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Actividades Preventivas 2026\Trimestre Enero-Marzo\"/>
    </mc:Choice>
  </mc:AlternateContent>
  <xr:revisionPtr revIDLastSave="0" documentId="13_ncr:1_{AB3BC5F4-0937-48C9-BE49-FF8481555EBB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W21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44" i="1"/>
  <c r="K77" i="1"/>
  <c r="L46" i="1" s="1"/>
  <c r="K35" i="1"/>
  <c r="L34" i="1" s="1"/>
  <c r="W33" i="1"/>
  <c r="W34" i="1"/>
  <c r="W32" i="1"/>
  <c r="K23" i="1"/>
  <c r="W9" i="1"/>
  <c r="W10" i="1"/>
  <c r="W8" i="1"/>
  <c r="K11" i="1"/>
  <c r="L9" i="1" s="1"/>
  <c r="Q11" i="1"/>
  <c r="R10" i="1" s="1"/>
  <c r="W20" i="1" l="1"/>
  <c r="R9" i="1"/>
  <c r="R8" i="1"/>
  <c r="W22" i="1"/>
  <c r="L22" i="1"/>
  <c r="L21" i="1"/>
  <c r="L20" i="1"/>
  <c r="L49" i="1"/>
  <c r="L69" i="1"/>
  <c r="L53" i="1"/>
  <c r="L65" i="1"/>
  <c r="L44" i="1"/>
  <c r="L61" i="1"/>
  <c r="L45" i="1"/>
  <c r="L73" i="1"/>
  <c r="L57" i="1"/>
  <c r="L76" i="1"/>
  <c r="L72" i="1"/>
  <c r="L68" i="1"/>
  <c r="L64" i="1"/>
  <c r="L60" i="1"/>
  <c r="L56" i="1"/>
  <c r="L52" i="1"/>
  <c r="L48" i="1"/>
  <c r="L75" i="1"/>
  <c r="L71" i="1"/>
  <c r="L67" i="1"/>
  <c r="L63" i="1"/>
  <c r="L59" i="1"/>
  <c r="L55" i="1"/>
  <c r="L51" i="1"/>
  <c r="L47" i="1"/>
  <c r="L74" i="1"/>
  <c r="L70" i="1"/>
  <c r="L66" i="1"/>
  <c r="L62" i="1"/>
  <c r="L58" i="1"/>
  <c r="L54" i="1"/>
  <c r="L50" i="1"/>
  <c r="L33" i="1"/>
  <c r="L32" i="1"/>
  <c r="L10" i="1"/>
  <c r="W11" i="1"/>
  <c r="L8" i="1"/>
  <c r="C23" i="1"/>
  <c r="U77" i="1"/>
  <c r="S77" i="1"/>
  <c r="T47" i="1" s="1"/>
  <c r="O77" i="1"/>
  <c r="Q77" i="1"/>
  <c r="M77" i="1"/>
  <c r="G77" i="1"/>
  <c r="C77" i="1"/>
  <c r="E77" i="1"/>
  <c r="I77" i="1"/>
  <c r="U35" i="1"/>
  <c r="S35" i="1"/>
  <c r="Q35" i="1"/>
  <c r="O35" i="1"/>
  <c r="M35" i="1"/>
  <c r="G35" i="1"/>
  <c r="I35" i="1"/>
  <c r="E35" i="1"/>
  <c r="C35" i="1"/>
  <c r="U23" i="1"/>
  <c r="U11" i="1"/>
  <c r="S11" i="1"/>
  <c r="O11" i="1"/>
  <c r="M11" i="1"/>
  <c r="I11" i="1"/>
  <c r="G11" i="1"/>
  <c r="H10" i="1" s="1"/>
  <c r="E11" i="1"/>
  <c r="C11" i="1"/>
  <c r="W23" i="1" l="1"/>
  <c r="R47" i="1"/>
  <c r="R51" i="1"/>
  <c r="R55" i="1"/>
  <c r="R59" i="1"/>
  <c r="R63" i="1"/>
  <c r="R67" i="1"/>
  <c r="R71" i="1"/>
  <c r="R75" i="1"/>
  <c r="R52" i="1"/>
  <c r="R56" i="1"/>
  <c r="R60" i="1"/>
  <c r="R64" i="1"/>
  <c r="R68" i="1"/>
  <c r="R72" i="1"/>
  <c r="R76" i="1"/>
  <c r="R48" i="1"/>
  <c r="R45" i="1"/>
  <c r="R49" i="1"/>
  <c r="R53" i="1"/>
  <c r="R57" i="1"/>
  <c r="R61" i="1"/>
  <c r="R65" i="1"/>
  <c r="R69" i="1"/>
  <c r="R73" i="1"/>
  <c r="R44" i="1"/>
  <c r="R46" i="1"/>
  <c r="R50" i="1"/>
  <c r="R54" i="1"/>
  <c r="R58" i="1"/>
  <c r="R62" i="1"/>
  <c r="R66" i="1"/>
  <c r="R70" i="1"/>
  <c r="R74" i="1"/>
  <c r="R33" i="1"/>
  <c r="R34" i="1"/>
  <c r="R32" i="1"/>
  <c r="L23" i="1"/>
  <c r="L11" i="1"/>
  <c r="N45" i="1"/>
  <c r="N49" i="1"/>
  <c r="N53" i="1"/>
  <c r="N57" i="1"/>
  <c r="N61" i="1"/>
  <c r="N65" i="1"/>
  <c r="N69" i="1"/>
  <c r="N73" i="1"/>
  <c r="N44" i="1"/>
  <c r="N50" i="1"/>
  <c r="N54" i="1"/>
  <c r="N58" i="1"/>
  <c r="N62" i="1"/>
  <c r="N66" i="1"/>
  <c r="N70" i="1"/>
  <c r="N74" i="1"/>
  <c r="N48" i="1"/>
  <c r="N52" i="1"/>
  <c r="N56" i="1"/>
  <c r="N60" i="1"/>
  <c r="N64" i="1"/>
  <c r="N68" i="1"/>
  <c r="N72" i="1"/>
  <c r="N76" i="1"/>
  <c r="N46" i="1"/>
  <c r="N47" i="1"/>
  <c r="N51" i="1"/>
  <c r="N55" i="1"/>
  <c r="N59" i="1"/>
  <c r="N63" i="1"/>
  <c r="N67" i="1"/>
  <c r="N71" i="1"/>
  <c r="N75" i="1"/>
  <c r="J10" i="1"/>
  <c r="J9" i="1"/>
  <c r="L77" i="1"/>
  <c r="L35" i="1"/>
  <c r="W77" i="1"/>
  <c r="R11" i="1"/>
  <c r="V70" i="1"/>
  <c r="F70" i="1"/>
  <c r="P70" i="1"/>
  <c r="H70" i="1"/>
  <c r="T70" i="1"/>
  <c r="J70" i="1"/>
  <c r="D44" i="1"/>
  <c r="D70" i="1"/>
  <c r="V45" i="1"/>
  <c r="V49" i="1"/>
  <c r="V53" i="1"/>
  <c r="V57" i="1"/>
  <c r="V61" i="1"/>
  <c r="V65" i="1"/>
  <c r="V69" i="1"/>
  <c r="V74" i="1"/>
  <c r="V46" i="1"/>
  <c r="V50" i="1"/>
  <c r="V54" i="1"/>
  <c r="V58" i="1"/>
  <c r="V62" i="1"/>
  <c r="V66" i="1"/>
  <c r="V71" i="1"/>
  <c r="V75" i="1"/>
  <c r="V47" i="1"/>
  <c r="V51" i="1"/>
  <c r="V55" i="1"/>
  <c r="V59" i="1"/>
  <c r="V63" i="1"/>
  <c r="V67" i="1"/>
  <c r="V72" i="1"/>
  <c r="V76" i="1"/>
  <c r="V48" i="1"/>
  <c r="V52" i="1"/>
  <c r="V56" i="1"/>
  <c r="V60" i="1"/>
  <c r="V64" i="1"/>
  <c r="V68" i="1"/>
  <c r="V73" i="1"/>
  <c r="V44" i="1"/>
  <c r="J48" i="1"/>
  <c r="J52" i="1"/>
  <c r="J56" i="1"/>
  <c r="J60" i="1"/>
  <c r="J64" i="1"/>
  <c r="J68" i="1"/>
  <c r="J73" i="1"/>
  <c r="J63" i="1"/>
  <c r="J45" i="1"/>
  <c r="J49" i="1"/>
  <c r="J53" i="1"/>
  <c r="J57" i="1"/>
  <c r="J61" i="1"/>
  <c r="J65" i="1"/>
  <c r="J69" i="1"/>
  <c r="J74" i="1"/>
  <c r="J47" i="1"/>
  <c r="J55" i="1"/>
  <c r="J67" i="1"/>
  <c r="J76" i="1"/>
  <c r="J46" i="1"/>
  <c r="J50" i="1"/>
  <c r="J54" i="1"/>
  <c r="J58" i="1"/>
  <c r="J62" i="1"/>
  <c r="J66" i="1"/>
  <c r="J71" i="1"/>
  <c r="J75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T44" i="1"/>
  <c r="T55" i="1"/>
  <c r="T48" i="1"/>
  <c r="T52" i="1"/>
  <c r="T56" i="1"/>
  <c r="T60" i="1"/>
  <c r="T64" i="1"/>
  <c r="T68" i="1"/>
  <c r="T73" i="1"/>
  <c r="T45" i="1"/>
  <c r="T53" i="1"/>
  <c r="T57" i="1"/>
  <c r="T61" i="1"/>
  <c r="T65" i="1"/>
  <c r="T69" i="1"/>
  <c r="T74" i="1"/>
  <c r="T49" i="1"/>
  <c r="T46" i="1"/>
  <c r="T50" i="1"/>
  <c r="T54" i="1"/>
  <c r="T58" i="1"/>
  <c r="T62" i="1"/>
  <c r="T66" i="1"/>
  <c r="T71" i="1"/>
  <c r="T75" i="1"/>
  <c r="T51" i="1"/>
  <c r="T59" i="1"/>
  <c r="T63" i="1"/>
  <c r="T67" i="1"/>
  <c r="T72" i="1"/>
  <c r="T76" i="1"/>
  <c r="P61" i="1"/>
  <c r="P46" i="1"/>
  <c r="P50" i="1"/>
  <c r="P54" i="1"/>
  <c r="P58" i="1"/>
  <c r="P62" i="1"/>
  <c r="P66" i="1"/>
  <c r="P71" i="1"/>
  <c r="P75" i="1"/>
  <c r="P47" i="1"/>
  <c r="P51" i="1"/>
  <c r="P55" i="1"/>
  <c r="P59" i="1"/>
  <c r="P67" i="1"/>
  <c r="P72" i="1"/>
  <c r="P76" i="1"/>
  <c r="P63" i="1"/>
  <c r="P48" i="1"/>
  <c r="P52" i="1"/>
  <c r="P56" i="1"/>
  <c r="P60" i="1"/>
  <c r="P64" i="1"/>
  <c r="P68" i="1"/>
  <c r="P73" i="1"/>
  <c r="P45" i="1"/>
  <c r="P49" i="1"/>
  <c r="P53" i="1"/>
  <c r="P57" i="1"/>
  <c r="P65" i="1"/>
  <c r="P69" i="1"/>
  <c r="P74" i="1"/>
  <c r="P44" i="1"/>
  <c r="J44" i="1"/>
  <c r="D22" i="1"/>
  <c r="D20" i="1"/>
  <c r="D21" i="1"/>
  <c r="V9" i="1"/>
  <c r="V10" i="1"/>
  <c r="V8" i="1"/>
  <c r="T10" i="1"/>
  <c r="T8" i="1"/>
  <c r="T9" i="1"/>
  <c r="P8" i="1"/>
  <c r="P9" i="1"/>
  <c r="P10" i="1"/>
  <c r="N9" i="1"/>
  <c r="N10" i="1"/>
  <c r="N8" i="1"/>
  <c r="J8" i="1"/>
  <c r="H8" i="1"/>
  <c r="H9" i="1"/>
  <c r="F8" i="1"/>
  <c r="F10" i="1"/>
  <c r="F9" i="1"/>
  <c r="D10" i="1"/>
  <c r="D8" i="1"/>
  <c r="D9" i="1"/>
  <c r="V34" i="1"/>
  <c r="V32" i="1"/>
  <c r="V33" i="1"/>
  <c r="T32" i="1"/>
  <c r="T33" i="1"/>
  <c r="T34" i="1"/>
  <c r="P34" i="1"/>
  <c r="P32" i="1"/>
  <c r="P33" i="1"/>
  <c r="N34" i="1"/>
  <c r="N33" i="1"/>
  <c r="N32" i="1"/>
  <c r="D33" i="1"/>
  <c r="D34" i="1"/>
  <c r="D32" i="1"/>
  <c r="F33" i="1"/>
  <c r="F34" i="1"/>
  <c r="F32" i="1"/>
  <c r="J33" i="1"/>
  <c r="J34" i="1"/>
  <c r="J32" i="1"/>
  <c r="H34" i="1"/>
  <c r="H32" i="1"/>
  <c r="H33" i="1"/>
  <c r="V20" i="1"/>
  <c r="V21" i="1"/>
  <c r="V22" i="1"/>
  <c r="D23" i="1"/>
  <c r="W35" i="1"/>
  <c r="X70" i="1" l="1"/>
  <c r="X77" i="1"/>
  <c r="X45" i="1"/>
  <c r="X49" i="1"/>
  <c r="X53" i="1"/>
  <c r="X57" i="1"/>
  <c r="X61" i="1"/>
  <c r="X65" i="1"/>
  <c r="X69" i="1"/>
  <c r="X74" i="1"/>
  <c r="X52" i="1"/>
  <c r="X64" i="1"/>
  <c r="X46" i="1"/>
  <c r="X50" i="1"/>
  <c r="X54" i="1"/>
  <c r="X58" i="1"/>
  <c r="X62" i="1"/>
  <c r="X66" i="1"/>
  <c r="X71" i="1"/>
  <c r="X75" i="1"/>
  <c r="X48" i="1"/>
  <c r="X60" i="1"/>
  <c r="X73" i="1"/>
  <c r="X51" i="1"/>
  <c r="X55" i="1"/>
  <c r="X59" i="1"/>
  <c r="X63" i="1"/>
  <c r="X67" i="1"/>
  <c r="X72" i="1"/>
  <c r="X76" i="1"/>
  <c r="X56" i="1"/>
  <c r="X68" i="1"/>
  <c r="X44" i="1"/>
  <c r="X47" i="1"/>
  <c r="V23" i="1"/>
  <c r="N77" i="1"/>
  <c r="V77" i="1"/>
  <c r="J77" i="1"/>
  <c r="H77" i="1"/>
  <c r="F77" i="1"/>
  <c r="D77" i="1"/>
  <c r="T77" i="1"/>
  <c r="R77" i="1"/>
  <c r="P77" i="1"/>
  <c r="V11" i="1"/>
  <c r="V35" i="1"/>
  <c r="D11" i="1"/>
  <c r="F35" i="1"/>
  <c r="X34" i="1"/>
  <c r="X33" i="1"/>
  <c r="X32" i="1"/>
  <c r="X9" i="1"/>
  <c r="X10" i="1"/>
  <c r="X8" i="1"/>
  <c r="M23" i="1"/>
  <c r="O23" i="1"/>
  <c r="Q23" i="1"/>
  <c r="S23" i="1"/>
  <c r="I23" i="1"/>
  <c r="G23" i="1"/>
  <c r="E23" i="1"/>
  <c r="R22" i="1" l="1"/>
  <c r="R20" i="1"/>
  <c r="R21" i="1"/>
  <c r="N22" i="1"/>
  <c r="N20" i="1"/>
  <c r="N21" i="1"/>
  <c r="J20" i="1"/>
  <c r="J21" i="1"/>
  <c r="J22" i="1"/>
  <c r="H22" i="1"/>
  <c r="H20" i="1"/>
  <c r="H21" i="1"/>
  <c r="F21" i="1"/>
  <c r="F22" i="1"/>
  <c r="F20" i="1"/>
  <c r="T21" i="1"/>
  <c r="T22" i="1"/>
  <c r="T20" i="1"/>
  <c r="P22" i="1"/>
  <c r="P21" i="1"/>
  <c r="P20" i="1"/>
  <c r="X20" i="1" l="1"/>
  <c r="X21" i="1"/>
  <c r="X22" i="1"/>
  <c r="P23" i="1"/>
  <c r="T23" i="1"/>
  <c r="H11" i="1"/>
  <c r="F11" i="1"/>
  <c r="N11" i="1"/>
  <c r="J11" i="1"/>
  <c r="P11" i="1"/>
  <c r="X23" i="1" l="1"/>
  <c r="J23" i="1" l="1"/>
  <c r="F23" i="1"/>
  <c r="N23" i="1"/>
  <c r="H23" i="1"/>
  <c r="D35" i="1" l="1"/>
  <c r="N35" i="1"/>
  <c r="P35" i="1"/>
  <c r="H35" i="1"/>
  <c r="T35" i="1"/>
  <c r="R35" i="1"/>
  <c r="J35" i="1"/>
  <c r="T11" i="1"/>
  <c r="X35" i="1" l="1"/>
  <c r="X11" i="1"/>
  <c r="R23" i="1"/>
</calcChain>
</file>

<file path=xl/sharedStrings.xml><?xml version="1.0" encoding="utf-8"?>
<sst xmlns="http://schemas.openxmlformats.org/spreadsheetml/2006/main" count="458" uniqueCount="315">
  <si>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</si>
  <si>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</si>
  <si>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</si>
  <si>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</si>
  <si>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</si>
  <si>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</si>
  <si>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</si>
  <si>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</si>
  <si>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</si>
  <si>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</si>
  <si>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</si>
  <si>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</si>
  <si>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</si>
  <si>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</si>
  <si>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</si>
  <si>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</si>
  <si>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</si>
  <si>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</si>
  <si>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</si>
  <si>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</si>
  <si>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</si>
  <si>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</si>
  <si>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</si>
  <si>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</si>
  <si>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</si>
  <si>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</si>
  <si>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</si>
  <si>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</si>
  <si>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</si>
  <si>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</si>
  <si>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</si>
  <si>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</si>
  <si>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</si>
  <si>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</si>
  <si>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</si>
  <si>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</si>
  <si>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</si>
  <si>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</si>
  <si>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</si>
  <si>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</si>
  <si>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</si>
  <si>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</si>
  <si>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</si>
  <si>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</si>
  <si>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</si>
  <si>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</si>
  <si>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</si>
  <si>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</si>
  <si>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</si>
  <si>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</si>
  <si>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</si>
  <si>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</si>
  <si>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</si>
  <si>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</si>
  <si>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</si>
  <si>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</si>
  <si>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</si>
  <si>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DRVALDESIA</t>
  </si>
  <si>
    <t>DRCNORESTE</t>
  </si>
  <si>
    <t>** Hay organizaciones que pueden estar articuladas en distintas actividades, por lo que difieren los totales enlistados.</t>
  </si>
  <si>
    <t>ORGANIAZCIONES QUE PARTICIPARON EN EL TRIMESTRE ENERO - MARZO 2026</t>
  </si>
  <si>
    <t>ENERO-MARZO 2026</t>
  </si>
  <si>
    <t xml:space="preserve">ENERO </t>
  </si>
  <si>
    <t>FEBRERO</t>
  </si>
  <si>
    <t>MARZO</t>
  </si>
  <si>
    <t xml:space="preserve"> Liga de Beisbol Domingo de la Rosa.</t>
  </si>
  <si>
    <t xml:space="preserve"> Liga de Beisbol Liga Alberto Beltre.</t>
  </si>
  <si>
    <t xml:space="preserve"> Liga de Beisbol Victor Sanchez.</t>
  </si>
  <si>
    <t xml:space="preserve"> Oficina Regional de la Polícia Nacional.</t>
  </si>
  <si>
    <t>Academia de Beisbol Erison Volquez.</t>
  </si>
  <si>
    <t>Academia Deportiva Bernabet</t>
  </si>
  <si>
    <t>Academia Deportiva Oscar Romero</t>
  </si>
  <si>
    <t>alas de tranformacion</t>
  </si>
  <si>
    <t>Almacenes Caraballo</t>
  </si>
  <si>
    <t>Almacenes Leon SRL</t>
  </si>
  <si>
    <t>Asociación de Béisbol (ABERO) (La Romana)</t>
  </si>
  <si>
    <t>Asociación de Dueños de Camiones de Volteos, La Romana.</t>
  </si>
  <si>
    <t>Asociación de Fútbol La Romana</t>
  </si>
  <si>
    <t>Asociacion de padres Alvaro Sosa Mieses</t>
  </si>
  <si>
    <t>Asociacion de Padres y Madres Escuela Federico A Gonzalez</t>
  </si>
  <si>
    <t>Asociación de Padres y Tutores de la Esc. Herminia Pérez</t>
  </si>
  <si>
    <t>Asosiacion de Padres y Madres de la Escuela Paulina Valenzuela</t>
  </si>
  <si>
    <t>Ayuntamiento de Santiago</t>
  </si>
  <si>
    <t>BM cargo</t>
  </si>
  <si>
    <t>Cancha Club Casa Puerto Rico Inc, (La Romana)</t>
  </si>
  <si>
    <t>Caribbean Industrial Park</t>
  </si>
  <si>
    <t>Casa del Redentor</t>
  </si>
  <si>
    <t>Centro Católico San Roque</t>
  </si>
  <si>
    <t>Centro Comunal Las Colinas</t>
  </si>
  <si>
    <t>Centro de Corrección y Rehabilitación Cucama, CCR15.</t>
  </si>
  <si>
    <t>Centro de Primer Nivel de Atención (CPNA)</t>
  </si>
  <si>
    <t>Centro de Tratamiento CEREDIC</t>
  </si>
  <si>
    <t>Centro de Tratamiento y Rehabilitación Rescatado del Lodo</t>
  </si>
  <si>
    <t>Centro Educativo Amauris German Aristy</t>
  </si>
  <si>
    <t>Centro Educativo Anibal Ponce</t>
  </si>
  <si>
    <t>Centro Educativo Aquiles Trinidad</t>
  </si>
  <si>
    <t>Centro Educativo Colegio Andamios</t>
  </si>
  <si>
    <t>Centro Educativo Cristo Rey</t>
  </si>
  <si>
    <t>Centro Educativo en Artes Manuel Feliz Peña.</t>
  </si>
  <si>
    <t>CENTRO EDUCATIVO ENEROLIZA FELIZ</t>
  </si>
  <si>
    <t>centro educativo fernando tavera galvan</t>
  </si>
  <si>
    <t>centro educativo fransico dotel</t>
  </si>
  <si>
    <t>CENTRO EDUCATIVO FRANSICO QUEZADA</t>
  </si>
  <si>
    <t>Centro Educativo Fredesvinda Hall</t>
  </si>
  <si>
    <t>Centro Educativo Herminia Pérez</t>
  </si>
  <si>
    <t>Centro Educativo IADIS</t>
  </si>
  <si>
    <t>Centro Educativo Isabel Segura de Apataño</t>
  </si>
  <si>
    <t>Centro Educativo Juan Bautista Cambiáso</t>
  </si>
  <si>
    <t>Centro Educativo Juan Bautista Zafra</t>
  </si>
  <si>
    <t>Centro Educativo MAR Azul Miramar</t>
  </si>
  <si>
    <t>Centro Educativo María Trinidad Sánchez</t>
  </si>
  <si>
    <t>Centro Educativo Marina Sepúlveda</t>
  </si>
  <si>
    <t>Centro Educativo modalidad y Arte Pedro Mit</t>
  </si>
  <si>
    <t>Centro Educativo Orlando Pichardo</t>
  </si>
  <si>
    <t>Centro Educativo Patria Mella</t>
  </si>
  <si>
    <t>Centro Educativo Salesiano San Jose</t>
  </si>
  <si>
    <t>Centro Educativo Victoria Tibrey</t>
  </si>
  <si>
    <t>Centro en Artes Yisel Batista Turbi.</t>
  </si>
  <si>
    <t>Centro modalidad y Arte Salome</t>
  </si>
  <si>
    <t>Centro Psicopedagogico el Almirante</t>
  </si>
  <si>
    <t>Centro Universitario UASD Nagua</t>
  </si>
  <si>
    <t>Club Cultural y Deportivo Juan Antonio Alix</t>
  </si>
  <si>
    <t>Club Deportivo GEMA</t>
  </si>
  <si>
    <t>Club Deportivo Los Toros de La Aviación</t>
  </si>
  <si>
    <t>club deportivo y  cultural Villa Faro</t>
  </si>
  <si>
    <t>Club Deportivo y Cultural Mauricio Báez</t>
  </si>
  <si>
    <t>Colegio Adventista Milagros Ferreira</t>
  </si>
  <si>
    <t>Colegio Amor y paz.</t>
  </si>
  <si>
    <t>Colegio Arco Iris</t>
  </si>
  <si>
    <t>Colegio Cervantes</t>
  </si>
  <si>
    <t>Colegio Espicopal San Marcos.</t>
  </si>
  <si>
    <t>Colegio Evangélico Alianza</t>
  </si>
  <si>
    <t>Colegio Evangélico Central</t>
  </si>
  <si>
    <t>Colegio Experimental, El Brisal</t>
  </si>
  <si>
    <t>Colegio Horizontes Dominicanos</t>
  </si>
  <si>
    <t>Colegio Inmaculado Corazón de María,</t>
  </si>
  <si>
    <t>Colegio Juan Bautista Cambiaso</t>
  </si>
  <si>
    <t>Colegio La Altagracia</t>
  </si>
  <si>
    <t>Colegio La Zurza</t>
  </si>
  <si>
    <t>Colegio Pedro Francisco Bono</t>
  </si>
  <si>
    <t>Comunidad del Barrio los Cartones</t>
  </si>
  <si>
    <t>Comunidad Educativa de la Escuela Herminia Pérez</t>
  </si>
  <si>
    <t>Comunidad Terapética Hermanos Unidos en Cristo</t>
  </si>
  <si>
    <t>Consejo de Coordinación para el Desarrollo Fronterizo</t>
  </si>
  <si>
    <t>Consejo Nacional de Drogas</t>
  </si>
  <si>
    <t>Consejo Nacional de Drogas (CND)</t>
  </si>
  <si>
    <t>CTC Los Alcarrizos</t>
  </si>
  <si>
    <t>cuerpo de bonbero barahona</t>
  </si>
  <si>
    <t>Delio Peña Baseball Academy</t>
  </si>
  <si>
    <t>Dirección General de Bellas Artes</t>
  </si>
  <si>
    <t>Dirección Nacional de Control de Drogas (DNCD)</t>
  </si>
  <si>
    <t>Dirección Provincial de Salud La Romana.</t>
  </si>
  <si>
    <t>Direccion Regional Sureste de la Policía Nacional</t>
  </si>
  <si>
    <t>Distrito Educativo 05-03</t>
  </si>
  <si>
    <t>Distrito Educativo 15-06</t>
  </si>
  <si>
    <t>DNCD Santiago</t>
  </si>
  <si>
    <t>EDIFICIO JUAN PABLO DUARTE</t>
  </si>
  <si>
    <t>EMISORA RADIO TV BARAHONA</t>
  </si>
  <si>
    <t>Empresa Central Romana Corporation, Ltd</t>
  </si>
  <si>
    <t>entro Comunitario San Bartolo, Los Frailes.</t>
  </si>
  <si>
    <t>Escuela Abel Uribe</t>
  </si>
  <si>
    <t>Escuela antonio duverge</t>
  </si>
  <si>
    <t>Escuela Bill Grant, La Romana</t>
  </si>
  <si>
    <t>Escuela Capilla Nuestra Señora de la Altagracia</t>
  </si>
  <si>
    <t>Escuela de Béisbol Rafael Santana "Papolo"</t>
  </si>
  <si>
    <t>Escuela de Voleibol El Almirante</t>
  </si>
  <si>
    <t>Escuela Elda Josefa Reyes</t>
  </si>
  <si>
    <t>ESCUELA FIAMENTA GARCIA</t>
  </si>
  <si>
    <t>Escuela Fredesvinda Halls</t>
  </si>
  <si>
    <t>Escuela Henríquez Jiménez Moya</t>
  </si>
  <si>
    <t>Escuela Herminia Pérez</t>
  </si>
  <si>
    <t>Escuela Hogar Infantil Corazón de Jesús, Hainanosa</t>
  </si>
  <si>
    <t>Escuela La Escuelita Verde</t>
  </si>
  <si>
    <t>Escuela Mercedes Luisa Ramirez</t>
  </si>
  <si>
    <t>ESCUELA MILEDYS</t>
  </si>
  <si>
    <t>escuela ofelia cayo</t>
  </si>
  <si>
    <t>escuela parroquial fransicana</t>
  </si>
  <si>
    <t>Escuela Priamo Rodríguez</t>
  </si>
  <si>
    <t>Escuela Primaria Juan Ventura</t>
  </si>
  <si>
    <t>Escuela Primaria Prof. Salvador Maria Beltran.</t>
  </si>
  <si>
    <t>Escuela Republica de Guatemala</t>
  </si>
  <si>
    <t>Escuela Santa Teresa de Jesús</t>
  </si>
  <si>
    <t>Escuela virgilio pelaez</t>
  </si>
  <si>
    <t>Escuela Vocaciónal</t>
  </si>
  <si>
    <t>Escuela vocacional de la fuerza armadas y policia nacional</t>
  </si>
  <si>
    <t>Farah Group</t>
  </si>
  <si>
    <t>Federacion de Padres y Madres de la Regional de Educación 07</t>
  </si>
  <si>
    <t>Federación del Cibao de Motoconcho</t>
  </si>
  <si>
    <t>Federación Nacional de Motoconchista</t>
  </si>
  <si>
    <t>FESTIVAL DE CAFE PARAISO BARAHONA</t>
  </si>
  <si>
    <t>FORUM INTERNACIONAL DEL CONOCIMIENTO</t>
  </si>
  <si>
    <t>Fundación acción Orienta</t>
  </si>
  <si>
    <t>Fundacion Ciudad de Dios</t>
  </si>
  <si>
    <t>Grupo Comunitario Juntos Podemos</t>
  </si>
  <si>
    <t>Grupo Ramos</t>
  </si>
  <si>
    <t>Hanes Supply Chain Holdings</t>
  </si>
  <si>
    <t>Hogar de Dia</t>
  </si>
  <si>
    <t>Iglesia Santa Luisa de Marillac</t>
  </si>
  <si>
    <t>INAIPI GALVAN</t>
  </si>
  <si>
    <t>Instituto Pedagógico de Santiago</t>
  </si>
  <si>
    <t>Instituto Politécnico Eugenio de Jesus Amarcano</t>
  </si>
  <si>
    <t>Instituto Politécnico México</t>
  </si>
  <si>
    <t>Instituto Politécnico Padre Zegrí</t>
  </si>
  <si>
    <t>Junta de Aviación Civil</t>
  </si>
  <si>
    <t>Junta de Vecinos 24 de Abril SFM</t>
  </si>
  <si>
    <t>Junta de Vecinos Buenos Aires, Pisa Costura, SFM</t>
  </si>
  <si>
    <t>Junta de Vecinos Urb. Capotillo</t>
  </si>
  <si>
    <t>Leterago</t>
  </si>
  <si>
    <t>Liceo  centro educativo modalidad Arte Julio César</t>
  </si>
  <si>
    <t>Liceo Capotillo</t>
  </si>
  <si>
    <t>LICEO DE ARTE EL PEÑON</t>
  </si>
  <si>
    <t>liceo de arte guarocuya Enriquillo</t>
  </si>
  <si>
    <t>Liceo en Arte Julio Cesar de Jesus Ascencio</t>
  </si>
  <si>
    <t>liceo en artes matias ramon mella</t>
  </si>
  <si>
    <t>Liceo Estados Unidos de América</t>
  </si>
  <si>
    <t>Liceo José Ramón López</t>
  </si>
  <si>
    <t>Liceo Los Lanos</t>
  </si>
  <si>
    <t>Liceo Maria Eugenio de Hostos.</t>
  </si>
  <si>
    <t>Liceo Modalidad en Arte Darío Gómez</t>
  </si>
  <si>
    <t>Liceo Prof. Juan Emilio Bosch y Gaviño, sector Villa Cerro</t>
  </si>
  <si>
    <t>Liceo Prof. Lourdes Morel de Abreu</t>
  </si>
  <si>
    <t>Liceo Prof. Mercedes Batista Montalvo</t>
  </si>
  <si>
    <t>Liceo Rafael Bienvenido Betances</t>
  </si>
  <si>
    <t>Liceo Tiburcio Millán Lópe</t>
  </si>
  <si>
    <t>Liceo valencia matos diaz</t>
  </si>
  <si>
    <t>Liceo Vespertino El Pomier.</t>
  </si>
  <si>
    <t>Liceo Villa fundación</t>
  </si>
  <si>
    <t>Liceoo Esperanza Milena Martínez</t>
  </si>
  <si>
    <t>Liga Caba</t>
  </si>
  <si>
    <t>Liga de Base Balle Los Mellos, Los Tres Ojos</t>
  </si>
  <si>
    <t>Liga de Beisbol Ariel Taveras</t>
  </si>
  <si>
    <t>Liga de Beisbol Basilio Santos</t>
  </si>
  <si>
    <t>Liga de Beisbol Darinel</t>
  </si>
  <si>
    <t>Liga de Beisbol Gacela</t>
  </si>
  <si>
    <t>Liga de Béisbol Hermanos Rojas Alou</t>
  </si>
  <si>
    <t>Liga de Beisbol José Dilone</t>
  </si>
  <si>
    <t>Liga de Beisbol Juan Arias</t>
  </si>
  <si>
    <t>Liga de Beisbol Milton Arias.</t>
  </si>
  <si>
    <t>Liga Deportiva  Nuevos Talentos,</t>
  </si>
  <si>
    <t>Liga Deportiva Belliard</t>
  </si>
  <si>
    <t>Liga Deportiva Daniel Bello</t>
  </si>
  <si>
    <t>Liga Deportiva Domingo</t>
  </si>
  <si>
    <t>Liga Deportiva Felipe Jerez</t>
  </si>
  <si>
    <t>Liga Deportiva Félix León</t>
  </si>
  <si>
    <t>liga deportiva italia</t>
  </si>
  <si>
    <t>Liga Deportiva Jaime</t>
  </si>
  <si>
    <t>Liga Deportiva Kechon</t>
  </si>
  <si>
    <t>Liga Deportiva Los Delfines</t>
  </si>
  <si>
    <t>Liga Deportiva Los Firmados de David</t>
  </si>
  <si>
    <t>Liga Deportiva Los Gigantes de Magallanes</t>
  </si>
  <si>
    <t>Liga Deportiva Los Reales de Duquesa</t>
  </si>
  <si>
    <t>Liga Deportiva Perez</t>
  </si>
  <si>
    <t>Liga Deportiva Prados del Cachon</t>
  </si>
  <si>
    <t>Liga Deportiva Sandy Nin</t>
  </si>
  <si>
    <t>Liga Deportiva Santa Altagracia</t>
  </si>
  <si>
    <t>Liga Elvin Alcántara</t>
  </si>
  <si>
    <t>Liga Estrella de las Caobas</t>
  </si>
  <si>
    <t>Liga Felix Uribe</t>
  </si>
  <si>
    <t>Liga Pedro Joel</t>
  </si>
  <si>
    <t>Liga RaúlRivas</t>
  </si>
  <si>
    <t>Liga Rony Peña</t>
  </si>
  <si>
    <t>Lo mejor de Facenda - Telecontacto canal 57</t>
  </si>
  <si>
    <t>Mesa de Coordinación de Políticas parala Reducción de la Oferta y Demanda de rogas de la Provincia de Santiago</t>
  </si>
  <si>
    <t>Mesa Preventiva Regional</t>
  </si>
  <si>
    <t>Ministerio de Turismo</t>
  </si>
  <si>
    <t>Oficina CND, ad-hoc  Depto. Regional Este, La Romana.</t>
  </si>
  <si>
    <t>Oficina Provincial de Salud</t>
  </si>
  <si>
    <t>Parada de Caribe Tours</t>
  </si>
  <si>
    <t>Parroquia Cristo Rey</t>
  </si>
  <si>
    <t>Pastoral de Regeneración en Cristo</t>
  </si>
  <si>
    <t>Politécnico Ana Lilliams Miranda.</t>
  </si>
  <si>
    <t>Politécnico Arístides García Mella, La Romana.</t>
  </si>
  <si>
    <t>Politecnico Belisario Peguero Guerrero</t>
  </si>
  <si>
    <t>Politécnico Ciudad del Conocimiento</t>
  </si>
  <si>
    <t>Politécnico Dr. José Francisco Peña Gómez</t>
  </si>
  <si>
    <t>Politécnico Fray Balbino Pineda Gálvez,  Ciudad Juan Bosch, Santo Domingo Este.</t>
  </si>
  <si>
    <t>Politécnico Juan De la Cruz Abad</t>
  </si>
  <si>
    <t>Politécnico Lucas Ascenio Martinez.</t>
  </si>
  <si>
    <t>Politécnico Martin López</t>
  </si>
  <si>
    <t>Politecnico Maximo Gomez.</t>
  </si>
  <si>
    <t>Politécnico México</t>
  </si>
  <si>
    <t>Politécnico Prof. Juan Bosch y Gaviño, 12-04</t>
  </si>
  <si>
    <t>Politécnico Prof. Julio Alberto Cuello</t>
  </si>
  <si>
    <t>Politecnico Profesor Eugenio de Jesus Marcano</t>
  </si>
  <si>
    <t>Politecnico Profesor Juan de la Cruz Abad</t>
  </si>
  <si>
    <t>Politécnico Salome Uren̈a</t>
  </si>
  <si>
    <t>Politécnico San Eduardo Calasanz, La Romana.</t>
  </si>
  <si>
    <t>Politécnico San Miguel Arcángel, el Polvorín</t>
  </si>
  <si>
    <t>Politécnico Santa Ana</t>
  </si>
  <si>
    <t>Politécnico Ulises Francisco Espaillat</t>
  </si>
  <si>
    <t>Prepara Genaro Pérez Regular Sabatino</t>
  </si>
  <si>
    <t>Procuraduría Fiscal de Santiago</t>
  </si>
  <si>
    <t>Programa “La Entrevista con Manuel Acevedo” Canal 25</t>
  </si>
  <si>
    <t>Programa de Beisbol Maldokeo</t>
  </si>
  <si>
    <t>Programa Oportunidad 14-24.</t>
  </si>
  <si>
    <t>Programa Santana</t>
  </si>
  <si>
    <t>Programa Superate.</t>
  </si>
  <si>
    <t>Regional 10, Ministerio de Educación</t>
  </si>
  <si>
    <t>Regional 17-04</t>
  </si>
  <si>
    <t>Rizek Cacao</t>
  </si>
  <si>
    <t>Servicorp</t>
  </si>
  <si>
    <t>STOP-K9</t>
  </si>
  <si>
    <t>Tio Cheo Fundacion Prevencion Juvenil</t>
  </si>
  <si>
    <t>UASD - Distrito Educativo 08-05</t>
  </si>
  <si>
    <t>Universidad Abierta para Adultos (UAPA)</t>
  </si>
  <si>
    <t>Universidad autónoma de Santo Domingo (UASD),</t>
  </si>
  <si>
    <t>Universidad Autónoma de Santo Domingo, Recinto SFM</t>
  </si>
  <si>
    <t>Universidad Catolica Nordestana</t>
  </si>
  <si>
    <t>Universidad Central del Este (UCE)</t>
  </si>
  <si>
    <t>Universidad Nacional Pedro Henríquez Ureña (UNPHU)</t>
  </si>
  <si>
    <t>Universidad O&amp;M</t>
  </si>
  <si>
    <t>Universidad Uniremos</t>
  </si>
  <si>
    <t>Urbanizacion capotillo villa faro</t>
  </si>
  <si>
    <t>Director Interino Observatio Dominicano de Drogas</t>
  </si>
  <si>
    <t xml:space="preserve">          Lic. Luis Carlos Adame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</si>
</sst>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82">
    <xf numFmtId="0" fontId="0" fillId="0" borderId="0" xfId="0"/>
    <xf numFmtId="3" fontId="5" fillId="0" borderId="3" xfId="2" applyNumberFormat="1" applyFont="1" applyBorder="1" applyAlignment="1">
      <alignment horizontal="center"/>
    </xf>
    <xf numFmtId="0" fontId="7" fillId="0" borderId="0" xfId="5" applyFont="1"/>
    <xf numFmtId="0" fontId="0" fillId="0" borderId="1" xfId="0" applyBorder="1"/>
    <xf numFmtId="0" fontId="0" fillId="0" borderId="10" xfId="0" applyBorder="1"/>
    <xf numFmtId="3" fontId="14" fillId="0" borderId="3" xfId="0" applyNumberFormat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3" fontId="5" fillId="0" borderId="3" xfId="6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0" fontId="5" fillId="0" borderId="9" xfId="2" applyFont="1" applyBorder="1" applyAlignment="1">
      <alignment horizontal="left"/>
    </xf>
    <xf numFmtId="9" fontId="5" fillId="0" borderId="10" xfId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9" fontId="10" fillId="0" borderId="10" xfId="1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9" fontId="10" fillId="0" borderId="20" xfId="1" applyFont="1" applyBorder="1" applyAlignment="1">
      <alignment horizontal="center"/>
    </xf>
    <xf numFmtId="3" fontId="5" fillId="0" borderId="20" xfId="6" applyNumberFormat="1" applyFont="1" applyBorder="1" applyAlignment="1">
      <alignment horizontal="center"/>
    </xf>
    <xf numFmtId="9" fontId="10" fillId="0" borderId="21" xfId="1" applyFont="1" applyBorder="1" applyAlignment="1">
      <alignment horizontal="center"/>
    </xf>
    <xf numFmtId="0" fontId="5" fillId="0" borderId="19" xfId="2" applyFont="1" applyBorder="1" applyAlignment="1">
      <alignment horizontal="left"/>
    </xf>
    <xf numFmtId="3" fontId="14" fillId="0" borderId="20" xfId="0" applyNumberFormat="1" applyFont="1" applyBorder="1" applyAlignment="1">
      <alignment horizontal="center"/>
    </xf>
    <xf numFmtId="9" fontId="5" fillId="0" borderId="20" xfId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9" fontId="5" fillId="0" borderId="21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3" fontId="12" fillId="3" borderId="3" xfId="7" applyNumberFormat="1" applyFont="1" applyFill="1" applyBorder="1" applyAlignment="1">
      <alignment horizontal="center"/>
    </xf>
    <xf numFmtId="0" fontId="12" fillId="3" borderId="3" xfId="7" applyFont="1" applyFill="1" applyBorder="1" applyAlignment="1">
      <alignment horizontal="center"/>
    </xf>
    <xf numFmtId="0" fontId="12" fillId="3" borderId="10" xfId="7" applyFont="1" applyFill="1" applyBorder="1" applyAlignment="1">
      <alignment horizontal="center"/>
    </xf>
    <xf numFmtId="0" fontId="12" fillId="3" borderId="22" xfId="7" applyFont="1" applyFill="1" applyBorder="1" applyAlignment="1">
      <alignment horizontal="center" vertical="center" wrapText="1"/>
    </xf>
    <xf numFmtId="3" fontId="12" fillId="3" borderId="23" xfId="7" applyNumberFormat="1" applyFont="1" applyFill="1" applyBorder="1" applyAlignment="1">
      <alignment horizontal="center" vertical="center" wrapText="1"/>
    </xf>
    <xf numFmtId="9" fontId="12" fillId="3" borderId="23" xfId="7" applyNumberFormat="1" applyFont="1" applyFill="1" applyBorder="1" applyAlignment="1">
      <alignment horizontal="center"/>
    </xf>
    <xf numFmtId="1" fontId="12" fillId="3" borderId="23" xfId="7" applyNumberFormat="1" applyFont="1" applyFill="1" applyBorder="1" applyAlignment="1">
      <alignment horizontal="center"/>
    </xf>
    <xf numFmtId="3" fontId="12" fillId="3" borderId="23" xfId="7" applyNumberFormat="1" applyFont="1" applyFill="1" applyBorder="1" applyAlignment="1">
      <alignment horizontal="center"/>
    </xf>
    <xf numFmtId="9" fontId="12" fillId="3" borderId="24" xfId="7" applyNumberFormat="1" applyFont="1" applyFill="1" applyBorder="1" applyAlignment="1">
      <alignment horizontal="center"/>
    </xf>
    <xf numFmtId="9" fontId="12" fillId="3" borderId="23" xfId="1" applyFont="1" applyFill="1" applyBorder="1" applyAlignment="1">
      <alignment horizontal="center"/>
    </xf>
    <xf numFmtId="0" fontId="12" fillId="3" borderId="22" xfId="7" applyFont="1" applyFill="1" applyBorder="1" applyAlignment="1">
      <alignment horizontal="center"/>
    </xf>
    <xf numFmtId="9" fontId="12" fillId="3" borderId="3" xfId="7" applyNumberFormat="1" applyFont="1" applyFill="1" applyBorder="1" applyAlignment="1">
      <alignment horizontal="center"/>
    </xf>
    <xf numFmtId="0" fontId="12" fillId="3" borderId="23" xfId="7" applyFont="1" applyFill="1" applyBorder="1" applyAlignment="1">
      <alignment horizontal="center"/>
    </xf>
    <xf numFmtId="0" fontId="12" fillId="3" borderId="6" xfId="7" applyFont="1" applyFill="1" applyBorder="1"/>
    <xf numFmtId="0" fontId="12" fillId="3" borderId="7" xfId="7" applyFont="1" applyFill="1" applyBorder="1"/>
    <xf numFmtId="0" fontId="13" fillId="3" borderId="7" xfId="7" applyFont="1" applyFill="1" applyBorder="1"/>
    <xf numFmtId="0" fontId="13" fillId="3" borderId="8" xfId="7" applyFont="1" applyFill="1" applyBorder="1"/>
    <xf numFmtId="0" fontId="13" fillId="3" borderId="25" xfId="7" applyFont="1" applyFill="1" applyBorder="1"/>
    <xf numFmtId="0" fontId="5" fillId="0" borderId="16" xfId="2" applyFont="1" applyBorder="1" applyAlignment="1">
      <alignment horizontal="left"/>
    </xf>
    <xf numFmtId="3" fontId="12" fillId="3" borderId="14" xfId="7" applyNumberFormat="1" applyFont="1" applyFill="1" applyBorder="1" applyAlignment="1">
      <alignment horizontal="center" vertical="center"/>
    </xf>
    <xf numFmtId="3" fontId="12" fillId="3" borderId="15" xfId="7" applyNumberFormat="1" applyFont="1" applyFill="1" applyBorder="1" applyAlignment="1">
      <alignment horizontal="center" vertical="center"/>
    </xf>
    <xf numFmtId="3" fontId="12" fillId="3" borderId="4" xfId="7" applyNumberFormat="1" applyFont="1" applyFill="1" applyBorder="1" applyAlignment="1">
      <alignment horizontal="center" vertical="center"/>
    </xf>
    <xf numFmtId="3" fontId="12" fillId="3" borderId="17" xfId="7" applyNumberFormat="1" applyFont="1" applyFill="1" applyBorder="1" applyAlignment="1">
      <alignment horizontal="center" vertical="center"/>
    </xf>
    <xf numFmtId="3" fontId="12" fillId="3" borderId="1" xfId="7" applyNumberFormat="1" applyFont="1" applyFill="1" applyBorder="1" applyAlignment="1">
      <alignment horizontal="center"/>
    </xf>
    <xf numFmtId="3" fontId="12" fillId="3" borderId="2" xfId="7" applyNumberFormat="1" applyFont="1" applyFill="1" applyBorder="1" applyAlignment="1">
      <alignment horizontal="center"/>
    </xf>
    <xf numFmtId="0" fontId="12" fillId="3" borderId="1" xfId="7" applyFont="1" applyFill="1" applyBorder="1" applyAlignment="1">
      <alignment horizontal="center"/>
    </xf>
    <xf numFmtId="0" fontId="12" fillId="3" borderId="2" xfId="7" applyFont="1" applyFill="1" applyBorder="1" applyAlignment="1">
      <alignment horizontal="center"/>
    </xf>
    <xf numFmtId="3" fontId="12" fillId="3" borderId="7" xfId="7" applyNumberFormat="1" applyFont="1" applyFill="1" applyBorder="1" applyAlignment="1">
      <alignment horizontal="center"/>
    </xf>
    <xf numFmtId="3" fontId="12" fillId="3" borderId="12" xfId="7" applyNumberFormat="1" applyFont="1" applyFill="1" applyBorder="1" applyAlignment="1">
      <alignment horizontal="center"/>
    </xf>
    <xf numFmtId="3" fontId="12" fillId="3" borderId="13" xfId="7" applyNumberFormat="1" applyFont="1" applyFill="1" applyBorder="1" applyAlignment="1">
      <alignment horizontal="center"/>
    </xf>
    <xf numFmtId="0" fontId="12" fillId="3" borderId="7" xfId="7" applyFont="1" applyFill="1" applyBorder="1" applyAlignment="1">
      <alignment horizontal="center"/>
    </xf>
    <xf numFmtId="0" fontId="12" fillId="3" borderId="12" xfId="7" applyFont="1" applyFill="1" applyBorder="1" applyAlignment="1">
      <alignment horizontal="center"/>
    </xf>
    <xf numFmtId="0" fontId="12" fillId="3" borderId="13" xfId="7" applyFont="1" applyFill="1" applyBorder="1" applyAlignment="1">
      <alignment horizontal="center"/>
    </xf>
    <xf numFmtId="0" fontId="12" fillId="3" borderId="11" xfId="7" applyFont="1" applyFill="1" applyBorder="1" applyAlignment="1">
      <alignment horizontal="center" vertical="center"/>
    </xf>
    <xf numFmtId="0" fontId="12" fillId="3" borderId="16" xfId="7" applyFont="1" applyFill="1" applyBorder="1" applyAlignment="1">
      <alignment horizontal="center" vertical="center"/>
    </xf>
    <xf numFmtId="0" fontId="12" fillId="3" borderId="18" xfId="7" applyFont="1" applyFill="1" applyBorder="1" applyAlignment="1">
      <alignment horizontal="center" vertical="center"/>
    </xf>
    <xf numFmtId="0" fontId="12" fillId="3" borderId="14" xfId="7" applyFont="1" applyFill="1" applyBorder="1" applyAlignment="1">
      <alignment horizontal="center" vertical="center"/>
    </xf>
    <xf numFmtId="0" fontId="12" fillId="3" borderId="15" xfId="7" applyFont="1" applyFill="1" applyBorder="1" applyAlignment="1">
      <alignment horizontal="center" vertical="center"/>
    </xf>
    <xf numFmtId="0" fontId="12" fillId="3" borderId="4" xfId="7" applyFont="1" applyFill="1" applyBorder="1" applyAlignment="1">
      <alignment horizontal="center" vertical="center"/>
    </xf>
    <xf numFmtId="0" fontId="12" fillId="3" borderId="17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7" fontId="4" fillId="0" borderId="0" xfId="2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129</xdr:row>
      <xdr:rowOff>114300</xdr:rowOff>
    </xdr:from>
    <xdr:to>
      <xdr:col>4</xdr:col>
      <xdr:colOff>3582207</xdr:colOff>
      <xdr:row>136</xdr:row>
      <xdr:rowOff>82735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5FDE-037A-4146-8140-782BC2C27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80"/>
        <a:stretch>
          <a:fillRect/>
        </a:stretch>
      </xdr:blipFill>
      <xdr:spPr>
        <a:xfrm>
          <a:off x="3267075" y="19954875"/>
          <a:ext cx="5782482" cy="130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X133"/>
  <sheetViews>
    <sheetView showGridLines="0" tabSelected="1" topLeftCell="A25" zoomScaleNormal="100" zoomScalePageLayoutView="90" workbookViewId="0">
      <selection activeCell="B87" sqref="B87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2" width="9.140625" customWidth="1"/>
    <col min="13" max="13" width="9" customWidth="1"/>
    <col min="14" max="14" width="10.140625" customWidth="1"/>
    <col min="15" max="15" width="7.5703125" bestFit="1" customWidth="1"/>
    <col min="16" max="16" width="8.42578125" bestFit="1" customWidth="1"/>
    <col min="17" max="17" width="5.7109375" bestFit="1" customWidth="1"/>
    <col min="18" max="18" width="6.85546875" customWidth="1"/>
    <col min="19" max="19" width="6.140625" customWidth="1"/>
    <col min="20" max="20" width="6.42578125" customWidth="1"/>
    <col min="21" max="21" width="6.7109375" bestFit="1" customWidth="1"/>
    <col min="22" max="22" width="6.5703125" customWidth="1"/>
    <col min="23" max="23" width="7.42578125" bestFit="1" customWidth="1"/>
    <col min="24" max="24" width="8.42578125" bestFit="1" customWidth="1"/>
  </cols>
  <sheetData>
    <row r="2" spans="2:24" ht="15.75" x14ac:dyDescent="0.25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2:24" ht="15" customHeight="1" x14ac:dyDescent="0.25">
      <c r="B3" s="72" t="s">
        <v>44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2:24" ht="15.75" thickBot="1" x14ac:dyDescent="0.3">
      <c r="B4" s="72" t="s">
        <v>61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2:24" x14ac:dyDescent="0.25">
      <c r="B5" s="65" t="s">
        <v>1</v>
      </c>
      <c r="C5" s="59" t="s">
        <v>2</v>
      </c>
      <c r="D5" s="60"/>
      <c r="E5" s="60"/>
      <c r="F5" s="60"/>
      <c r="G5" s="60"/>
      <c r="H5" s="60"/>
      <c r="I5" s="60"/>
      <c r="J5" s="61"/>
      <c r="K5" s="59" t="s">
        <v>3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  <c r="W5" s="51" t="s">
        <v>4</v>
      </c>
      <c r="X5" s="52"/>
    </row>
    <row r="6" spans="2:24" x14ac:dyDescent="0.25">
      <c r="B6" s="66"/>
      <c r="C6" s="55" t="s">
        <v>5</v>
      </c>
      <c r="D6" s="56"/>
      <c r="E6" s="55" t="s">
        <v>6</v>
      </c>
      <c r="F6" s="56"/>
      <c r="G6" s="55" t="s">
        <v>7</v>
      </c>
      <c r="H6" s="56"/>
      <c r="I6" s="55" t="s">
        <v>8</v>
      </c>
      <c r="J6" s="56"/>
      <c r="K6" s="55" t="s">
        <v>58</v>
      </c>
      <c r="L6" s="56"/>
      <c r="M6" s="57" t="s">
        <v>51</v>
      </c>
      <c r="N6" s="58"/>
      <c r="O6" s="57" t="s">
        <v>52</v>
      </c>
      <c r="P6" s="58"/>
      <c r="Q6" s="55" t="s">
        <v>57</v>
      </c>
      <c r="R6" s="56"/>
      <c r="S6" s="57" t="s">
        <v>53</v>
      </c>
      <c r="T6" s="58"/>
      <c r="U6" s="57" t="s">
        <v>50</v>
      </c>
      <c r="V6" s="58"/>
      <c r="W6" s="53"/>
      <c r="X6" s="54"/>
    </row>
    <row r="7" spans="2:24" x14ac:dyDescent="0.25">
      <c r="B7" s="67"/>
      <c r="C7" s="32" t="s">
        <v>9</v>
      </c>
      <c r="D7" s="33" t="s">
        <v>10</v>
      </c>
      <c r="E7" s="32" t="s">
        <v>9</v>
      </c>
      <c r="F7" s="33" t="s">
        <v>10</v>
      </c>
      <c r="G7" s="32" t="s">
        <v>9</v>
      </c>
      <c r="H7" s="33" t="s">
        <v>10</v>
      </c>
      <c r="I7" s="32" t="s">
        <v>9</v>
      </c>
      <c r="J7" s="33" t="s">
        <v>10</v>
      </c>
      <c r="K7" s="33" t="s">
        <v>9</v>
      </c>
      <c r="L7" s="33" t="s">
        <v>10</v>
      </c>
      <c r="M7" s="32" t="s">
        <v>9</v>
      </c>
      <c r="N7" s="33" t="s">
        <v>10</v>
      </c>
      <c r="O7" s="32" t="s">
        <v>9</v>
      </c>
      <c r="P7" s="33" t="s">
        <v>10</v>
      </c>
      <c r="Q7" s="32" t="s">
        <v>9</v>
      </c>
      <c r="R7" s="33" t="s">
        <v>10</v>
      </c>
      <c r="S7" s="32" t="s">
        <v>9</v>
      </c>
      <c r="T7" s="33" t="s">
        <v>10</v>
      </c>
      <c r="U7" s="32" t="s">
        <v>9</v>
      </c>
      <c r="V7" s="33" t="s">
        <v>10</v>
      </c>
      <c r="W7" s="32" t="s">
        <v>9</v>
      </c>
      <c r="X7" s="34" t="s">
        <v>10</v>
      </c>
    </row>
    <row r="8" spans="2:24" x14ac:dyDescent="0.25">
      <c r="B8" s="12" t="s">
        <v>62</v>
      </c>
      <c r="C8" s="5">
        <v>1</v>
      </c>
      <c r="D8" s="6">
        <f>C8/$C$11</f>
        <v>0.125</v>
      </c>
      <c r="E8" s="5">
        <v>16</v>
      </c>
      <c r="F8" s="6">
        <f>E8/$E$11</f>
        <v>0.16666666666666666</v>
      </c>
      <c r="G8" s="5">
        <v>1</v>
      </c>
      <c r="H8" s="6">
        <f>G8/$G$11</f>
        <v>5.5555555555555552E-2</v>
      </c>
      <c r="I8" s="5">
        <v>10</v>
      </c>
      <c r="J8" s="6">
        <f>I8/$I$11</f>
        <v>0.27027027027027029</v>
      </c>
      <c r="K8" s="7">
        <v>6</v>
      </c>
      <c r="L8" s="6">
        <f>K8/$K$11</f>
        <v>0.12244897959183673</v>
      </c>
      <c r="M8" s="5">
        <v>23</v>
      </c>
      <c r="N8" s="6">
        <f>M8/$M$11</f>
        <v>0.34328358208955223</v>
      </c>
      <c r="O8" s="5">
        <v>8</v>
      </c>
      <c r="P8" s="6">
        <f>O8/$O$11</f>
        <v>0.29629629629629628</v>
      </c>
      <c r="Q8" s="5">
        <v>1</v>
      </c>
      <c r="R8" s="6">
        <f>Q8/$Q$11</f>
        <v>4.7619047619047616E-2</v>
      </c>
      <c r="S8" s="5">
        <v>8</v>
      </c>
      <c r="T8" s="6">
        <f>S8/$S$11</f>
        <v>0.25</v>
      </c>
      <c r="U8" s="5">
        <v>12</v>
      </c>
      <c r="V8" s="6">
        <f>U8/$U$11</f>
        <v>0.2857142857142857</v>
      </c>
      <c r="W8" s="1">
        <f>C8+E8+G8+I8+K8+M8+O8+Q8+S8+U8</f>
        <v>86</v>
      </c>
      <c r="X8" s="13">
        <f>W8/$W$11</f>
        <v>0.21662468513853905</v>
      </c>
    </row>
    <row r="9" spans="2:24" x14ac:dyDescent="0.25">
      <c r="B9" s="12" t="s">
        <v>63</v>
      </c>
      <c r="C9" s="5">
        <v>3</v>
      </c>
      <c r="D9" s="6">
        <f t="shared" ref="D9:D10" si="0">C9/$C$11</f>
        <v>0.375</v>
      </c>
      <c r="E9" s="5">
        <v>26</v>
      </c>
      <c r="F9" s="6">
        <f t="shared" ref="F9:F10" si="1">E9/$E$11</f>
        <v>0.27083333333333331</v>
      </c>
      <c r="G9" s="5">
        <v>7</v>
      </c>
      <c r="H9" s="6">
        <f t="shared" ref="H9:H10" si="2">G9/$G$11</f>
        <v>0.3888888888888889</v>
      </c>
      <c r="I9" s="5">
        <v>14</v>
      </c>
      <c r="J9" s="6">
        <f t="shared" ref="J9:J10" si="3">I9/$I$11</f>
        <v>0.3783783783783784</v>
      </c>
      <c r="K9" s="7">
        <v>21</v>
      </c>
      <c r="L9" s="6">
        <f t="shared" ref="L9:L10" si="4">K9/$K$11</f>
        <v>0.42857142857142855</v>
      </c>
      <c r="M9" s="5">
        <v>21</v>
      </c>
      <c r="N9" s="6">
        <f>M9/$M$11</f>
        <v>0.31343283582089554</v>
      </c>
      <c r="O9" s="5">
        <v>6</v>
      </c>
      <c r="P9" s="6">
        <f>O9/$O$11</f>
        <v>0.22222222222222221</v>
      </c>
      <c r="Q9" s="5">
        <v>5</v>
      </c>
      <c r="R9" s="6">
        <f t="shared" ref="R9:R10" si="5">Q9/$Q$11</f>
        <v>0.23809523809523808</v>
      </c>
      <c r="S9" s="5">
        <v>9</v>
      </c>
      <c r="T9" s="6">
        <f>S9/$S$11</f>
        <v>0.28125</v>
      </c>
      <c r="U9" s="5">
        <v>12</v>
      </c>
      <c r="V9" s="6">
        <f>U9/$U$11</f>
        <v>0.2857142857142857</v>
      </c>
      <c r="W9" s="1">
        <f t="shared" ref="W9:W10" si="6">C9+E9+G9+I9+K9+M9+O9+Q9+S9+U9</f>
        <v>124</v>
      </c>
      <c r="X9" s="13">
        <f>W9/$W$11</f>
        <v>0.31234256926952142</v>
      </c>
    </row>
    <row r="10" spans="2:24" ht="15.75" thickBot="1" x14ac:dyDescent="0.3">
      <c r="B10" s="22" t="s">
        <v>64</v>
      </c>
      <c r="C10" s="23">
        <v>4</v>
      </c>
      <c r="D10" s="24">
        <f t="shared" si="0"/>
        <v>0.5</v>
      </c>
      <c r="E10" s="23">
        <v>54</v>
      </c>
      <c r="F10" s="24">
        <f t="shared" si="1"/>
        <v>0.5625</v>
      </c>
      <c r="G10" s="23">
        <v>10</v>
      </c>
      <c r="H10" s="24">
        <f t="shared" si="2"/>
        <v>0.55555555555555558</v>
      </c>
      <c r="I10" s="23">
        <v>13</v>
      </c>
      <c r="J10" s="24">
        <f t="shared" si="3"/>
        <v>0.35135135135135137</v>
      </c>
      <c r="K10" s="25">
        <v>22</v>
      </c>
      <c r="L10" s="24">
        <f t="shared" si="4"/>
        <v>0.44897959183673469</v>
      </c>
      <c r="M10" s="23">
        <v>23</v>
      </c>
      <c r="N10" s="24">
        <f>M10/$M$11</f>
        <v>0.34328358208955223</v>
      </c>
      <c r="O10" s="23">
        <v>13</v>
      </c>
      <c r="P10" s="24">
        <f>O10/$O$11</f>
        <v>0.48148148148148145</v>
      </c>
      <c r="Q10" s="23">
        <v>15</v>
      </c>
      <c r="R10" s="6">
        <f t="shared" si="5"/>
        <v>0.7142857142857143</v>
      </c>
      <c r="S10" s="23">
        <v>15</v>
      </c>
      <c r="T10" s="24">
        <f>S10/$S$11</f>
        <v>0.46875</v>
      </c>
      <c r="U10" s="23">
        <v>18</v>
      </c>
      <c r="V10" s="24">
        <f>U10/$U$11</f>
        <v>0.42857142857142855</v>
      </c>
      <c r="W10" s="26">
        <f t="shared" si="6"/>
        <v>187</v>
      </c>
      <c r="X10" s="27">
        <f>W10/$W$11</f>
        <v>0.47103274559193953</v>
      </c>
    </row>
    <row r="11" spans="2:24" ht="16.5" thickTop="1" thickBot="1" x14ac:dyDescent="0.3">
      <c r="B11" s="35" t="s">
        <v>4</v>
      </c>
      <c r="C11" s="36">
        <f t="shared" ref="C11:X11" si="7">SUM(C8:C10)</f>
        <v>8</v>
      </c>
      <c r="D11" s="37">
        <f>SUM(D8:D10)</f>
        <v>1</v>
      </c>
      <c r="E11" s="36">
        <f t="shared" si="7"/>
        <v>96</v>
      </c>
      <c r="F11" s="37">
        <f t="shared" si="7"/>
        <v>1</v>
      </c>
      <c r="G11" s="36">
        <f t="shared" si="7"/>
        <v>18</v>
      </c>
      <c r="H11" s="37">
        <f t="shared" si="7"/>
        <v>1</v>
      </c>
      <c r="I11" s="36">
        <f t="shared" si="7"/>
        <v>37</v>
      </c>
      <c r="J11" s="37">
        <f t="shared" si="7"/>
        <v>1</v>
      </c>
      <c r="K11" s="38">
        <f>SUM(K8:K10)</f>
        <v>49</v>
      </c>
      <c r="L11" s="37">
        <f>SUM(L8:L10)</f>
        <v>1</v>
      </c>
      <c r="M11" s="36">
        <f t="shared" si="7"/>
        <v>67</v>
      </c>
      <c r="N11" s="37">
        <f t="shared" si="7"/>
        <v>1</v>
      </c>
      <c r="O11" s="36">
        <f t="shared" si="7"/>
        <v>27</v>
      </c>
      <c r="P11" s="37">
        <f t="shared" si="7"/>
        <v>1</v>
      </c>
      <c r="Q11" s="36">
        <f t="shared" si="7"/>
        <v>21</v>
      </c>
      <c r="R11" s="37">
        <f t="shared" si="7"/>
        <v>1</v>
      </c>
      <c r="S11" s="36">
        <f t="shared" si="7"/>
        <v>32</v>
      </c>
      <c r="T11" s="37">
        <f t="shared" si="7"/>
        <v>1</v>
      </c>
      <c r="U11" s="36">
        <f t="shared" si="7"/>
        <v>42</v>
      </c>
      <c r="V11" s="37">
        <f t="shared" si="7"/>
        <v>1</v>
      </c>
      <c r="W11" s="39">
        <f t="shared" si="7"/>
        <v>397</v>
      </c>
      <c r="X11" s="40">
        <f t="shared" si="7"/>
        <v>1</v>
      </c>
    </row>
    <row r="14" spans="2:24" ht="15.75" x14ac:dyDescent="0.25">
      <c r="B14" s="76" t="s">
        <v>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2:24" x14ac:dyDescent="0.25">
      <c r="B15" s="77" t="s">
        <v>11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2:24" ht="15.75" thickBot="1" x14ac:dyDescent="0.3">
      <c r="B16" s="72" t="s">
        <v>61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</row>
    <row r="17" spans="2:24" x14ac:dyDescent="0.25">
      <c r="B17" s="65" t="s">
        <v>1</v>
      </c>
      <c r="C17" s="62" t="s">
        <v>2</v>
      </c>
      <c r="D17" s="63"/>
      <c r="E17" s="63"/>
      <c r="F17" s="63"/>
      <c r="G17" s="63"/>
      <c r="H17" s="63"/>
      <c r="I17" s="63"/>
      <c r="J17" s="64"/>
      <c r="K17" s="62" t="s">
        <v>3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4"/>
      <c r="W17" s="68" t="s">
        <v>4</v>
      </c>
      <c r="X17" s="69"/>
    </row>
    <row r="18" spans="2:24" x14ac:dyDescent="0.25">
      <c r="B18" s="66"/>
      <c r="C18" s="57" t="s">
        <v>5</v>
      </c>
      <c r="D18" s="58"/>
      <c r="E18" s="57" t="s">
        <v>6</v>
      </c>
      <c r="F18" s="58"/>
      <c r="G18" s="57" t="s">
        <v>7</v>
      </c>
      <c r="H18" s="58"/>
      <c r="I18" s="57" t="s">
        <v>8</v>
      </c>
      <c r="J18" s="58"/>
      <c r="K18" s="57" t="s">
        <v>58</v>
      </c>
      <c r="L18" s="58"/>
      <c r="M18" s="57" t="s">
        <v>51</v>
      </c>
      <c r="N18" s="58"/>
      <c r="O18" s="57" t="s">
        <v>52</v>
      </c>
      <c r="P18" s="58"/>
      <c r="Q18" s="57" t="s">
        <v>57</v>
      </c>
      <c r="R18" s="58"/>
      <c r="S18" s="57" t="s">
        <v>53</v>
      </c>
      <c r="T18" s="58"/>
      <c r="U18" s="57" t="s">
        <v>50</v>
      </c>
      <c r="V18" s="58"/>
      <c r="W18" s="70"/>
      <c r="X18" s="71"/>
    </row>
    <row r="19" spans="2:24" x14ac:dyDescent="0.25">
      <c r="B19" s="67"/>
      <c r="C19" s="32" t="s">
        <v>9</v>
      </c>
      <c r="D19" s="33" t="s">
        <v>10</v>
      </c>
      <c r="E19" s="32" t="s">
        <v>9</v>
      </c>
      <c r="F19" s="33" t="s">
        <v>10</v>
      </c>
      <c r="G19" s="32" t="s">
        <v>9</v>
      </c>
      <c r="H19" s="33" t="s">
        <v>10</v>
      </c>
      <c r="I19" s="32" t="s">
        <v>9</v>
      </c>
      <c r="J19" s="33" t="s">
        <v>10</v>
      </c>
      <c r="K19" s="33" t="s">
        <v>9</v>
      </c>
      <c r="L19" s="33" t="s">
        <v>10</v>
      </c>
      <c r="M19" s="32" t="s">
        <v>9</v>
      </c>
      <c r="N19" s="33" t="s">
        <v>10</v>
      </c>
      <c r="O19" s="32" t="s">
        <v>9</v>
      </c>
      <c r="P19" s="33" t="s">
        <v>10</v>
      </c>
      <c r="Q19" s="32" t="s">
        <v>9</v>
      </c>
      <c r="R19" s="33" t="s">
        <v>10</v>
      </c>
      <c r="S19" s="32" t="s">
        <v>9</v>
      </c>
      <c r="T19" s="33" t="s">
        <v>10</v>
      </c>
      <c r="U19" s="32" t="s">
        <v>9</v>
      </c>
      <c r="V19" s="33" t="s">
        <v>10</v>
      </c>
      <c r="W19" s="32" t="s">
        <v>9</v>
      </c>
      <c r="X19" s="34" t="s">
        <v>10</v>
      </c>
    </row>
    <row r="20" spans="2:24" x14ac:dyDescent="0.25">
      <c r="B20" s="12" t="s">
        <v>62</v>
      </c>
      <c r="C20" s="5">
        <v>27</v>
      </c>
      <c r="D20" s="6">
        <f>C20/$C$23</f>
        <v>7.2386058981233251E-2</v>
      </c>
      <c r="E20" s="5">
        <v>628</v>
      </c>
      <c r="F20" s="6">
        <f>E20/$E$23</f>
        <v>0.18239907057798432</v>
      </c>
      <c r="G20" s="5">
        <v>35</v>
      </c>
      <c r="H20" s="6">
        <f>G20/$G$23</f>
        <v>7.3529411764705885E-2</v>
      </c>
      <c r="I20" s="5">
        <v>1081</v>
      </c>
      <c r="J20" s="6">
        <f>I20/$I$23</f>
        <v>0.48194382523406154</v>
      </c>
      <c r="K20" s="7">
        <v>509</v>
      </c>
      <c r="L20" s="6">
        <f>K20/$K$23</f>
        <v>0.25386533665835409</v>
      </c>
      <c r="M20" s="5">
        <v>886</v>
      </c>
      <c r="N20" s="6">
        <f>M20/$M$23</f>
        <v>0.29691689008042893</v>
      </c>
      <c r="O20" s="5">
        <v>271</v>
      </c>
      <c r="P20" s="6">
        <f>O20/$O$23</f>
        <v>0.2413178984861977</v>
      </c>
      <c r="Q20" s="5">
        <v>32</v>
      </c>
      <c r="R20" s="6">
        <f>Q20/$Q$23</f>
        <v>3.1067961165048542E-2</v>
      </c>
      <c r="S20" s="5">
        <v>1701</v>
      </c>
      <c r="T20" s="6">
        <f>S20/$S$23</f>
        <v>0.32592450661046179</v>
      </c>
      <c r="U20" s="5">
        <v>441</v>
      </c>
      <c r="V20" s="6">
        <f>U20/$U$23</f>
        <v>0.21607055365017147</v>
      </c>
      <c r="W20" s="1">
        <f>C20+E20+G20+I20+K20+M20+O20+Q20+S20+U20</f>
        <v>5611</v>
      </c>
      <c r="X20" s="13">
        <f>W20/$W$23</f>
        <v>0.26799445956918372</v>
      </c>
    </row>
    <row r="21" spans="2:24" x14ac:dyDescent="0.25">
      <c r="B21" s="12" t="s">
        <v>63</v>
      </c>
      <c r="C21" s="5">
        <v>171</v>
      </c>
      <c r="D21" s="6">
        <f t="shared" ref="D21:D22" si="8">C21/$C$23</f>
        <v>0.45844504021447718</v>
      </c>
      <c r="E21" s="5">
        <v>993</v>
      </c>
      <c r="F21" s="6">
        <f t="shared" ref="F21:F22" si="9">E21/$E$23</f>
        <v>0.28841126924194016</v>
      </c>
      <c r="G21" s="5">
        <v>165</v>
      </c>
      <c r="H21" s="6">
        <f t="shared" ref="H21:H22" si="10">G21/$G$23</f>
        <v>0.34663865546218486</v>
      </c>
      <c r="I21" s="5">
        <v>700</v>
      </c>
      <c r="J21" s="6">
        <f t="shared" ref="J21:J22" si="11">I21/$I$23</f>
        <v>0.3120820329915292</v>
      </c>
      <c r="K21" s="7">
        <v>587</v>
      </c>
      <c r="L21" s="6">
        <f t="shared" ref="L21:L22" si="12">K21/$K$23</f>
        <v>0.29276807980049874</v>
      </c>
      <c r="M21" s="5">
        <v>1004</v>
      </c>
      <c r="N21" s="6">
        <f t="shared" ref="N21:N22" si="13">M21/$M$23</f>
        <v>0.33646112600536193</v>
      </c>
      <c r="O21" s="5">
        <v>267</v>
      </c>
      <c r="P21" s="6">
        <f t="shared" ref="P21:P22" si="14">O21/$O$23</f>
        <v>0.2377560106856634</v>
      </c>
      <c r="Q21" s="5">
        <v>242</v>
      </c>
      <c r="R21" s="6">
        <f t="shared" ref="R21:R22" si="15">Q21/$Q$23</f>
        <v>0.23495145631067962</v>
      </c>
      <c r="S21" s="5">
        <v>2437</v>
      </c>
      <c r="T21" s="6">
        <f t="shared" ref="T21:T22" si="16">S21/$S$23</f>
        <v>0.46694769112856871</v>
      </c>
      <c r="U21" s="5">
        <v>441</v>
      </c>
      <c r="V21" s="6">
        <f>U21/$U$23</f>
        <v>0.21607055365017147</v>
      </c>
      <c r="W21" s="1">
        <f>C21+E21+G21+I21+K21+M21+O21+Q21+S21+U21</f>
        <v>7007</v>
      </c>
      <c r="X21" s="13">
        <f>W21/$W$23</f>
        <v>0.334670678702775</v>
      </c>
    </row>
    <row r="22" spans="2:24" ht="15.75" thickBot="1" x14ac:dyDescent="0.3">
      <c r="B22" s="22" t="s">
        <v>64</v>
      </c>
      <c r="C22" s="23">
        <v>175</v>
      </c>
      <c r="D22" s="24">
        <f t="shared" si="8"/>
        <v>0.46916890080428952</v>
      </c>
      <c r="E22" s="23">
        <v>1822</v>
      </c>
      <c r="F22" s="24">
        <f t="shared" si="9"/>
        <v>0.52918966018007552</v>
      </c>
      <c r="G22" s="23">
        <v>276</v>
      </c>
      <c r="H22" s="24">
        <f t="shared" si="10"/>
        <v>0.57983193277310929</v>
      </c>
      <c r="I22" s="23">
        <v>462</v>
      </c>
      <c r="J22" s="24">
        <f t="shared" si="11"/>
        <v>0.20597414177440929</v>
      </c>
      <c r="K22" s="25">
        <v>909</v>
      </c>
      <c r="L22" s="24">
        <f t="shared" si="12"/>
        <v>0.45336658354114712</v>
      </c>
      <c r="M22" s="23">
        <v>1094</v>
      </c>
      <c r="N22" s="24">
        <f t="shared" si="13"/>
        <v>0.36662198391420914</v>
      </c>
      <c r="O22" s="23">
        <v>585</v>
      </c>
      <c r="P22" s="24">
        <f t="shared" si="14"/>
        <v>0.5209260908281389</v>
      </c>
      <c r="Q22" s="23">
        <v>756</v>
      </c>
      <c r="R22" s="6">
        <f t="shared" si="15"/>
        <v>0.7339805825242719</v>
      </c>
      <c r="S22" s="23">
        <v>1081</v>
      </c>
      <c r="T22" s="24">
        <f t="shared" si="16"/>
        <v>0.20712780226096952</v>
      </c>
      <c r="U22" s="23">
        <v>1159</v>
      </c>
      <c r="V22" s="24">
        <f t="shared" ref="V22" si="17">U22/$U$23</f>
        <v>0.56785889269965706</v>
      </c>
      <c r="W22" s="26">
        <f>C22+E22+G22+I22+K22+M22+O22+Q22+S22+U22</f>
        <v>8319</v>
      </c>
      <c r="X22" s="27">
        <f>W22/$W$23</f>
        <v>0.39733486172804128</v>
      </c>
    </row>
    <row r="23" spans="2:24" ht="16.5" thickTop="1" thickBot="1" x14ac:dyDescent="0.3">
      <c r="B23" s="35" t="s">
        <v>4</v>
      </c>
      <c r="C23" s="36">
        <f>SUM(C20:C22)</f>
        <v>373</v>
      </c>
      <c r="D23" s="37">
        <f>C23/$C$23</f>
        <v>1</v>
      </c>
      <c r="E23" s="36">
        <f>SUM(E20:E22)</f>
        <v>3443</v>
      </c>
      <c r="F23" s="37">
        <f t="shared" ref="F23" si="18">E23/$E$23</f>
        <v>1</v>
      </c>
      <c r="G23" s="36">
        <f>SUM(G20:G22)</f>
        <v>476</v>
      </c>
      <c r="H23" s="37">
        <f t="shared" ref="H23" si="19">G23/$G$23</f>
        <v>1</v>
      </c>
      <c r="I23" s="36">
        <f>SUM(I20:I22)</f>
        <v>2243</v>
      </c>
      <c r="J23" s="37">
        <f t="shared" ref="J23" si="20">I23/$I$23</f>
        <v>1</v>
      </c>
      <c r="K23" s="36">
        <f>SUM(K20:K22)</f>
        <v>2005</v>
      </c>
      <c r="L23" s="41">
        <f>SUM(L20:L22)</f>
        <v>1</v>
      </c>
      <c r="M23" s="36">
        <f>SUM(M20:M22)</f>
        <v>2984</v>
      </c>
      <c r="N23" s="37">
        <f t="shared" ref="N23" si="21">M23/$M$23</f>
        <v>1</v>
      </c>
      <c r="O23" s="36">
        <f t="shared" ref="O23:X23" si="22">SUM(O20:O22)</f>
        <v>1123</v>
      </c>
      <c r="P23" s="37">
        <f t="shared" si="22"/>
        <v>1</v>
      </c>
      <c r="Q23" s="36">
        <f t="shared" si="22"/>
        <v>1030</v>
      </c>
      <c r="R23" s="37">
        <f t="shared" si="22"/>
        <v>1</v>
      </c>
      <c r="S23" s="36">
        <f t="shared" si="22"/>
        <v>5219</v>
      </c>
      <c r="T23" s="37">
        <f t="shared" si="22"/>
        <v>1</v>
      </c>
      <c r="U23" s="36">
        <f t="shared" si="22"/>
        <v>2041</v>
      </c>
      <c r="V23" s="37">
        <f t="shared" si="22"/>
        <v>1</v>
      </c>
      <c r="W23" s="39">
        <f>SUM(W20:W22)</f>
        <v>20937</v>
      </c>
      <c r="X23" s="40">
        <f t="shared" si="22"/>
        <v>1</v>
      </c>
    </row>
    <row r="26" spans="2:24" ht="15.75" x14ac:dyDescent="0.25">
      <c r="B26" s="75" t="s">
        <v>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2:24" x14ac:dyDescent="0.25">
      <c r="B27" s="78" t="s">
        <v>48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spans="2:24" ht="15.75" thickBot="1" x14ac:dyDescent="0.3">
      <c r="B28" s="72" t="s">
        <v>61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</row>
    <row r="29" spans="2:24" x14ac:dyDescent="0.25">
      <c r="B29" s="65" t="s">
        <v>1</v>
      </c>
      <c r="C29" s="62" t="s">
        <v>47</v>
      </c>
      <c r="D29" s="63"/>
      <c r="E29" s="63"/>
      <c r="F29" s="63"/>
      <c r="G29" s="63"/>
      <c r="H29" s="63"/>
      <c r="I29" s="63"/>
      <c r="J29" s="64"/>
      <c r="K29" s="62" t="s">
        <v>3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4"/>
      <c r="W29" s="68" t="s">
        <v>4</v>
      </c>
      <c r="X29" s="69"/>
    </row>
    <row r="30" spans="2:24" x14ac:dyDescent="0.25">
      <c r="B30" s="66"/>
      <c r="C30" s="57" t="s">
        <v>5</v>
      </c>
      <c r="D30" s="58"/>
      <c r="E30" s="57" t="s">
        <v>6</v>
      </c>
      <c r="F30" s="58"/>
      <c r="G30" s="57" t="s">
        <v>7</v>
      </c>
      <c r="H30" s="58"/>
      <c r="I30" s="57" t="s">
        <v>8</v>
      </c>
      <c r="J30" s="58"/>
      <c r="K30" s="57" t="s">
        <v>58</v>
      </c>
      <c r="L30" s="58"/>
      <c r="M30" s="57" t="s">
        <v>51</v>
      </c>
      <c r="N30" s="58"/>
      <c r="O30" s="57" t="s">
        <v>52</v>
      </c>
      <c r="P30" s="58"/>
      <c r="Q30" s="57" t="s">
        <v>57</v>
      </c>
      <c r="R30" s="58"/>
      <c r="S30" s="57" t="s">
        <v>53</v>
      </c>
      <c r="T30" s="58"/>
      <c r="U30" s="57" t="s">
        <v>50</v>
      </c>
      <c r="V30" s="58"/>
      <c r="W30" s="70"/>
      <c r="X30" s="71"/>
    </row>
    <row r="31" spans="2:24" x14ac:dyDescent="0.25">
      <c r="B31" s="67"/>
      <c r="C31" s="32" t="s">
        <v>9</v>
      </c>
      <c r="D31" s="33" t="s">
        <v>10</v>
      </c>
      <c r="E31" s="32" t="s">
        <v>9</v>
      </c>
      <c r="F31" s="33" t="s">
        <v>10</v>
      </c>
      <c r="G31" s="32" t="s">
        <v>9</v>
      </c>
      <c r="H31" s="33" t="s">
        <v>10</v>
      </c>
      <c r="I31" s="32" t="s">
        <v>9</v>
      </c>
      <c r="J31" s="33" t="s">
        <v>10</v>
      </c>
      <c r="K31" s="33" t="s">
        <v>9</v>
      </c>
      <c r="L31" s="33" t="s">
        <v>10</v>
      </c>
      <c r="M31" s="32" t="s">
        <v>9</v>
      </c>
      <c r="N31" s="33" t="s">
        <v>10</v>
      </c>
      <c r="O31" s="32" t="s">
        <v>9</v>
      </c>
      <c r="P31" s="33" t="s">
        <v>10</v>
      </c>
      <c r="Q31" s="32" t="s">
        <v>9</v>
      </c>
      <c r="R31" s="33" t="s">
        <v>10</v>
      </c>
      <c r="S31" s="32" t="s">
        <v>9</v>
      </c>
      <c r="T31" s="33" t="s">
        <v>10</v>
      </c>
      <c r="U31" s="32" t="s">
        <v>9</v>
      </c>
      <c r="V31" s="33" t="s">
        <v>10</v>
      </c>
      <c r="W31" s="32" t="s">
        <v>9</v>
      </c>
      <c r="X31" s="34" t="s">
        <v>10</v>
      </c>
    </row>
    <row r="32" spans="2:24" x14ac:dyDescent="0.25">
      <c r="B32" s="12" t="s">
        <v>62</v>
      </c>
      <c r="C32" s="5">
        <v>1</v>
      </c>
      <c r="D32" s="6">
        <f>C32/$C$35</f>
        <v>0.125</v>
      </c>
      <c r="E32" s="5">
        <v>9</v>
      </c>
      <c r="F32" s="6">
        <f>E32/$E$35</f>
        <v>0.2</v>
      </c>
      <c r="G32" s="5">
        <v>1</v>
      </c>
      <c r="H32" s="6">
        <f>G32/$G$35</f>
        <v>6.6666666666666666E-2</v>
      </c>
      <c r="I32" s="5">
        <v>7</v>
      </c>
      <c r="J32" s="6">
        <f>I32/$I$35</f>
        <v>0.22580645161290322</v>
      </c>
      <c r="K32" s="7">
        <v>2</v>
      </c>
      <c r="L32" s="6">
        <f>K32/$K$35</f>
        <v>7.407407407407407E-2</v>
      </c>
      <c r="M32" s="5">
        <v>11</v>
      </c>
      <c r="N32" s="6">
        <f>M32/$M$35</f>
        <v>0.26190476190476192</v>
      </c>
      <c r="O32" s="5">
        <v>6</v>
      </c>
      <c r="P32" s="6">
        <f>O32/$O$35</f>
        <v>0.27272727272727271</v>
      </c>
      <c r="Q32" s="5">
        <v>1</v>
      </c>
      <c r="R32" s="6">
        <f>Q32/$Q$35</f>
        <v>5.8823529411764705E-2</v>
      </c>
      <c r="S32" s="5">
        <v>7</v>
      </c>
      <c r="T32" s="6">
        <f>S32/$S$35</f>
        <v>0.2413793103448276</v>
      </c>
      <c r="U32" s="5">
        <v>8</v>
      </c>
      <c r="V32" s="6">
        <f>U32/$U$35</f>
        <v>0.23529411764705882</v>
      </c>
      <c r="W32" s="1">
        <f>C32+E32+G32+I32+K32+M32+O32+Q32+S32+U32</f>
        <v>53</v>
      </c>
      <c r="X32" s="13">
        <f>W32/$W$35</f>
        <v>0.1962962962962963</v>
      </c>
    </row>
    <row r="33" spans="2:24" x14ac:dyDescent="0.25">
      <c r="B33" s="12" t="s">
        <v>63</v>
      </c>
      <c r="C33" s="5">
        <v>3</v>
      </c>
      <c r="D33" s="6">
        <f t="shared" ref="D33:D34" si="23">C33/$C$35</f>
        <v>0.375</v>
      </c>
      <c r="E33" s="5">
        <v>15</v>
      </c>
      <c r="F33" s="6">
        <f t="shared" ref="F33:F34" si="24">E33/$E$35</f>
        <v>0.33333333333333331</v>
      </c>
      <c r="G33" s="5">
        <v>4</v>
      </c>
      <c r="H33" s="6">
        <f t="shared" ref="H33:H34" si="25">G33/$G$35</f>
        <v>0.26666666666666666</v>
      </c>
      <c r="I33" s="5">
        <v>13</v>
      </c>
      <c r="J33" s="6">
        <f t="shared" ref="J33:J34" si="26">I33/$I$35</f>
        <v>0.41935483870967744</v>
      </c>
      <c r="K33" s="7">
        <v>14</v>
      </c>
      <c r="L33" s="6">
        <f t="shared" ref="L33:L34" si="27">K33/$K$35</f>
        <v>0.51851851851851849</v>
      </c>
      <c r="M33" s="5">
        <v>13</v>
      </c>
      <c r="N33" s="6">
        <f t="shared" ref="N33:N34" si="28">M33/$M$35</f>
        <v>0.30952380952380953</v>
      </c>
      <c r="O33" s="5">
        <v>6</v>
      </c>
      <c r="P33" s="6">
        <f t="shared" ref="P33:P34" si="29">O33/$O$35</f>
        <v>0.27272727272727271</v>
      </c>
      <c r="Q33" s="5">
        <v>3</v>
      </c>
      <c r="R33" s="6">
        <f t="shared" ref="R33:R34" si="30">Q33/$Q$35</f>
        <v>0.17647058823529413</v>
      </c>
      <c r="S33" s="5">
        <v>9</v>
      </c>
      <c r="T33" s="6">
        <f t="shared" ref="T33:T34" si="31">S33/$S$35</f>
        <v>0.31034482758620691</v>
      </c>
      <c r="U33" s="5">
        <v>10</v>
      </c>
      <c r="V33" s="6">
        <f t="shared" ref="V33:V34" si="32">U33/$U$35</f>
        <v>0.29411764705882354</v>
      </c>
      <c r="W33" s="1">
        <f t="shared" ref="W33:W34" si="33">C33+E33+G33+I33+K33+M33+O33+Q33+S33+U33</f>
        <v>90</v>
      </c>
      <c r="X33" s="13">
        <f t="shared" ref="X33:X34" si="34">W33/$W$35</f>
        <v>0.33333333333333331</v>
      </c>
    </row>
    <row r="34" spans="2:24" ht="15.75" thickBot="1" x14ac:dyDescent="0.3">
      <c r="B34" s="22" t="s">
        <v>64</v>
      </c>
      <c r="C34" s="23">
        <v>4</v>
      </c>
      <c r="D34" s="24">
        <f t="shared" si="23"/>
        <v>0.5</v>
      </c>
      <c r="E34" s="23">
        <v>21</v>
      </c>
      <c r="F34" s="24">
        <f t="shared" si="24"/>
        <v>0.46666666666666667</v>
      </c>
      <c r="G34" s="23">
        <v>10</v>
      </c>
      <c r="H34" s="24">
        <f t="shared" si="25"/>
        <v>0.66666666666666663</v>
      </c>
      <c r="I34" s="23">
        <v>11</v>
      </c>
      <c r="J34" s="24">
        <f t="shared" si="26"/>
        <v>0.35483870967741937</v>
      </c>
      <c r="K34" s="25">
        <v>11</v>
      </c>
      <c r="L34" s="24">
        <f t="shared" si="27"/>
        <v>0.40740740740740738</v>
      </c>
      <c r="M34" s="23">
        <v>18</v>
      </c>
      <c r="N34" s="24">
        <f t="shared" si="28"/>
        <v>0.42857142857142855</v>
      </c>
      <c r="O34" s="23">
        <v>10</v>
      </c>
      <c r="P34" s="24">
        <f t="shared" si="29"/>
        <v>0.45454545454545453</v>
      </c>
      <c r="Q34" s="23">
        <v>13</v>
      </c>
      <c r="R34" s="6">
        <f t="shared" si="30"/>
        <v>0.76470588235294112</v>
      </c>
      <c r="S34" s="23">
        <v>13</v>
      </c>
      <c r="T34" s="24">
        <f t="shared" si="31"/>
        <v>0.44827586206896552</v>
      </c>
      <c r="U34" s="23">
        <v>16</v>
      </c>
      <c r="V34" s="24">
        <f t="shared" si="32"/>
        <v>0.47058823529411764</v>
      </c>
      <c r="W34" s="26">
        <f t="shared" si="33"/>
        <v>127</v>
      </c>
      <c r="X34" s="27">
        <f t="shared" si="34"/>
        <v>0.47037037037037038</v>
      </c>
    </row>
    <row r="35" spans="2:24" ht="16.5" thickTop="1" thickBot="1" x14ac:dyDescent="0.3">
      <c r="B35" s="42" t="s">
        <v>4</v>
      </c>
      <c r="C35" s="39">
        <f t="shared" ref="C35:X35" si="35">SUM(C32:C34)</f>
        <v>8</v>
      </c>
      <c r="D35" s="37">
        <f t="shared" si="35"/>
        <v>1</v>
      </c>
      <c r="E35" s="39">
        <f t="shared" si="35"/>
        <v>45</v>
      </c>
      <c r="F35" s="37">
        <f>SUM(F32:F34)</f>
        <v>1</v>
      </c>
      <c r="G35" s="39">
        <f t="shared" si="35"/>
        <v>15</v>
      </c>
      <c r="H35" s="37">
        <f t="shared" si="35"/>
        <v>1</v>
      </c>
      <c r="I35" s="39">
        <f t="shared" si="35"/>
        <v>31</v>
      </c>
      <c r="J35" s="37">
        <f t="shared" si="35"/>
        <v>1</v>
      </c>
      <c r="K35" s="39">
        <f>SUM(K32:K34)</f>
        <v>27</v>
      </c>
      <c r="L35" s="37">
        <f>SUM(L32:L34)</f>
        <v>1</v>
      </c>
      <c r="M35" s="39">
        <f t="shared" si="35"/>
        <v>42</v>
      </c>
      <c r="N35" s="37">
        <f t="shared" si="35"/>
        <v>1</v>
      </c>
      <c r="O35" s="39">
        <f t="shared" si="35"/>
        <v>22</v>
      </c>
      <c r="P35" s="37">
        <f t="shared" si="35"/>
        <v>1</v>
      </c>
      <c r="Q35" s="39">
        <f t="shared" si="35"/>
        <v>17</v>
      </c>
      <c r="R35" s="37">
        <f t="shared" si="35"/>
        <v>1</v>
      </c>
      <c r="S35" s="39">
        <f t="shared" si="35"/>
        <v>29</v>
      </c>
      <c r="T35" s="37">
        <f t="shared" si="35"/>
        <v>1</v>
      </c>
      <c r="U35" s="36">
        <f t="shared" si="35"/>
        <v>34</v>
      </c>
      <c r="V35" s="37">
        <f t="shared" si="35"/>
        <v>1</v>
      </c>
      <c r="W35" s="39">
        <f t="shared" si="35"/>
        <v>270</v>
      </c>
      <c r="X35" s="40">
        <f t="shared" si="35"/>
        <v>1</v>
      </c>
    </row>
    <row r="36" spans="2:24" x14ac:dyDescent="0.25">
      <c r="B36" s="50" t="s">
        <v>59</v>
      </c>
    </row>
    <row r="38" spans="2:24" ht="15.75" x14ac:dyDescent="0.25">
      <c r="B38" s="75" t="s">
        <v>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2:24" x14ac:dyDescent="0.25">
      <c r="B39" s="74" t="s">
        <v>49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2:24" ht="15.75" thickBot="1" x14ac:dyDescent="0.3">
      <c r="B40" s="73" t="s">
        <v>61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</row>
    <row r="41" spans="2:24" x14ac:dyDescent="0.25">
      <c r="B41" s="65" t="s">
        <v>12</v>
      </c>
      <c r="C41" s="62" t="s">
        <v>47</v>
      </c>
      <c r="D41" s="63"/>
      <c r="E41" s="63"/>
      <c r="F41" s="63"/>
      <c r="G41" s="63"/>
      <c r="H41" s="63"/>
      <c r="I41" s="63"/>
      <c r="J41" s="64"/>
      <c r="K41" s="62" t="s">
        <v>3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4"/>
      <c r="W41" s="68" t="s">
        <v>4</v>
      </c>
      <c r="X41" s="69"/>
    </row>
    <row r="42" spans="2:24" x14ac:dyDescent="0.25">
      <c r="B42" s="66"/>
      <c r="C42" s="57" t="s">
        <v>5</v>
      </c>
      <c r="D42" s="58"/>
      <c r="E42" s="57" t="s">
        <v>6</v>
      </c>
      <c r="F42" s="58"/>
      <c r="G42" s="57" t="s">
        <v>7</v>
      </c>
      <c r="H42" s="58"/>
      <c r="I42" s="57" t="s">
        <v>8</v>
      </c>
      <c r="J42" s="58"/>
      <c r="K42" s="57" t="s">
        <v>58</v>
      </c>
      <c r="L42" s="58"/>
      <c r="M42" s="57" t="s">
        <v>51</v>
      </c>
      <c r="N42" s="58"/>
      <c r="O42" s="57" t="s">
        <v>52</v>
      </c>
      <c r="P42" s="58"/>
      <c r="Q42" s="57" t="s">
        <v>57</v>
      </c>
      <c r="R42" s="58"/>
      <c r="S42" s="57" t="s">
        <v>53</v>
      </c>
      <c r="T42" s="58"/>
      <c r="U42" s="57" t="s">
        <v>50</v>
      </c>
      <c r="V42" s="58"/>
      <c r="W42" s="70"/>
      <c r="X42" s="71"/>
    </row>
    <row r="43" spans="2:24" x14ac:dyDescent="0.25">
      <c r="B43" s="67"/>
      <c r="C43" s="32" t="s">
        <v>9</v>
      </c>
      <c r="D43" s="33" t="s">
        <v>10</v>
      </c>
      <c r="E43" s="32" t="s">
        <v>9</v>
      </c>
      <c r="F43" s="43" t="s">
        <v>10</v>
      </c>
      <c r="G43" s="32" t="s">
        <v>9</v>
      </c>
      <c r="H43" s="33" t="s">
        <v>10</v>
      </c>
      <c r="I43" s="32" t="s">
        <v>9</v>
      </c>
      <c r="J43" s="43" t="s">
        <v>10</v>
      </c>
      <c r="K43" s="43" t="s">
        <v>9</v>
      </c>
      <c r="L43" s="43" t="s">
        <v>10</v>
      </c>
      <c r="M43" s="32" t="s">
        <v>9</v>
      </c>
      <c r="N43" s="43" t="s">
        <v>10</v>
      </c>
      <c r="O43" s="32" t="s">
        <v>9</v>
      </c>
      <c r="P43" s="43" t="s">
        <v>10</v>
      </c>
      <c r="Q43" s="32" t="s">
        <v>9</v>
      </c>
      <c r="R43" s="33" t="s">
        <v>10</v>
      </c>
      <c r="S43" s="32" t="s">
        <v>9</v>
      </c>
      <c r="T43" s="43" t="s">
        <v>10</v>
      </c>
      <c r="U43" s="32" t="s">
        <v>9</v>
      </c>
      <c r="V43" s="43" t="s">
        <v>10</v>
      </c>
      <c r="W43" s="32" t="s">
        <v>9</v>
      </c>
      <c r="X43" s="34" t="s">
        <v>10</v>
      </c>
    </row>
    <row r="44" spans="2:24" x14ac:dyDescent="0.25">
      <c r="B44" s="14" t="s">
        <v>13</v>
      </c>
      <c r="C44" s="8">
        <v>0</v>
      </c>
      <c r="D44" s="9">
        <f t="shared" ref="D44:D76" si="36">C44/$C$77</f>
        <v>0</v>
      </c>
      <c r="E44" s="15">
        <v>0</v>
      </c>
      <c r="F44" s="9">
        <f t="shared" ref="F44:F76" si="37">E44/$E$77</f>
        <v>0</v>
      </c>
      <c r="G44" s="8">
        <v>0</v>
      </c>
      <c r="H44" s="9">
        <f t="shared" ref="H44:H76" si="38">G44/$G$77</f>
        <v>0</v>
      </c>
      <c r="I44" s="8">
        <v>0</v>
      </c>
      <c r="J44" s="9">
        <f t="shared" ref="J44:J76" si="39">I44/$I$77</f>
        <v>0</v>
      </c>
      <c r="K44" s="8">
        <v>0</v>
      </c>
      <c r="L44" s="9">
        <f>K44/$K$77</f>
        <v>0</v>
      </c>
      <c r="M44" s="8">
        <v>0</v>
      </c>
      <c r="N44" s="9">
        <f>M44/$M$77</f>
        <v>0</v>
      </c>
      <c r="O44" s="8">
        <v>0</v>
      </c>
      <c r="P44" s="9">
        <f t="shared" ref="P44:P76" si="40">O44/$O$77</f>
        <v>0</v>
      </c>
      <c r="Q44" s="8">
        <v>0</v>
      </c>
      <c r="R44" s="9">
        <f>Q44/$Q$77</f>
        <v>0</v>
      </c>
      <c r="S44" s="8">
        <v>0</v>
      </c>
      <c r="T44" s="9">
        <f t="shared" ref="T44:T76" si="41">S44/$S$77</f>
        <v>0</v>
      </c>
      <c r="U44" s="8">
        <v>0</v>
      </c>
      <c r="V44" s="9">
        <f t="shared" ref="V44:V76" si="42">U44/$U$77</f>
        <v>0</v>
      </c>
      <c r="W44" s="10">
        <f>C44+E44+G44+I44+K44+M44+O44+Q44+S44+U44</f>
        <v>0</v>
      </c>
      <c r="X44" s="16">
        <f t="shared" ref="X44:X76" si="43">W44/$W$77</f>
        <v>0</v>
      </c>
    </row>
    <row r="45" spans="2:24" x14ac:dyDescent="0.25">
      <c r="B45" s="14" t="s">
        <v>14</v>
      </c>
      <c r="C45" s="8">
        <v>0</v>
      </c>
      <c r="D45" s="9">
        <f t="shared" si="36"/>
        <v>0</v>
      </c>
      <c r="E45" s="8">
        <v>0</v>
      </c>
      <c r="F45" s="9">
        <f t="shared" si="37"/>
        <v>0</v>
      </c>
      <c r="G45" s="8">
        <v>0</v>
      </c>
      <c r="H45" s="9">
        <f t="shared" si="38"/>
        <v>0</v>
      </c>
      <c r="I45" s="8">
        <v>0</v>
      </c>
      <c r="J45" s="9">
        <f t="shared" si="39"/>
        <v>0</v>
      </c>
      <c r="K45" s="8">
        <v>0</v>
      </c>
      <c r="L45" s="9">
        <f t="shared" ref="L45:L76" si="44">K45/$K$77</f>
        <v>0</v>
      </c>
      <c r="M45" s="8">
        <v>0</v>
      </c>
      <c r="N45" s="9">
        <f t="shared" ref="N45:N76" si="45">M45/$M$77</f>
        <v>0</v>
      </c>
      <c r="O45" s="8">
        <v>4</v>
      </c>
      <c r="P45" s="9">
        <f t="shared" si="40"/>
        <v>0.14814814814814814</v>
      </c>
      <c r="Q45" s="8">
        <v>0</v>
      </c>
      <c r="R45" s="9">
        <f t="shared" ref="R45:R76" si="46">Q45/$Q$77</f>
        <v>0</v>
      </c>
      <c r="S45" s="8">
        <v>0</v>
      </c>
      <c r="T45" s="9">
        <f t="shared" si="41"/>
        <v>0</v>
      </c>
      <c r="U45" s="8">
        <v>0</v>
      </c>
      <c r="V45" s="9">
        <f t="shared" si="42"/>
        <v>0</v>
      </c>
      <c r="W45" s="10">
        <f t="shared" ref="W45:W76" si="47">C45+E45+G45+I45+K45+M45+O45+Q45+S45+U45</f>
        <v>4</v>
      </c>
      <c r="X45" s="16">
        <f t="shared" si="43"/>
        <v>1.0075566750629723E-2</v>
      </c>
    </row>
    <row r="46" spans="2:24" x14ac:dyDescent="0.25">
      <c r="B46" s="14" t="s">
        <v>15</v>
      </c>
      <c r="C46" s="8">
        <v>0</v>
      </c>
      <c r="D46" s="9">
        <f t="shared" si="36"/>
        <v>0</v>
      </c>
      <c r="E46" s="8">
        <v>0</v>
      </c>
      <c r="F46" s="9">
        <f t="shared" si="37"/>
        <v>0</v>
      </c>
      <c r="G46" s="8">
        <v>0</v>
      </c>
      <c r="H46" s="9">
        <f t="shared" si="38"/>
        <v>0</v>
      </c>
      <c r="I46" s="8">
        <v>0</v>
      </c>
      <c r="J46" s="9">
        <f t="shared" si="39"/>
        <v>0</v>
      </c>
      <c r="K46" s="8">
        <v>0</v>
      </c>
      <c r="L46" s="9">
        <f t="shared" si="44"/>
        <v>0</v>
      </c>
      <c r="M46" s="8">
        <v>0</v>
      </c>
      <c r="N46" s="9">
        <f t="shared" si="45"/>
        <v>0</v>
      </c>
      <c r="O46" s="8">
        <v>23</v>
      </c>
      <c r="P46" s="9">
        <f t="shared" si="40"/>
        <v>0.85185185185185186</v>
      </c>
      <c r="Q46" s="8">
        <v>0</v>
      </c>
      <c r="R46" s="9">
        <f t="shared" si="46"/>
        <v>0</v>
      </c>
      <c r="S46" s="8">
        <v>0</v>
      </c>
      <c r="T46" s="9">
        <f t="shared" si="41"/>
        <v>0</v>
      </c>
      <c r="U46" s="8">
        <v>0</v>
      </c>
      <c r="V46" s="9">
        <f t="shared" si="42"/>
        <v>0</v>
      </c>
      <c r="W46" s="10">
        <f t="shared" si="47"/>
        <v>23</v>
      </c>
      <c r="X46" s="16">
        <f t="shared" si="43"/>
        <v>5.793450881612091E-2</v>
      </c>
    </row>
    <row r="47" spans="2:24" x14ac:dyDescent="0.25">
      <c r="B47" s="14" t="s">
        <v>45</v>
      </c>
      <c r="C47" s="8">
        <v>8</v>
      </c>
      <c r="D47" s="9">
        <f t="shared" si="36"/>
        <v>1</v>
      </c>
      <c r="E47" s="8">
        <f>54+22</f>
        <v>76</v>
      </c>
      <c r="F47" s="9">
        <f t="shared" si="37"/>
        <v>0.79166666666666663</v>
      </c>
      <c r="G47" s="8">
        <v>18</v>
      </c>
      <c r="H47" s="9">
        <f t="shared" si="38"/>
        <v>1</v>
      </c>
      <c r="I47" s="8">
        <v>34</v>
      </c>
      <c r="J47" s="9">
        <f t="shared" si="39"/>
        <v>0.91891891891891897</v>
      </c>
      <c r="K47" s="8">
        <v>0</v>
      </c>
      <c r="L47" s="9">
        <f t="shared" si="44"/>
        <v>0</v>
      </c>
      <c r="M47" s="8">
        <v>0</v>
      </c>
      <c r="N47" s="9">
        <f t="shared" si="45"/>
        <v>0</v>
      </c>
      <c r="O47" s="8">
        <v>0</v>
      </c>
      <c r="P47" s="9">
        <f t="shared" si="40"/>
        <v>0</v>
      </c>
      <c r="Q47" s="8">
        <v>0</v>
      </c>
      <c r="R47" s="9">
        <f t="shared" si="46"/>
        <v>0</v>
      </c>
      <c r="S47" s="8">
        <v>0</v>
      </c>
      <c r="T47" s="9">
        <f>S47/$S$77</f>
        <v>0</v>
      </c>
      <c r="U47" s="8">
        <v>42</v>
      </c>
      <c r="V47" s="9">
        <f t="shared" si="42"/>
        <v>1</v>
      </c>
      <c r="W47" s="10">
        <f t="shared" si="47"/>
        <v>178</v>
      </c>
      <c r="X47" s="16">
        <f t="shared" si="43"/>
        <v>0.44836272040302266</v>
      </c>
    </row>
    <row r="48" spans="2:24" x14ac:dyDescent="0.25">
      <c r="B48" s="14" t="s">
        <v>16</v>
      </c>
      <c r="C48" s="8">
        <v>0</v>
      </c>
      <c r="D48" s="9">
        <f t="shared" si="36"/>
        <v>0</v>
      </c>
      <c r="E48" s="8">
        <v>0</v>
      </c>
      <c r="F48" s="9">
        <f t="shared" si="37"/>
        <v>0</v>
      </c>
      <c r="G48" s="8">
        <v>0</v>
      </c>
      <c r="H48" s="9">
        <f t="shared" si="38"/>
        <v>0</v>
      </c>
      <c r="I48" s="8">
        <v>0</v>
      </c>
      <c r="J48" s="9">
        <f t="shared" si="39"/>
        <v>0</v>
      </c>
      <c r="K48" s="8">
        <v>0</v>
      </c>
      <c r="L48" s="9">
        <f t="shared" si="44"/>
        <v>0</v>
      </c>
      <c r="M48" s="8">
        <v>1</v>
      </c>
      <c r="N48" s="9">
        <f t="shared" si="45"/>
        <v>1.4925373134328358E-2</v>
      </c>
      <c r="O48" s="8">
        <v>0</v>
      </c>
      <c r="P48" s="9">
        <f t="shared" si="40"/>
        <v>0</v>
      </c>
      <c r="Q48" s="8">
        <v>0</v>
      </c>
      <c r="R48" s="9">
        <f t="shared" si="46"/>
        <v>0</v>
      </c>
      <c r="S48" s="8">
        <v>0</v>
      </c>
      <c r="T48" s="9">
        <f t="shared" si="41"/>
        <v>0</v>
      </c>
      <c r="U48" s="8">
        <v>0</v>
      </c>
      <c r="V48" s="9">
        <f t="shared" si="42"/>
        <v>0</v>
      </c>
      <c r="W48" s="10">
        <f t="shared" si="47"/>
        <v>1</v>
      </c>
      <c r="X48" s="16">
        <f t="shared" si="43"/>
        <v>2.5188916876574307E-3</v>
      </c>
    </row>
    <row r="49" spans="2:24" x14ac:dyDescent="0.25">
      <c r="B49" s="14" t="s">
        <v>17</v>
      </c>
      <c r="C49" s="8">
        <v>0</v>
      </c>
      <c r="D49" s="9">
        <f t="shared" si="36"/>
        <v>0</v>
      </c>
      <c r="E49" s="8">
        <v>1</v>
      </c>
      <c r="F49" s="9">
        <f t="shared" si="37"/>
        <v>1.0416666666666666E-2</v>
      </c>
      <c r="G49" s="8">
        <v>0</v>
      </c>
      <c r="H49" s="9">
        <f t="shared" si="38"/>
        <v>0</v>
      </c>
      <c r="I49" s="8">
        <v>0</v>
      </c>
      <c r="J49" s="9">
        <f t="shared" si="39"/>
        <v>0</v>
      </c>
      <c r="K49" s="11">
        <v>46</v>
      </c>
      <c r="L49" s="9">
        <f t="shared" si="44"/>
        <v>0.93877551020408168</v>
      </c>
      <c r="M49" s="8">
        <v>0</v>
      </c>
      <c r="N49" s="9">
        <f t="shared" si="45"/>
        <v>0</v>
      </c>
      <c r="O49" s="8">
        <v>0</v>
      </c>
      <c r="P49" s="9">
        <f t="shared" si="40"/>
        <v>0</v>
      </c>
      <c r="Q49" s="8">
        <v>0</v>
      </c>
      <c r="R49" s="9">
        <f t="shared" si="46"/>
        <v>0</v>
      </c>
      <c r="S49" s="8">
        <v>0</v>
      </c>
      <c r="T49" s="9">
        <f t="shared" si="41"/>
        <v>0</v>
      </c>
      <c r="U49" s="8">
        <v>0</v>
      </c>
      <c r="V49" s="9">
        <f t="shared" si="42"/>
        <v>0</v>
      </c>
      <c r="W49" s="10">
        <f t="shared" si="47"/>
        <v>47</v>
      </c>
      <c r="X49" s="16">
        <f t="shared" si="43"/>
        <v>0.11838790931989925</v>
      </c>
    </row>
    <row r="50" spans="2:24" x14ac:dyDescent="0.25">
      <c r="B50" s="14" t="s">
        <v>19</v>
      </c>
      <c r="C50" s="8">
        <v>0</v>
      </c>
      <c r="D50" s="9">
        <f t="shared" si="36"/>
        <v>0</v>
      </c>
      <c r="E50" s="8">
        <v>0</v>
      </c>
      <c r="F50" s="9">
        <f t="shared" si="37"/>
        <v>0</v>
      </c>
      <c r="G50" s="8">
        <v>0</v>
      </c>
      <c r="H50" s="9">
        <f t="shared" si="38"/>
        <v>0</v>
      </c>
      <c r="I50" s="8">
        <v>0</v>
      </c>
      <c r="J50" s="9">
        <f t="shared" si="39"/>
        <v>0</v>
      </c>
      <c r="K50" s="8">
        <v>0</v>
      </c>
      <c r="L50" s="9">
        <f t="shared" si="44"/>
        <v>0</v>
      </c>
      <c r="M50" s="8">
        <v>0</v>
      </c>
      <c r="N50" s="9">
        <f t="shared" si="45"/>
        <v>0</v>
      </c>
      <c r="O50" s="8">
        <v>0</v>
      </c>
      <c r="P50" s="9">
        <f t="shared" si="40"/>
        <v>0</v>
      </c>
      <c r="Q50" s="8">
        <v>0</v>
      </c>
      <c r="R50" s="9">
        <f t="shared" si="46"/>
        <v>0</v>
      </c>
      <c r="S50" s="8">
        <v>1</v>
      </c>
      <c r="T50" s="9">
        <f t="shared" si="41"/>
        <v>3.125E-2</v>
      </c>
      <c r="U50" s="8">
        <v>0</v>
      </c>
      <c r="V50" s="9">
        <f t="shared" si="42"/>
        <v>0</v>
      </c>
      <c r="W50" s="10">
        <f t="shared" si="47"/>
        <v>1</v>
      </c>
      <c r="X50" s="16">
        <f t="shared" si="43"/>
        <v>2.5188916876574307E-3</v>
      </c>
    </row>
    <row r="51" spans="2:24" x14ac:dyDescent="0.25">
      <c r="B51" s="14" t="s">
        <v>18</v>
      </c>
      <c r="C51" s="8">
        <v>0</v>
      </c>
      <c r="D51" s="9">
        <f t="shared" si="36"/>
        <v>0</v>
      </c>
      <c r="E51" s="8">
        <v>0</v>
      </c>
      <c r="F51" s="9">
        <f t="shared" si="37"/>
        <v>0</v>
      </c>
      <c r="G51" s="8">
        <v>0</v>
      </c>
      <c r="H51" s="9">
        <f t="shared" si="38"/>
        <v>0</v>
      </c>
      <c r="I51" s="8">
        <v>0</v>
      </c>
      <c r="J51" s="9">
        <f t="shared" si="39"/>
        <v>0</v>
      </c>
      <c r="K51" s="8">
        <v>0</v>
      </c>
      <c r="L51" s="9">
        <f t="shared" si="44"/>
        <v>0</v>
      </c>
      <c r="M51" s="8">
        <v>0</v>
      </c>
      <c r="N51" s="9">
        <f t="shared" si="45"/>
        <v>0</v>
      </c>
      <c r="O51" s="8">
        <v>0</v>
      </c>
      <c r="P51" s="9">
        <f t="shared" si="40"/>
        <v>0</v>
      </c>
      <c r="Q51" s="8">
        <v>0</v>
      </c>
      <c r="R51" s="9">
        <f t="shared" si="46"/>
        <v>0</v>
      </c>
      <c r="S51" s="8">
        <v>0</v>
      </c>
      <c r="T51" s="9">
        <f t="shared" si="41"/>
        <v>0</v>
      </c>
      <c r="U51" s="8">
        <v>0</v>
      </c>
      <c r="V51" s="9">
        <f t="shared" si="42"/>
        <v>0</v>
      </c>
      <c r="W51" s="10">
        <f t="shared" si="47"/>
        <v>0</v>
      </c>
      <c r="X51" s="16">
        <f t="shared" si="43"/>
        <v>0</v>
      </c>
    </row>
    <row r="52" spans="2:24" x14ac:dyDescent="0.25">
      <c r="B52" s="14" t="s">
        <v>20</v>
      </c>
      <c r="C52" s="8">
        <v>0</v>
      </c>
      <c r="D52" s="9">
        <f t="shared" si="36"/>
        <v>0</v>
      </c>
      <c r="E52" s="8">
        <v>0</v>
      </c>
      <c r="F52" s="9">
        <f t="shared" si="37"/>
        <v>0</v>
      </c>
      <c r="G52" s="8">
        <v>0</v>
      </c>
      <c r="H52" s="9">
        <f t="shared" si="38"/>
        <v>0</v>
      </c>
      <c r="I52" s="8">
        <v>0</v>
      </c>
      <c r="J52" s="9">
        <f t="shared" si="39"/>
        <v>0</v>
      </c>
      <c r="K52" s="8">
        <v>0</v>
      </c>
      <c r="L52" s="9">
        <f t="shared" si="44"/>
        <v>0</v>
      </c>
      <c r="M52" s="8">
        <v>0</v>
      </c>
      <c r="N52" s="9">
        <f t="shared" si="45"/>
        <v>0</v>
      </c>
      <c r="O52" s="8">
        <v>0</v>
      </c>
      <c r="P52" s="9">
        <f t="shared" si="40"/>
        <v>0</v>
      </c>
      <c r="Q52" s="8">
        <v>0</v>
      </c>
      <c r="R52" s="9">
        <f t="shared" si="46"/>
        <v>0</v>
      </c>
      <c r="S52" s="8">
        <v>0</v>
      </c>
      <c r="T52" s="9">
        <f t="shared" si="41"/>
        <v>0</v>
      </c>
      <c r="U52" s="8">
        <v>0</v>
      </c>
      <c r="V52" s="9">
        <f t="shared" si="42"/>
        <v>0</v>
      </c>
      <c r="W52" s="10">
        <f t="shared" si="47"/>
        <v>0</v>
      </c>
      <c r="X52" s="16">
        <f t="shared" si="43"/>
        <v>0</v>
      </c>
    </row>
    <row r="53" spans="2:24" x14ac:dyDescent="0.25">
      <c r="B53" s="14" t="s">
        <v>42</v>
      </c>
      <c r="C53" s="8">
        <v>0</v>
      </c>
      <c r="D53" s="9">
        <f t="shared" si="36"/>
        <v>0</v>
      </c>
      <c r="E53" s="8">
        <v>0</v>
      </c>
      <c r="F53" s="9">
        <f t="shared" si="37"/>
        <v>0</v>
      </c>
      <c r="G53" s="8">
        <v>0</v>
      </c>
      <c r="H53" s="9">
        <f t="shared" si="38"/>
        <v>0</v>
      </c>
      <c r="I53" s="8">
        <v>0</v>
      </c>
      <c r="J53" s="9">
        <f t="shared" si="39"/>
        <v>0</v>
      </c>
      <c r="K53" s="8">
        <v>0</v>
      </c>
      <c r="L53" s="9">
        <f t="shared" si="44"/>
        <v>0</v>
      </c>
      <c r="M53" s="8">
        <v>0</v>
      </c>
      <c r="N53" s="9">
        <f t="shared" si="45"/>
        <v>0</v>
      </c>
      <c r="O53" s="8">
        <v>0</v>
      </c>
      <c r="P53" s="9">
        <f t="shared" si="40"/>
        <v>0</v>
      </c>
      <c r="Q53" s="8">
        <v>0</v>
      </c>
      <c r="R53" s="9">
        <f t="shared" si="46"/>
        <v>0</v>
      </c>
      <c r="S53" s="8">
        <v>0</v>
      </c>
      <c r="T53" s="9">
        <f t="shared" si="41"/>
        <v>0</v>
      </c>
      <c r="U53" s="8">
        <v>0</v>
      </c>
      <c r="V53" s="9">
        <f t="shared" si="42"/>
        <v>0</v>
      </c>
      <c r="W53" s="10">
        <f t="shared" si="47"/>
        <v>0</v>
      </c>
      <c r="X53" s="16">
        <f t="shared" si="43"/>
        <v>0</v>
      </c>
    </row>
    <row r="54" spans="2:24" x14ac:dyDescent="0.25">
      <c r="B54" s="14" t="s">
        <v>25</v>
      </c>
      <c r="C54" s="8">
        <v>0</v>
      </c>
      <c r="D54" s="9">
        <f t="shared" si="36"/>
        <v>0</v>
      </c>
      <c r="E54" s="8">
        <v>0</v>
      </c>
      <c r="F54" s="9">
        <f t="shared" si="37"/>
        <v>0</v>
      </c>
      <c r="G54" s="8">
        <v>0</v>
      </c>
      <c r="H54" s="9">
        <f t="shared" si="38"/>
        <v>0</v>
      </c>
      <c r="I54" s="8">
        <v>0</v>
      </c>
      <c r="J54" s="9">
        <f t="shared" si="39"/>
        <v>0</v>
      </c>
      <c r="K54" s="8">
        <v>2</v>
      </c>
      <c r="L54" s="9">
        <f t="shared" si="44"/>
        <v>4.0816326530612242E-2</v>
      </c>
      <c r="M54" s="8">
        <v>0</v>
      </c>
      <c r="N54" s="9">
        <f t="shared" si="45"/>
        <v>0</v>
      </c>
      <c r="O54" s="8">
        <v>0</v>
      </c>
      <c r="P54" s="9">
        <f t="shared" si="40"/>
        <v>0</v>
      </c>
      <c r="Q54" s="8">
        <v>0</v>
      </c>
      <c r="R54" s="9">
        <f t="shared" si="46"/>
        <v>0</v>
      </c>
      <c r="S54" s="8">
        <v>0</v>
      </c>
      <c r="T54" s="9">
        <f t="shared" si="41"/>
        <v>0</v>
      </c>
      <c r="U54" s="8">
        <v>0</v>
      </c>
      <c r="V54" s="9">
        <f t="shared" si="42"/>
        <v>0</v>
      </c>
      <c r="W54" s="10">
        <f t="shared" si="47"/>
        <v>2</v>
      </c>
      <c r="X54" s="16">
        <f t="shared" si="43"/>
        <v>5.0377833753148613E-3</v>
      </c>
    </row>
    <row r="55" spans="2:24" x14ac:dyDescent="0.25">
      <c r="B55" s="14" t="s">
        <v>21</v>
      </c>
      <c r="C55" s="8">
        <v>0</v>
      </c>
      <c r="D55" s="9">
        <f t="shared" si="36"/>
        <v>0</v>
      </c>
      <c r="E55" s="8">
        <v>0</v>
      </c>
      <c r="F55" s="9">
        <f t="shared" si="37"/>
        <v>0</v>
      </c>
      <c r="G55" s="8">
        <v>0</v>
      </c>
      <c r="H55" s="9">
        <f t="shared" si="38"/>
        <v>0</v>
      </c>
      <c r="I55" s="8">
        <v>0</v>
      </c>
      <c r="J55" s="9">
        <f t="shared" si="39"/>
        <v>0</v>
      </c>
      <c r="K55" s="8">
        <v>0</v>
      </c>
      <c r="L55" s="9">
        <f t="shared" si="44"/>
        <v>0</v>
      </c>
      <c r="M55" s="8">
        <v>0</v>
      </c>
      <c r="N55" s="9">
        <f t="shared" si="45"/>
        <v>0</v>
      </c>
      <c r="O55" s="8">
        <v>0</v>
      </c>
      <c r="P55" s="9">
        <f t="shared" si="40"/>
        <v>0</v>
      </c>
      <c r="Q55" s="8">
        <v>0</v>
      </c>
      <c r="R55" s="9">
        <f t="shared" si="46"/>
        <v>0</v>
      </c>
      <c r="S55" s="8">
        <v>0</v>
      </c>
      <c r="T55" s="9">
        <f t="shared" si="41"/>
        <v>0</v>
      </c>
      <c r="U55" s="8">
        <v>0</v>
      </c>
      <c r="V55" s="9">
        <f t="shared" si="42"/>
        <v>0</v>
      </c>
      <c r="W55" s="10">
        <f t="shared" si="47"/>
        <v>0</v>
      </c>
      <c r="X55" s="16">
        <f t="shared" si="43"/>
        <v>0</v>
      </c>
    </row>
    <row r="56" spans="2:24" x14ac:dyDescent="0.25">
      <c r="B56" s="14" t="s">
        <v>22</v>
      </c>
      <c r="C56" s="8">
        <v>0</v>
      </c>
      <c r="D56" s="9">
        <f t="shared" si="36"/>
        <v>0</v>
      </c>
      <c r="E56" s="8">
        <v>0</v>
      </c>
      <c r="F56" s="9">
        <f t="shared" si="37"/>
        <v>0</v>
      </c>
      <c r="G56" s="8">
        <v>0</v>
      </c>
      <c r="H56" s="9">
        <f t="shared" si="38"/>
        <v>0</v>
      </c>
      <c r="I56" s="8">
        <v>0</v>
      </c>
      <c r="J56" s="9">
        <f t="shared" si="39"/>
        <v>0</v>
      </c>
      <c r="K56" s="8">
        <v>0</v>
      </c>
      <c r="L56" s="9">
        <f t="shared" si="44"/>
        <v>0</v>
      </c>
      <c r="M56" s="8">
        <v>0</v>
      </c>
      <c r="N56" s="9">
        <f t="shared" si="45"/>
        <v>0</v>
      </c>
      <c r="O56" s="8">
        <v>0</v>
      </c>
      <c r="P56" s="9">
        <f t="shared" si="40"/>
        <v>0</v>
      </c>
      <c r="Q56" s="8">
        <v>0</v>
      </c>
      <c r="R56" s="9">
        <f t="shared" si="46"/>
        <v>0</v>
      </c>
      <c r="S56" s="8">
        <v>2</v>
      </c>
      <c r="T56" s="9">
        <f t="shared" si="41"/>
        <v>6.25E-2</v>
      </c>
      <c r="U56" s="8">
        <v>0</v>
      </c>
      <c r="V56" s="9">
        <f t="shared" si="42"/>
        <v>0</v>
      </c>
      <c r="W56" s="10">
        <f t="shared" si="47"/>
        <v>2</v>
      </c>
      <c r="X56" s="16">
        <f t="shared" si="43"/>
        <v>5.0377833753148613E-3</v>
      </c>
    </row>
    <row r="57" spans="2:24" x14ac:dyDescent="0.25">
      <c r="B57" s="14" t="s">
        <v>23</v>
      </c>
      <c r="C57" s="8">
        <v>0</v>
      </c>
      <c r="D57" s="9">
        <f t="shared" si="36"/>
        <v>0</v>
      </c>
      <c r="E57" s="8">
        <v>1</v>
      </c>
      <c r="F57" s="9">
        <f t="shared" si="37"/>
        <v>1.0416666666666666E-2</v>
      </c>
      <c r="G57" s="8">
        <v>0</v>
      </c>
      <c r="H57" s="9">
        <f t="shared" si="38"/>
        <v>0</v>
      </c>
      <c r="I57" s="8">
        <v>0</v>
      </c>
      <c r="J57" s="9">
        <f t="shared" si="39"/>
        <v>0</v>
      </c>
      <c r="K57" s="8">
        <v>0</v>
      </c>
      <c r="L57" s="9">
        <f t="shared" si="44"/>
        <v>0</v>
      </c>
      <c r="M57" s="8">
        <v>0</v>
      </c>
      <c r="N57" s="9">
        <f t="shared" si="45"/>
        <v>0</v>
      </c>
      <c r="O57" s="8">
        <v>0</v>
      </c>
      <c r="P57" s="9">
        <f t="shared" si="40"/>
        <v>0</v>
      </c>
      <c r="Q57" s="8">
        <v>0</v>
      </c>
      <c r="R57" s="9">
        <f t="shared" si="46"/>
        <v>0</v>
      </c>
      <c r="S57" s="8">
        <v>23</v>
      </c>
      <c r="T57" s="9">
        <f t="shared" si="41"/>
        <v>0.71875</v>
      </c>
      <c r="U57" s="8">
        <v>0</v>
      </c>
      <c r="V57" s="9">
        <f t="shared" si="42"/>
        <v>0</v>
      </c>
      <c r="W57" s="10">
        <f t="shared" si="47"/>
        <v>24</v>
      </c>
      <c r="X57" s="16">
        <f t="shared" si="43"/>
        <v>6.0453400503778336E-2</v>
      </c>
    </row>
    <row r="58" spans="2:24" x14ac:dyDescent="0.25">
      <c r="B58" s="14" t="s">
        <v>24</v>
      </c>
      <c r="C58" s="8">
        <v>0</v>
      </c>
      <c r="D58" s="9">
        <f t="shared" si="36"/>
        <v>0</v>
      </c>
      <c r="E58" s="8">
        <v>0</v>
      </c>
      <c r="F58" s="9">
        <f t="shared" si="37"/>
        <v>0</v>
      </c>
      <c r="G58" s="8">
        <v>0</v>
      </c>
      <c r="H58" s="9">
        <f t="shared" si="38"/>
        <v>0</v>
      </c>
      <c r="I58" s="8">
        <v>0</v>
      </c>
      <c r="J58" s="9">
        <f t="shared" si="39"/>
        <v>0</v>
      </c>
      <c r="K58" s="8">
        <v>0</v>
      </c>
      <c r="L58" s="9">
        <f t="shared" si="44"/>
        <v>0</v>
      </c>
      <c r="M58" s="8">
        <v>0</v>
      </c>
      <c r="N58" s="9">
        <f t="shared" si="45"/>
        <v>0</v>
      </c>
      <c r="O58" s="8">
        <v>0</v>
      </c>
      <c r="P58" s="9">
        <f t="shared" si="40"/>
        <v>0</v>
      </c>
      <c r="Q58" s="8">
        <v>0</v>
      </c>
      <c r="R58" s="9">
        <f t="shared" si="46"/>
        <v>0</v>
      </c>
      <c r="S58" s="8">
        <v>0</v>
      </c>
      <c r="T58" s="9">
        <f t="shared" si="41"/>
        <v>0</v>
      </c>
      <c r="U58" s="8">
        <v>0</v>
      </c>
      <c r="V58" s="9">
        <f t="shared" si="42"/>
        <v>0</v>
      </c>
      <c r="W58" s="10">
        <f t="shared" si="47"/>
        <v>0</v>
      </c>
      <c r="X58" s="16">
        <f t="shared" si="43"/>
        <v>0</v>
      </c>
    </row>
    <row r="59" spans="2:24" x14ac:dyDescent="0.25">
      <c r="B59" s="14" t="s">
        <v>26</v>
      </c>
      <c r="C59" s="8">
        <v>0</v>
      </c>
      <c r="D59" s="9">
        <f t="shared" si="36"/>
        <v>0</v>
      </c>
      <c r="E59" s="8">
        <v>0</v>
      </c>
      <c r="F59" s="9">
        <f t="shared" si="37"/>
        <v>0</v>
      </c>
      <c r="G59" s="8">
        <v>0</v>
      </c>
      <c r="H59" s="9">
        <f t="shared" si="38"/>
        <v>0</v>
      </c>
      <c r="I59" s="8">
        <v>0</v>
      </c>
      <c r="J59" s="9">
        <f t="shared" si="39"/>
        <v>0</v>
      </c>
      <c r="K59" s="8">
        <v>1</v>
      </c>
      <c r="L59" s="9">
        <f t="shared" si="44"/>
        <v>2.0408163265306121E-2</v>
      </c>
      <c r="M59" s="8">
        <v>0</v>
      </c>
      <c r="N59" s="9">
        <f t="shared" si="45"/>
        <v>0</v>
      </c>
      <c r="O59" s="8">
        <v>0</v>
      </c>
      <c r="P59" s="9">
        <f t="shared" si="40"/>
        <v>0</v>
      </c>
      <c r="Q59" s="8">
        <v>0</v>
      </c>
      <c r="R59" s="9">
        <f t="shared" si="46"/>
        <v>0</v>
      </c>
      <c r="S59" s="8">
        <v>0</v>
      </c>
      <c r="T59" s="9">
        <f t="shared" si="41"/>
        <v>0</v>
      </c>
      <c r="U59" s="8">
        <v>0</v>
      </c>
      <c r="V59" s="9">
        <f t="shared" si="42"/>
        <v>0</v>
      </c>
      <c r="W59" s="10">
        <f t="shared" si="47"/>
        <v>1</v>
      </c>
      <c r="X59" s="16">
        <f t="shared" si="43"/>
        <v>2.5188916876574307E-3</v>
      </c>
    </row>
    <row r="60" spans="2:24" x14ac:dyDescent="0.25">
      <c r="B60" s="14" t="s">
        <v>40</v>
      </c>
      <c r="C60" s="8">
        <v>0</v>
      </c>
      <c r="D60" s="9">
        <f t="shared" si="36"/>
        <v>0</v>
      </c>
      <c r="E60" s="8">
        <v>2</v>
      </c>
      <c r="F60" s="9">
        <f t="shared" si="37"/>
        <v>2.0833333333333332E-2</v>
      </c>
      <c r="G60" s="8">
        <v>0</v>
      </c>
      <c r="H60" s="9">
        <f t="shared" si="38"/>
        <v>0</v>
      </c>
      <c r="I60" s="8">
        <v>0</v>
      </c>
      <c r="J60" s="9">
        <f t="shared" si="39"/>
        <v>0</v>
      </c>
      <c r="K60" s="8">
        <v>0</v>
      </c>
      <c r="L60" s="9">
        <f t="shared" si="44"/>
        <v>0</v>
      </c>
      <c r="M60" s="8">
        <v>0</v>
      </c>
      <c r="N60" s="9">
        <f t="shared" si="45"/>
        <v>0</v>
      </c>
      <c r="O60" s="8">
        <v>0</v>
      </c>
      <c r="P60" s="9">
        <f t="shared" si="40"/>
        <v>0</v>
      </c>
      <c r="Q60" s="8">
        <v>0</v>
      </c>
      <c r="R60" s="9">
        <f t="shared" si="46"/>
        <v>0</v>
      </c>
      <c r="S60" s="8">
        <v>0</v>
      </c>
      <c r="T60" s="9">
        <f t="shared" si="41"/>
        <v>0</v>
      </c>
      <c r="U60" s="8">
        <v>0</v>
      </c>
      <c r="V60" s="9">
        <f t="shared" si="42"/>
        <v>0</v>
      </c>
      <c r="W60" s="10">
        <f t="shared" si="47"/>
        <v>2</v>
      </c>
      <c r="X60" s="16">
        <f t="shared" si="43"/>
        <v>5.0377833753148613E-3</v>
      </c>
    </row>
    <row r="61" spans="2:24" x14ac:dyDescent="0.25">
      <c r="B61" s="14" t="s">
        <v>27</v>
      </c>
      <c r="C61" s="8">
        <v>0</v>
      </c>
      <c r="D61" s="9">
        <f t="shared" si="36"/>
        <v>0</v>
      </c>
      <c r="E61" s="8">
        <v>0</v>
      </c>
      <c r="F61" s="9">
        <f t="shared" si="37"/>
        <v>0</v>
      </c>
      <c r="G61" s="8">
        <v>0</v>
      </c>
      <c r="H61" s="9">
        <f t="shared" si="38"/>
        <v>0</v>
      </c>
      <c r="I61" s="8">
        <v>0</v>
      </c>
      <c r="J61" s="9">
        <f t="shared" si="39"/>
        <v>0</v>
      </c>
      <c r="K61" s="8">
        <v>0</v>
      </c>
      <c r="L61" s="9">
        <f t="shared" si="44"/>
        <v>0</v>
      </c>
      <c r="M61" s="8">
        <v>4</v>
      </c>
      <c r="N61" s="9">
        <f t="shared" si="45"/>
        <v>5.9701492537313432E-2</v>
      </c>
      <c r="O61" s="8">
        <v>0</v>
      </c>
      <c r="P61" s="9">
        <f t="shared" si="40"/>
        <v>0</v>
      </c>
      <c r="Q61" s="8">
        <v>0</v>
      </c>
      <c r="R61" s="9">
        <f t="shared" si="46"/>
        <v>0</v>
      </c>
      <c r="S61" s="8">
        <v>0</v>
      </c>
      <c r="T61" s="9">
        <f t="shared" si="41"/>
        <v>0</v>
      </c>
      <c r="U61" s="8">
        <v>0</v>
      </c>
      <c r="V61" s="9">
        <f t="shared" si="42"/>
        <v>0</v>
      </c>
      <c r="W61" s="10">
        <f t="shared" si="47"/>
        <v>4</v>
      </c>
      <c r="X61" s="16">
        <f t="shared" si="43"/>
        <v>1.0075566750629723E-2</v>
      </c>
    </row>
    <row r="62" spans="2:24" x14ac:dyDescent="0.25">
      <c r="B62" s="14" t="s">
        <v>41</v>
      </c>
      <c r="C62" s="8">
        <v>0</v>
      </c>
      <c r="D62" s="9">
        <f t="shared" si="36"/>
        <v>0</v>
      </c>
      <c r="E62" s="8">
        <v>1</v>
      </c>
      <c r="F62" s="9">
        <f t="shared" si="37"/>
        <v>1.0416666666666666E-2</v>
      </c>
      <c r="G62" s="8">
        <v>0</v>
      </c>
      <c r="H62" s="9">
        <f t="shared" si="38"/>
        <v>0</v>
      </c>
      <c r="I62" s="8">
        <v>0</v>
      </c>
      <c r="J62" s="9">
        <f t="shared" si="39"/>
        <v>0</v>
      </c>
      <c r="K62" s="8">
        <v>0</v>
      </c>
      <c r="L62" s="9">
        <f t="shared" si="44"/>
        <v>0</v>
      </c>
      <c r="M62" s="8">
        <v>0</v>
      </c>
      <c r="N62" s="9">
        <f t="shared" si="45"/>
        <v>0</v>
      </c>
      <c r="O62" s="8">
        <v>0</v>
      </c>
      <c r="P62" s="9">
        <f t="shared" si="40"/>
        <v>0</v>
      </c>
      <c r="Q62" s="8">
        <v>0</v>
      </c>
      <c r="R62" s="9">
        <f t="shared" si="46"/>
        <v>0</v>
      </c>
      <c r="S62" s="8">
        <v>2</v>
      </c>
      <c r="T62" s="9">
        <f t="shared" si="41"/>
        <v>6.25E-2</v>
      </c>
      <c r="U62" s="8">
        <v>0</v>
      </c>
      <c r="V62" s="9">
        <f t="shared" si="42"/>
        <v>0</v>
      </c>
      <c r="W62" s="10">
        <f t="shared" si="47"/>
        <v>3</v>
      </c>
      <c r="X62" s="16">
        <f t="shared" si="43"/>
        <v>7.556675062972292E-3</v>
      </c>
    </row>
    <row r="63" spans="2:24" x14ac:dyDescent="0.25">
      <c r="B63" s="14" t="s">
        <v>28</v>
      </c>
      <c r="C63" s="8">
        <v>0</v>
      </c>
      <c r="D63" s="9">
        <f t="shared" si="36"/>
        <v>0</v>
      </c>
      <c r="E63" s="8">
        <v>0</v>
      </c>
      <c r="F63" s="9">
        <f t="shared" si="37"/>
        <v>0</v>
      </c>
      <c r="G63" s="8">
        <v>0</v>
      </c>
      <c r="H63" s="9">
        <f t="shared" si="38"/>
        <v>0</v>
      </c>
      <c r="I63" s="8">
        <v>0</v>
      </c>
      <c r="J63" s="9">
        <f t="shared" si="39"/>
        <v>0</v>
      </c>
      <c r="K63" s="8">
        <v>0</v>
      </c>
      <c r="L63" s="9">
        <f t="shared" si="44"/>
        <v>0</v>
      </c>
      <c r="M63" s="8">
        <v>0</v>
      </c>
      <c r="N63" s="9">
        <f t="shared" si="45"/>
        <v>0</v>
      </c>
      <c r="O63" s="8">
        <v>0</v>
      </c>
      <c r="P63" s="9">
        <f t="shared" si="40"/>
        <v>0</v>
      </c>
      <c r="Q63" s="8">
        <v>0</v>
      </c>
      <c r="R63" s="9">
        <f t="shared" si="46"/>
        <v>0</v>
      </c>
      <c r="S63" s="8">
        <v>0</v>
      </c>
      <c r="T63" s="9">
        <f t="shared" si="41"/>
        <v>0</v>
      </c>
      <c r="U63" s="8">
        <v>0</v>
      </c>
      <c r="V63" s="9">
        <f t="shared" si="42"/>
        <v>0</v>
      </c>
      <c r="W63" s="10">
        <f t="shared" si="47"/>
        <v>0</v>
      </c>
      <c r="X63" s="16">
        <f t="shared" si="43"/>
        <v>0</v>
      </c>
    </row>
    <row r="64" spans="2:24" x14ac:dyDescent="0.25">
      <c r="B64" s="14" t="s">
        <v>29</v>
      </c>
      <c r="C64" s="8">
        <v>0</v>
      </c>
      <c r="D64" s="9">
        <f t="shared" si="36"/>
        <v>0</v>
      </c>
      <c r="E64" s="8">
        <v>0</v>
      </c>
      <c r="F64" s="9">
        <f t="shared" si="37"/>
        <v>0</v>
      </c>
      <c r="G64" s="8">
        <v>0</v>
      </c>
      <c r="H64" s="9">
        <f t="shared" si="38"/>
        <v>0</v>
      </c>
      <c r="I64" s="8">
        <v>0</v>
      </c>
      <c r="J64" s="9">
        <f t="shared" si="39"/>
        <v>0</v>
      </c>
      <c r="K64" s="8">
        <v>0</v>
      </c>
      <c r="L64" s="9">
        <f t="shared" si="44"/>
        <v>0</v>
      </c>
      <c r="M64" s="8">
        <v>0</v>
      </c>
      <c r="N64" s="9">
        <f t="shared" si="45"/>
        <v>0</v>
      </c>
      <c r="O64" s="8">
        <v>0</v>
      </c>
      <c r="P64" s="9">
        <f t="shared" si="40"/>
        <v>0</v>
      </c>
      <c r="Q64" s="8">
        <v>0</v>
      </c>
      <c r="R64" s="9">
        <f t="shared" si="46"/>
        <v>0</v>
      </c>
      <c r="S64" s="8">
        <v>0</v>
      </c>
      <c r="T64" s="9">
        <f t="shared" si="41"/>
        <v>0</v>
      </c>
      <c r="U64" s="8">
        <v>0</v>
      </c>
      <c r="V64" s="9">
        <f t="shared" si="42"/>
        <v>0</v>
      </c>
      <c r="W64" s="10">
        <f t="shared" si="47"/>
        <v>0</v>
      </c>
      <c r="X64" s="16">
        <f t="shared" si="43"/>
        <v>0</v>
      </c>
    </row>
    <row r="65" spans="2:24" x14ac:dyDescent="0.25">
      <c r="B65" s="14" t="s">
        <v>30</v>
      </c>
      <c r="C65" s="8">
        <v>0</v>
      </c>
      <c r="D65" s="9">
        <f t="shared" si="36"/>
        <v>0</v>
      </c>
      <c r="E65" s="8">
        <v>0</v>
      </c>
      <c r="F65" s="9">
        <f t="shared" si="37"/>
        <v>0</v>
      </c>
      <c r="G65" s="8">
        <v>0</v>
      </c>
      <c r="H65" s="9">
        <f t="shared" si="38"/>
        <v>0</v>
      </c>
      <c r="I65" s="8">
        <v>0</v>
      </c>
      <c r="J65" s="9">
        <f t="shared" si="39"/>
        <v>0</v>
      </c>
      <c r="K65" s="8">
        <v>0</v>
      </c>
      <c r="L65" s="9">
        <f t="shared" si="44"/>
        <v>0</v>
      </c>
      <c r="M65" s="8">
        <v>0</v>
      </c>
      <c r="N65" s="9">
        <f t="shared" si="45"/>
        <v>0</v>
      </c>
      <c r="O65" s="8">
        <v>0</v>
      </c>
      <c r="P65" s="9">
        <f t="shared" si="40"/>
        <v>0</v>
      </c>
      <c r="Q65" s="8">
        <v>0</v>
      </c>
      <c r="R65" s="9">
        <f t="shared" si="46"/>
        <v>0</v>
      </c>
      <c r="S65" s="8">
        <v>0</v>
      </c>
      <c r="T65" s="9">
        <f t="shared" si="41"/>
        <v>0</v>
      </c>
      <c r="U65" s="8">
        <v>0</v>
      </c>
      <c r="V65" s="9">
        <f t="shared" si="42"/>
        <v>0</v>
      </c>
      <c r="W65" s="10">
        <f t="shared" si="47"/>
        <v>0</v>
      </c>
      <c r="X65" s="16">
        <f t="shared" si="43"/>
        <v>0</v>
      </c>
    </row>
    <row r="66" spans="2:24" x14ac:dyDescent="0.25">
      <c r="B66" s="14" t="s">
        <v>31</v>
      </c>
      <c r="C66" s="8">
        <v>0</v>
      </c>
      <c r="D66" s="9">
        <f t="shared" si="36"/>
        <v>0</v>
      </c>
      <c r="E66" s="8">
        <v>0</v>
      </c>
      <c r="F66" s="9">
        <f t="shared" si="37"/>
        <v>0</v>
      </c>
      <c r="G66" s="8">
        <v>0</v>
      </c>
      <c r="H66" s="9">
        <f t="shared" si="38"/>
        <v>0</v>
      </c>
      <c r="I66" s="8">
        <v>0</v>
      </c>
      <c r="J66" s="9">
        <f t="shared" si="39"/>
        <v>0</v>
      </c>
      <c r="K66" s="8">
        <v>0</v>
      </c>
      <c r="L66" s="9">
        <f t="shared" si="44"/>
        <v>0</v>
      </c>
      <c r="M66" s="8">
        <v>0</v>
      </c>
      <c r="N66" s="9">
        <f t="shared" si="45"/>
        <v>0</v>
      </c>
      <c r="O66" s="8">
        <v>0</v>
      </c>
      <c r="P66" s="9">
        <f t="shared" si="40"/>
        <v>0</v>
      </c>
      <c r="Q66" s="8">
        <v>0</v>
      </c>
      <c r="R66" s="9">
        <f t="shared" si="46"/>
        <v>0</v>
      </c>
      <c r="S66" s="8">
        <v>0</v>
      </c>
      <c r="T66" s="9">
        <f t="shared" si="41"/>
        <v>0</v>
      </c>
      <c r="U66" s="8">
        <v>0</v>
      </c>
      <c r="V66" s="9">
        <f t="shared" si="42"/>
        <v>0</v>
      </c>
      <c r="W66" s="10">
        <f t="shared" si="47"/>
        <v>0</v>
      </c>
      <c r="X66" s="16">
        <f t="shared" si="43"/>
        <v>0</v>
      </c>
    </row>
    <row r="67" spans="2:24" x14ac:dyDescent="0.25">
      <c r="B67" s="14" t="s">
        <v>32</v>
      </c>
      <c r="C67" s="8">
        <v>0</v>
      </c>
      <c r="D67" s="9">
        <f t="shared" si="36"/>
        <v>0</v>
      </c>
      <c r="E67" s="8">
        <v>0</v>
      </c>
      <c r="F67" s="9">
        <f t="shared" si="37"/>
        <v>0</v>
      </c>
      <c r="G67" s="8">
        <v>0</v>
      </c>
      <c r="H67" s="9">
        <f t="shared" si="38"/>
        <v>0</v>
      </c>
      <c r="I67" s="8">
        <v>0</v>
      </c>
      <c r="J67" s="9">
        <f t="shared" si="39"/>
        <v>0</v>
      </c>
      <c r="K67" s="8">
        <v>0</v>
      </c>
      <c r="L67" s="9">
        <f t="shared" si="44"/>
        <v>0</v>
      </c>
      <c r="M67" s="8">
        <v>0</v>
      </c>
      <c r="N67" s="9">
        <f t="shared" si="45"/>
        <v>0</v>
      </c>
      <c r="O67" s="8">
        <v>0</v>
      </c>
      <c r="P67" s="9">
        <f t="shared" si="40"/>
        <v>0</v>
      </c>
      <c r="Q67" s="8">
        <v>0</v>
      </c>
      <c r="R67" s="9">
        <f t="shared" si="46"/>
        <v>0</v>
      </c>
      <c r="S67" s="8">
        <v>0</v>
      </c>
      <c r="T67" s="9">
        <f t="shared" si="41"/>
        <v>0</v>
      </c>
      <c r="U67" s="8">
        <v>0</v>
      </c>
      <c r="V67" s="9">
        <f t="shared" si="42"/>
        <v>0</v>
      </c>
      <c r="W67" s="10">
        <f t="shared" si="47"/>
        <v>0</v>
      </c>
      <c r="X67" s="16">
        <f t="shared" si="43"/>
        <v>0</v>
      </c>
    </row>
    <row r="68" spans="2:24" x14ac:dyDescent="0.25">
      <c r="B68" s="14" t="s">
        <v>33</v>
      </c>
      <c r="C68" s="8">
        <v>0</v>
      </c>
      <c r="D68" s="9">
        <f t="shared" si="36"/>
        <v>0</v>
      </c>
      <c r="E68" s="8">
        <v>15</v>
      </c>
      <c r="F68" s="9">
        <f t="shared" si="37"/>
        <v>0.15625</v>
      </c>
      <c r="G68" s="8">
        <v>0</v>
      </c>
      <c r="H68" s="9">
        <f t="shared" si="38"/>
        <v>0</v>
      </c>
      <c r="I68" s="8">
        <v>1</v>
      </c>
      <c r="J68" s="9">
        <f t="shared" si="39"/>
        <v>2.7027027027027029E-2</v>
      </c>
      <c r="K68" s="8">
        <v>0</v>
      </c>
      <c r="L68" s="9">
        <f t="shared" si="44"/>
        <v>0</v>
      </c>
      <c r="M68" s="8">
        <v>0</v>
      </c>
      <c r="N68" s="9">
        <f t="shared" si="45"/>
        <v>0</v>
      </c>
      <c r="O68" s="8">
        <v>0</v>
      </c>
      <c r="P68" s="9">
        <f t="shared" si="40"/>
        <v>0</v>
      </c>
      <c r="Q68" s="8">
        <v>21</v>
      </c>
      <c r="R68" s="9">
        <f t="shared" si="46"/>
        <v>1</v>
      </c>
      <c r="S68" s="8">
        <v>0</v>
      </c>
      <c r="T68" s="9">
        <f t="shared" si="41"/>
        <v>0</v>
      </c>
      <c r="U68" s="8">
        <v>0</v>
      </c>
      <c r="V68" s="9">
        <f t="shared" si="42"/>
        <v>0</v>
      </c>
      <c r="W68" s="10">
        <f t="shared" si="47"/>
        <v>37</v>
      </c>
      <c r="X68" s="16">
        <f t="shared" si="43"/>
        <v>9.3198992443324941E-2</v>
      </c>
    </row>
    <row r="69" spans="2:24" x14ac:dyDescent="0.25">
      <c r="B69" s="14" t="s">
        <v>43</v>
      </c>
      <c r="C69" s="8">
        <v>0</v>
      </c>
      <c r="D69" s="9">
        <f t="shared" si="36"/>
        <v>0</v>
      </c>
      <c r="E69" s="8">
        <v>0</v>
      </c>
      <c r="F69" s="9">
        <f t="shared" si="37"/>
        <v>0</v>
      </c>
      <c r="G69" s="8">
        <v>0</v>
      </c>
      <c r="H69" s="9">
        <f t="shared" si="38"/>
        <v>0</v>
      </c>
      <c r="I69" s="8">
        <v>0</v>
      </c>
      <c r="J69" s="9">
        <f t="shared" si="39"/>
        <v>0</v>
      </c>
      <c r="K69" s="8">
        <v>0</v>
      </c>
      <c r="L69" s="9">
        <f t="shared" si="44"/>
        <v>0</v>
      </c>
      <c r="M69" s="8">
        <v>0</v>
      </c>
      <c r="N69" s="9">
        <f t="shared" si="45"/>
        <v>0</v>
      </c>
      <c r="O69" s="8">
        <v>0</v>
      </c>
      <c r="P69" s="9">
        <f t="shared" si="40"/>
        <v>0</v>
      </c>
      <c r="Q69" s="8">
        <v>0</v>
      </c>
      <c r="R69" s="9">
        <f t="shared" si="46"/>
        <v>0</v>
      </c>
      <c r="S69" s="8">
        <v>0</v>
      </c>
      <c r="T69" s="9">
        <f t="shared" si="41"/>
        <v>0</v>
      </c>
      <c r="U69" s="8">
        <v>0</v>
      </c>
      <c r="V69" s="9">
        <f t="shared" si="42"/>
        <v>0</v>
      </c>
      <c r="W69" s="10">
        <f t="shared" si="47"/>
        <v>0</v>
      </c>
      <c r="X69" s="16">
        <f t="shared" si="43"/>
        <v>0</v>
      </c>
    </row>
    <row r="70" spans="2:24" x14ac:dyDescent="0.25">
      <c r="B70" s="14" t="s">
        <v>54</v>
      </c>
      <c r="C70" s="8">
        <v>0</v>
      </c>
      <c r="D70" s="9">
        <f t="shared" si="36"/>
        <v>0</v>
      </c>
      <c r="E70" s="8">
        <v>0</v>
      </c>
      <c r="F70" s="9">
        <f t="shared" si="37"/>
        <v>0</v>
      </c>
      <c r="G70" s="8">
        <v>0</v>
      </c>
      <c r="H70" s="9">
        <f t="shared" si="38"/>
        <v>0</v>
      </c>
      <c r="I70" s="8">
        <v>0</v>
      </c>
      <c r="J70" s="9">
        <f t="shared" si="39"/>
        <v>0</v>
      </c>
      <c r="K70" s="8">
        <v>0</v>
      </c>
      <c r="L70" s="9">
        <f t="shared" si="44"/>
        <v>0</v>
      </c>
      <c r="M70" s="8">
        <v>0</v>
      </c>
      <c r="N70" s="9">
        <f t="shared" si="45"/>
        <v>0</v>
      </c>
      <c r="O70" s="8">
        <v>0</v>
      </c>
      <c r="P70" s="9">
        <f t="shared" si="40"/>
        <v>0</v>
      </c>
      <c r="Q70" s="8">
        <v>0</v>
      </c>
      <c r="R70" s="9">
        <f t="shared" si="46"/>
        <v>0</v>
      </c>
      <c r="S70" s="8">
        <v>0</v>
      </c>
      <c r="T70" s="9">
        <f t="shared" si="41"/>
        <v>0</v>
      </c>
      <c r="U70" s="8">
        <v>0</v>
      </c>
      <c r="V70" s="9">
        <f t="shared" si="42"/>
        <v>0</v>
      </c>
      <c r="W70" s="10">
        <f t="shared" si="47"/>
        <v>0</v>
      </c>
      <c r="X70" s="16">
        <f t="shared" si="43"/>
        <v>0</v>
      </c>
    </row>
    <row r="71" spans="2:24" x14ac:dyDescent="0.25">
      <c r="B71" s="14" t="s">
        <v>34</v>
      </c>
      <c r="C71" s="8">
        <v>0</v>
      </c>
      <c r="D71" s="9">
        <f t="shared" si="36"/>
        <v>0</v>
      </c>
      <c r="E71" s="8">
        <v>0</v>
      </c>
      <c r="F71" s="9">
        <f t="shared" si="37"/>
        <v>0</v>
      </c>
      <c r="G71" s="8">
        <v>0</v>
      </c>
      <c r="H71" s="9">
        <f t="shared" si="38"/>
        <v>0</v>
      </c>
      <c r="I71" s="8">
        <v>0</v>
      </c>
      <c r="J71" s="9">
        <f t="shared" si="39"/>
        <v>0</v>
      </c>
      <c r="K71" s="8">
        <v>0</v>
      </c>
      <c r="L71" s="9">
        <f t="shared" si="44"/>
        <v>0</v>
      </c>
      <c r="M71" s="8">
        <v>0</v>
      </c>
      <c r="N71" s="9">
        <f t="shared" si="45"/>
        <v>0</v>
      </c>
      <c r="O71" s="8">
        <v>0</v>
      </c>
      <c r="P71" s="9">
        <f t="shared" si="40"/>
        <v>0</v>
      </c>
      <c r="Q71" s="8">
        <v>0</v>
      </c>
      <c r="R71" s="9">
        <f t="shared" si="46"/>
        <v>0</v>
      </c>
      <c r="S71" s="8">
        <v>0</v>
      </c>
      <c r="T71" s="9">
        <f t="shared" si="41"/>
        <v>0</v>
      </c>
      <c r="U71" s="8">
        <v>0</v>
      </c>
      <c r="V71" s="9">
        <f t="shared" si="42"/>
        <v>0</v>
      </c>
      <c r="W71" s="10">
        <f t="shared" si="47"/>
        <v>0</v>
      </c>
      <c r="X71" s="16">
        <f t="shared" si="43"/>
        <v>0</v>
      </c>
    </row>
    <row r="72" spans="2:24" x14ac:dyDescent="0.25">
      <c r="B72" s="14" t="s">
        <v>35</v>
      </c>
      <c r="C72" s="8">
        <v>0</v>
      </c>
      <c r="D72" s="9">
        <f t="shared" si="36"/>
        <v>0</v>
      </c>
      <c r="E72" s="8">
        <v>0</v>
      </c>
      <c r="F72" s="9">
        <f t="shared" si="37"/>
        <v>0</v>
      </c>
      <c r="G72" s="8">
        <v>0</v>
      </c>
      <c r="H72" s="9">
        <f t="shared" si="38"/>
        <v>0</v>
      </c>
      <c r="I72" s="8">
        <v>0</v>
      </c>
      <c r="J72" s="9">
        <f t="shared" si="39"/>
        <v>0</v>
      </c>
      <c r="K72" s="8">
        <v>0</v>
      </c>
      <c r="L72" s="9">
        <f t="shared" si="44"/>
        <v>0</v>
      </c>
      <c r="M72" s="8">
        <v>0</v>
      </c>
      <c r="N72" s="9">
        <f t="shared" si="45"/>
        <v>0</v>
      </c>
      <c r="O72" s="8">
        <v>0</v>
      </c>
      <c r="P72" s="9">
        <f t="shared" si="40"/>
        <v>0</v>
      </c>
      <c r="Q72" s="8">
        <v>0</v>
      </c>
      <c r="R72" s="9">
        <f t="shared" si="46"/>
        <v>0</v>
      </c>
      <c r="S72" s="8">
        <v>4</v>
      </c>
      <c r="T72" s="9">
        <f t="shared" si="41"/>
        <v>0.125</v>
      </c>
      <c r="U72" s="8">
        <v>0</v>
      </c>
      <c r="V72" s="9">
        <f t="shared" si="42"/>
        <v>0</v>
      </c>
      <c r="W72" s="10">
        <f t="shared" si="47"/>
        <v>4</v>
      </c>
      <c r="X72" s="16">
        <f t="shared" si="43"/>
        <v>1.0075566750629723E-2</v>
      </c>
    </row>
    <row r="73" spans="2:24" x14ac:dyDescent="0.25">
      <c r="B73" s="14" t="s">
        <v>36</v>
      </c>
      <c r="C73" s="8">
        <v>0</v>
      </c>
      <c r="D73" s="9">
        <f t="shared" si="36"/>
        <v>0</v>
      </c>
      <c r="E73" s="8">
        <v>0</v>
      </c>
      <c r="F73" s="9">
        <f t="shared" si="37"/>
        <v>0</v>
      </c>
      <c r="G73" s="8">
        <v>0</v>
      </c>
      <c r="H73" s="9">
        <f t="shared" si="38"/>
        <v>0</v>
      </c>
      <c r="I73" s="8">
        <v>2</v>
      </c>
      <c r="J73" s="9">
        <f t="shared" si="39"/>
        <v>5.4054054054054057E-2</v>
      </c>
      <c r="K73" s="8">
        <v>0</v>
      </c>
      <c r="L73" s="9">
        <f t="shared" si="44"/>
        <v>0</v>
      </c>
      <c r="M73" s="8">
        <v>0</v>
      </c>
      <c r="N73" s="9">
        <f t="shared" si="45"/>
        <v>0</v>
      </c>
      <c r="O73" s="8">
        <v>0</v>
      </c>
      <c r="P73" s="9">
        <f t="shared" si="40"/>
        <v>0</v>
      </c>
      <c r="Q73" s="8">
        <v>0</v>
      </c>
      <c r="R73" s="9">
        <f t="shared" si="46"/>
        <v>0</v>
      </c>
      <c r="S73" s="8">
        <v>0</v>
      </c>
      <c r="T73" s="9">
        <f t="shared" si="41"/>
        <v>0</v>
      </c>
      <c r="U73" s="8">
        <v>0</v>
      </c>
      <c r="V73" s="9">
        <f t="shared" si="42"/>
        <v>0</v>
      </c>
      <c r="W73" s="10">
        <f t="shared" si="47"/>
        <v>2</v>
      </c>
      <c r="X73" s="16">
        <f t="shared" si="43"/>
        <v>5.0377833753148613E-3</v>
      </c>
    </row>
    <row r="74" spans="2:24" x14ac:dyDescent="0.25">
      <c r="B74" s="14" t="s">
        <v>37</v>
      </c>
      <c r="C74" s="8">
        <v>0</v>
      </c>
      <c r="D74" s="9">
        <f t="shared" si="36"/>
        <v>0</v>
      </c>
      <c r="E74" s="8">
        <v>0</v>
      </c>
      <c r="F74" s="9">
        <f t="shared" si="37"/>
        <v>0</v>
      </c>
      <c r="G74" s="8">
        <v>0</v>
      </c>
      <c r="H74" s="9">
        <f t="shared" si="38"/>
        <v>0</v>
      </c>
      <c r="I74" s="8">
        <v>0</v>
      </c>
      <c r="J74" s="9">
        <f t="shared" si="39"/>
        <v>0</v>
      </c>
      <c r="K74" s="8">
        <v>0</v>
      </c>
      <c r="L74" s="9">
        <f t="shared" si="44"/>
        <v>0</v>
      </c>
      <c r="M74" s="8">
        <v>62</v>
      </c>
      <c r="N74" s="9">
        <f t="shared" si="45"/>
        <v>0.92537313432835822</v>
      </c>
      <c r="O74" s="8">
        <v>0</v>
      </c>
      <c r="P74" s="9">
        <f t="shared" si="40"/>
        <v>0</v>
      </c>
      <c r="Q74" s="8">
        <v>0</v>
      </c>
      <c r="R74" s="9">
        <f t="shared" si="46"/>
        <v>0</v>
      </c>
      <c r="S74" s="8">
        <v>0</v>
      </c>
      <c r="T74" s="9">
        <f t="shared" si="41"/>
        <v>0</v>
      </c>
      <c r="U74" s="8">
        <v>0</v>
      </c>
      <c r="V74" s="9">
        <f t="shared" si="42"/>
        <v>0</v>
      </c>
      <c r="W74" s="10">
        <f t="shared" si="47"/>
        <v>62</v>
      </c>
      <c r="X74" s="16">
        <f t="shared" si="43"/>
        <v>0.15617128463476071</v>
      </c>
    </row>
    <row r="75" spans="2:24" x14ac:dyDescent="0.25">
      <c r="B75" s="14" t="s">
        <v>38</v>
      </c>
      <c r="C75" s="8">
        <v>0</v>
      </c>
      <c r="D75" s="9">
        <f t="shared" si="36"/>
        <v>0</v>
      </c>
      <c r="E75" s="8">
        <v>0</v>
      </c>
      <c r="F75" s="9">
        <f t="shared" si="37"/>
        <v>0</v>
      </c>
      <c r="G75" s="8">
        <v>0</v>
      </c>
      <c r="H75" s="9">
        <f t="shared" si="38"/>
        <v>0</v>
      </c>
      <c r="I75" s="8">
        <v>0</v>
      </c>
      <c r="J75" s="9">
        <f t="shared" si="39"/>
        <v>0</v>
      </c>
      <c r="K75" s="8">
        <v>0</v>
      </c>
      <c r="L75" s="9">
        <f t="shared" si="44"/>
        <v>0</v>
      </c>
      <c r="M75" s="8">
        <v>0</v>
      </c>
      <c r="N75" s="9">
        <f t="shared" si="45"/>
        <v>0</v>
      </c>
      <c r="O75" s="8">
        <v>0</v>
      </c>
      <c r="P75" s="9">
        <f t="shared" si="40"/>
        <v>0</v>
      </c>
      <c r="Q75" s="8">
        <v>0</v>
      </c>
      <c r="R75" s="9">
        <f t="shared" si="46"/>
        <v>0</v>
      </c>
      <c r="S75" s="8">
        <v>0</v>
      </c>
      <c r="T75" s="9">
        <f t="shared" si="41"/>
        <v>0</v>
      </c>
      <c r="U75" s="8">
        <v>0</v>
      </c>
      <c r="V75" s="9">
        <f t="shared" si="42"/>
        <v>0</v>
      </c>
      <c r="W75" s="10">
        <f t="shared" si="47"/>
        <v>0</v>
      </c>
      <c r="X75" s="16">
        <f t="shared" si="43"/>
        <v>0</v>
      </c>
    </row>
    <row r="76" spans="2:24" ht="15.75" thickBot="1" x14ac:dyDescent="0.3">
      <c r="B76" s="17" t="s">
        <v>39</v>
      </c>
      <c r="C76" s="18">
        <v>0</v>
      </c>
      <c r="D76" s="19">
        <f t="shared" si="36"/>
        <v>0</v>
      </c>
      <c r="E76" s="18">
        <v>0</v>
      </c>
      <c r="F76" s="19">
        <f t="shared" si="37"/>
        <v>0</v>
      </c>
      <c r="G76" s="18">
        <v>0</v>
      </c>
      <c r="H76" s="19">
        <f t="shared" si="38"/>
        <v>0</v>
      </c>
      <c r="I76" s="18">
        <v>0</v>
      </c>
      <c r="J76" s="19">
        <f t="shared" si="39"/>
        <v>0</v>
      </c>
      <c r="K76" s="18">
        <v>0</v>
      </c>
      <c r="L76" s="19">
        <f t="shared" si="44"/>
        <v>0</v>
      </c>
      <c r="M76" s="18">
        <v>0</v>
      </c>
      <c r="N76" s="19">
        <f t="shared" si="45"/>
        <v>0</v>
      </c>
      <c r="O76" s="18">
        <v>0</v>
      </c>
      <c r="P76" s="19">
        <f t="shared" si="40"/>
        <v>0</v>
      </c>
      <c r="Q76" s="18">
        <v>0</v>
      </c>
      <c r="R76" s="9">
        <f t="shared" si="46"/>
        <v>0</v>
      </c>
      <c r="S76" s="18">
        <v>0</v>
      </c>
      <c r="T76" s="19">
        <f t="shared" si="41"/>
        <v>0</v>
      </c>
      <c r="U76" s="18">
        <v>0</v>
      </c>
      <c r="V76" s="19">
        <f t="shared" si="42"/>
        <v>0</v>
      </c>
      <c r="W76" s="20">
        <f t="shared" si="47"/>
        <v>0</v>
      </c>
      <c r="X76" s="21">
        <f t="shared" si="43"/>
        <v>0</v>
      </c>
    </row>
    <row r="77" spans="2:24" ht="16.5" thickTop="1" thickBot="1" x14ac:dyDescent="0.3">
      <c r="B77" s="42" t="s">
        <v>4</v>
      </c>
      <c r="C77" s="44">
        <f t="shared" ref="C77:V77" si="48">SUM(C44:C76)</f>
        <v>8</v>
      </c>
      <c r="D77" s="37">
        <f>SUM(D44:D76)</f>
        <v>1</v>
      </c>
      <c r="E77" s="44">
        <f t="shared" si="48"/>
        <v>96</v>
      </c>
      <c r="F77" s="37">
        <f t="shared" si="48"/>
        <v>0.99999999999999989</v>
      </c>
      <c r="G77" s="44">
        <f t="shared" si="48"/>
        <v>18</v>
      </c>
      <c r="H77" s="37">
        <f t="shared" si="48"/>
        <v>1</v>
      </c>
      <c r="I77" s="44">
        <f t="shared" si="48"/>
        <v>37</v>
      </c>
      <c r="J77" s="37">
        <f t="shared" si="48"/>
        <v>1</v>
      </c>
      <c r="K77" s="38">
        <f>SUM(K44:K76)</f>
        <v>49</v>
      </c>
      <c r="L77" s="37">
        <f>SUM(L44:L76)</f>
        <v>1</v>
      </c>
      <c r="M77" s="44">
        <f t="shared" si="48"/>
        <v>67</v>
      </c>
      <c r="N77" s="37">
        <f t="shared" si="48"/>
        <v>1</v>
      </c>
      <c r="O77" s="44">
        <f t="shared" si="48"/>
        <v>27</v>
      </c>
      <c r="P77" s="37">
        <f t="shared" si="48"/>
        <v>1</v>
      </c>
      <c r="Q77" s="44">
        <f t="shared" si="48"/>
        <v>21</v>
      </c>
      <c r="R77" s="37">
        <f t="shared" si="48"/>
        <v>1</v>
      </c>
      <c r="S77" s="44">
        <f t="shared" si="48"/>
        <v>32</v>
      </c>
      <c r="T77" s="37">
        <f t="shared" si="48"/>
        <v>1</v>
      </c>
      <c r="U77" s="44">
        <f t="shared" si="48"/>
        <v>42</v>
      </c>
      <c r="V77" s="37">
        <f t="shared" si="48"/>
        <v>1</v>
      </c>
      <c r="W77" s="38">
        <f>C77+E77+G77+I77+K77+M77+O77+Q77+S77+U77</f>
        <v>397</v>
      </c>
      <c r="X77" s="40">
        <f t="shared" ref="X77" si="49">W77/$W$77</f>
        <v>1</v>
      </c>
    </row>
    <row r="78" spans="2:24" x14ac:dyDescent="0.25">
      <c r="B78" s="2" t="s">
        <v>46</v>
      </c>
    </row>
    <row r="81" spans="2:2" ht="15.75" x14ac:dyDescent="0.25">
      <c r="B81" s="81" t="s">
        <v>314</v>
      </c>
    </row>
    <row r="82" spans="2:2" x14ac:dyDescent="0.25">
      <c r="B82" t="s">
        <v>313</v>
      </c>
    </row>
    <row r="133" ht="12" customHeight="1" x14ac:dyDescent="0.25"/>
  </sheetData>
  <mergeCells count="68">
    <mergeCell ref="B2:X2"/>
    <mergeCell ref="B14:X14"/>
    <mergeCell ref="B15:X15"/>
    <mergeCell ref="B16:X16"/>
    <mergeCell ref="B28:X28"/>
    <mergeCell ref="B27:X27"/>
    <mergeCell ref="B26:X26"/>
    <mergeCell ref="B17:B19"/>
    <mergeCell ref="C17:J17"/>
    <mergeCell ref="W17:X18"/>
    <mergeCell ref="C18:D18"/>
    <mergeCell ref="E18:F18"/>
    <mergeCell ref="G18:H18"/>
    <mergeCell ref="I18:J18"/>
    <mergeCell ref="M18:N18"/>
    <mergeCell ref="O18:P18"/>
    <mergeCell ref="B3:X3"/>
    <mergeCell ref="B4:X4"/>
    <mergeCell ref="B40:X40"/>
    <mergeCell ref="B39:X39"/>
    <mergeCell ref="B38:X38"/>
    <mergeCell ref="U6:V6"/>
    <mergeCell ref="U18:V18"/>
    <mergeCell ref="B29:B31"/>
    <mergeCell ref="W29:X30"/>
    <mergeCell ref="C30:D30"/>
    <mergeCell ref="E30:F30"/>
    <mergeCell ref="G30:H30"/>
    <mergeCell ref="I30:J30"/>
    <mergeCell ref="C29:J29"/>
    <mergeCell ref="B5:B7"/>
    <mergeCell ref="C5:J5"/>
    <mergeCell ref="B41:B43"/>
    <mergeCell ref="W41:X42"/>
    <mergeCell ref="G42:H42"/>
    <mergeCell ref="E42:F42"/>
    <mergeCell ref="C42:D42"/>
    <mergeCell ref="C41:J41"/>
    <mergeCell ref="O42:P42"/>
    <mergeCell ref="M42:N42"/>
    <mergeCell ref="U42:V42"/>
    <mergeCell ref="S42:T42"/>
    <mergeCell ref="Q42:R42"/>
    <mergeCell ref="I42:J42"/>
    <mergeCell ref="K41:V41"/>
    <mergeCell ref="K42:L42"/>
    <mergeCell ref="K18:L18"/>
    <mergeCell ref="K17:V17"/>
    <mergeCell ref="M30:N30"/>
    <mergeCell ref="O30:P30"/>
    <mergeCell ref="Q30:R30"/>
    <mergeCell ref="S30:T30"/>
    <mergeCell ref="U30:V30"/>
    <mergeCell ref="K30:L30"/>
    <mergeCell ref="K29:V29"/>
    <mergeCell ref="Q18:R18"/>
    <mergeCell ref="S18:T18"/>
    <mergeCell ref="W5:X6"/>
    <mergeCell ref="C6:D6"/>
    <mergeCell ref="E6:F6"/>
    <mergeCell ref="G6:H6"/>
    <mergeCell ref="I6:J6"/>
    <mergeCell ref="M6:N6"/>
    <mergeCell ref="O6:P6"/>
    <mergeCell ref="Q6:R6"/>
    <mergeCell ref="S6:T6"/>
    <mergeCell ref="K6:L6"/>
    <mergeCell ref="K5:V5"/>
  </mergeCells>
  <phoneticPr fontId="9" type="noConversion"/>
  <printOptions horizontalCentered="1"/>
  <pageMargins left="0.23622047244094491" right="0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  <ignoredErrors>
    <ignoredError sqref="J23 H23 D23 F23 N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H129"/>
  <sheetViews>
    <sheetView showGridLines="0" workbookViewId="0">
      <selection activeCell="H14" sqref="H14"/>
    </sheetView>
  </sheetViews>
  <sheetFormatPr baseColWidth="10" defaultRowHeight="15" x14ac:dyDescent="0.25"/>
  <cols>
    <col min="1" max="1" width="8" customWidth="1"/>
    <col min="2" max="2" width="5.42578125" customWidth="1"/>
    <col min="3" max="3" width="62.42578125" customWidth="1"/>
    <col min="4" max="4" width="6.140625" customWidth="1"/>
    <col min="5" max="5" width="72" customWidth="1"/>
  </cols>
  <sheetData>
    <row r="2" spans="2:5" x14ac:dyDescent="0.25">
      <c r="C2" s="79" t="s">
        <v>0</v>
      </c>
      <c r="D2" s="79"/>
      <c r="E2" s="79"/>
    </row>
    <row r="3" spans="2:5" ht="15.75" thickBot="1" x14ac:dyDescent="0.3">
      <c r="C3" s="80" t="s">
        <v>60</v>
      </c>
      <c r="D3" s="80"/>
      <c r="E3" s="80"/>
    </row>
    <row r="4" spans="2:5" x14ac:dyDescent="0.25">
      <c r="B4" s="45" t="s">
        <v>55</v>
      </c>
      <c r="C4" s="46" t="s">
        <v>56</v>
      </c>
      <c r="D4" s="47"/>
      <c r="E4" s="48"/>
    </row>
    <row r="5" spans="2:5" x14ac:dyDescent="0.25">
      <c r="B5" s="28">
        <v>1</v>
      </c>
      <c r="C5" s="3" t="s">
        <v>65</v>
      </c>
      <c r="D5" s="29">
        <v>125</v>
      </c>
      <c r="E5" s="4" t="s">
        <v>189</v>
      </c>
    </row>
    <row r="6" spans="2:5" x14ac:dyDescent="0.25">
      <c r="B6" s="28">
        <v>2</v>
      </c>
      <c r="C6" s="3" t="s">
        <v>66</v>
      </c>
      <c r="D6" s="29">
        <v>126</v>
      </c>
      <c r="E6" s="4" t="s">
        <v>190</v>
      </c>
    </row>
    <row r="7" spans="2:5" x14ac:dyDescent="0.25">
      <c r="B7" s="28">
        <v>3</v>
      </c>
      <c r="C7" s="3" t="s">
        <v>67</v>
      </c>
      <c r="D7" s="29">
        <v>127</v>
      </c>
      <c r="E7" s="4" t="s">
        <v>191</v>
      </c>
    </row>
    <row r="8" spans="2:5" x14ac:dyDescent="0.25">
      <c r="B8" s="28">
        <v>4</v>
      </c>
      <c r="C8" s="3" t="s">
        <v>68</v>
      </c>
      <c r="D8" s="29">
        <v>128</v>
      </c>
      <c r="E8" s="4" t="s">
        <v>192</v>
      </c>
    </row>
    <row r="9" spans="2:5" x14ac:dyDescent="0.25">
      <c r="B9" s="28">
        <v>5</v>
      </c>
      <c r="C9" s="3" t="s">
        <v>69</v>
      </c>
      <c r="D9" s="29">
        <v>129</v>
      </c>
      <c r="E9" s="4" t="s">
        <v>193</v>
      </c>
    </row>
    <row r="10" spans="2:5" x14ac:dyDescent="0.25">
      <c r="B10" s="28">
        <v>6</v>
      </c>
      <c r="C10" s="3" t="s">
        <v>70</v>
      </c>
      <c r="D10" s="29">
        <v>130</v>
      </c>
      <c r="E10" s="4" t="s">
        <v>194</v>
      </c>
    </row>
    <row r="11" spans="2:5" x14ac:dyDescent="0.25">
      <c r="B11" s="28">
        <v>7</v>
      </c>
      <c r="C11" s="3" t="s">
        <v>71</v>
      </c>
      <c r="D11" s="29">
        <v>131</v>
      </c>
      <c r="E11" s="4" t="s">
        <v>195</v>
      </c>
    </row>
    <row r="12" spans="2:5" x14ac:dyDescent="0.25">
      <c r="B12" s="28">
        <v>8</v>
      </c>
      <c r="C12" s="3" t="s">
        <v>72</v>
      </c>
      <c r="D12" s="29">
        <v>132</v>
      </c>
      <c r="E12" s="4" t="s">
        <v>196</v>
      </c>
    </row>
    <row r="13" spans="2:5" x14ac:dyDescent="0.25">
      <c r="B13" s="28">
        <v>9</v>
      </c>
      <c r="C13" s="3" t="s">
        <v>73</v>
      </c>
      <c r="D13" s="29">
        <v>133</v>
      </c>
      <c r="E13" s="4" t="s">
        <v>197</v>
      </c>
    </row>
    <row r="14" spans="2:5" x14ac:dyDescent="0.25">
      <c r="B14" s="28">
        <v>10</v>
      </c>
      <c r="C14" s="3" t="s">
        <v>74</v>
      </c>
      <c r="D14" s="29">
        <v>134</v>
      </c>
      <c r="E14" s="4" t="s">
        <v>198</v>
      </c>
    </row>
    <row r="15" spans="2:5" x14ac:dyDescent="0.25">
      <c r="B15" s="28">
        <v>11</v>
      </c>
      <c r="C15" s="3" t="s">
        <v>75</v>
      </c>
      <c r="D15" s="29">
        <v>135</v>
      </c>
      <c r="E15" s="4" t="s">
        <v>199</v>
      </c>
    </row>
    <row r="16" spans="2:5" x14ac:dyDescent="0.25">
      <c r="B16" s="28">
        <v>12</v>
      </c>
      <c r="C16" s="3" t="s">
        <v>76</v>
      </c>
      <c r="D16" s="29">
        <v>136</v>
      </c>
      <c r="E16" s="4" t="s">
        <v>200</v>
      </c>
    </row>
    <row r="17" spans="2:5" x14ac:dyDescent="0.25">
      <c r="B17" s="28">
        <v>13</v>
      </c>
      <c r="C17" s="3" t="s">
        <v>77</v>
      </c>
      <c r="D17" s="29">
        <v>137</v>
      </c>
      <c r="E17" s="4" t="s">
        <v>201</v>
      </c>
    </row>
    <row r="18" spans="2:5" x14ac:dyDescent="0.25">
      <c r="B18" s="28">
        <v>14</v>
      </c>
      <c r="C18" s="3" t="s">
        <v>78</v>
      </c>
      <c r="D18" s="29">
        <v>138</v>
      </c>
      <c r="E18" s="4" t="s">
        <v>202</v>
      </c>
    </row>
    <row r="19" spans="2:5" x14ac:dyDescent="0.25">
      <c r="B19" s="28">
        <v>15</v>
      </c>
      <c r="C19" s="3" t="s">
        <v>79</v>
      </c>
      <c r="D19" s="29">
        <v>139</v>
      </c>
      <c r="E19" s="4" t="s">
        <v>203</v>
      </c>
    </row>
    <row r="20" spans="2:5" x14ac:dyDescent="0.25">
      <c r="B20" s="28">
        <v>16</v>
      </c>
      <c r="C20" s="3" t="s">
        <v>80</v>
      </c>
      <c r="D20" s="29">
        <v>140</v>
      </c>
      <c r="E20" s="4" t="s">
        <v>204</v>
      </c>
    </row>
    <row r="21" spans="2:5" x14ac:dyDescent="0.25">
      <c r="B21" s="28">
        <v>17</v>
      </c>
      <c r="C21" s="3" t="s">
        <v>81</v>
      </c>
      <c r="D21" s="29">
        <v>141</v>
      </c>
      <c r="E21" s="4" t="s">
        <v>205</v>
      </c>
    </row>
    <row r="22" spans="2:5" x14ac:dyDescent="0.25">
      <c r="B22" s="28">
        <v>18</v>
      </c>
      <c r="C22" s="3" t="s">
        <v>82</v>
      </c>
      <c r="D22" s="29">
        <v>142</v>
      </c>
      <c r="E22" s="4" t="s">
        <v>206</v>
      </c>
    </row>
    <row r="23" spans="2:5" x14ac:dyDescent="0.25">
      <c r="B23" s="28">
        <v>19</v>
      </c>
      <c r="C23" s="3" t="s">
        <v>83</v>
      </c>
      <c r="D23" s="29">
        <v>143</v>
      </c>
      <c r="E23" s="4" t="s">
        <v>207</v>
      </c>
    </row>
    <row r="24" spans="2:5" x14ac:dyDescent="0.25">
      <c r="B24" s="28">
        <v>20</v>
      </c>
      <c r="C24" s="3" t="s">
        <v>84</v>
      </c>
      <c r="D24" s="29">
        <v>144</v>
      </c>
      <c r="E24" s="4" t="s">
        <v>208</v>
      </c>
    </row>
    <row r="25" spans="2:5" x14ac:dyDescent="0.25">
      <c r="B25" s="28">
        <v>21</v>
      </c>
      <c r="C25" s="3" t="s">
        <v>85</v>
      </c>
      <c r="D25" s="29">
        <v>145</v>
      </c>
      <c r="E25" s="4" t="s">
        <v>209</v>
      </c>
    </row>
    <row r="26" spans="2:5" x14ac:dyDescent="0.25">
      <c r="B26" s="28">
        <v>22</v>
      </c>
      <c r="C26" s="3" t="s">
        <v>86</v>
      </c>
      <c r="D26" s="29">
        <v>146</v>
      </c>
      <c r="E26" s="4" t="s">
        <v>210</v>
      </c>
    </row>
    <row r="27" spans="2:5" x14ac:dyDescent="0.25">
      <c r="B27" s="28">
        <v>23</v>
      </c>
      <c r="C27" s="3" t="s">
        <v>87</v>
      </c>
      <c r="D27" s="29">
        <v>147</v>
      </c>
      <c r="E27" s="4" t="s">
        <v>211</v>
      </c>
    </row>
    <row r="28" spans="2:5" x14ac:dyDescent="0.25">
      <c r="B28" s="28">
        <v>24</v>
      </c>
      <c r="C28" s="3" t="s">
        <v>88</v>
      </c>
      <c r="D28" s="29">
        <v>148</v>
      </c>
      <c r="E28" s="4" t="s">
        <v>212</v>
      </c>
    </row>
    <row r="29" spans="2:5" x14ac:dyDescent="0.25">
      <c r="B29" s="28">
        <v>25</v>
      </c>
      <c r="C29" s="3" t="s">
        <v>89</v>
      </c>
      <c r="D29" s="29">
        <v>149</v>
      </c>
      <c r="E29" s="4" t="s">
        <v>213</v>
      </c>
    </row>
    <row r="30" spans="2:5" x14ac:dyDescent="0.25">
      <c r="B30" s="28">
        <v>26</v>
      </c>
      <c r="C30" s="3" t="s">
        <v>90</v>
      </c>
      <c r="D30" s="29">
        <v>150</v>
      </c>
      <c r="E30" s="4" t="s">
        <v>214</v>
      </c>
    </row>
    <row r="31" spans="2:5" x14ac:dyDescent="0.25">
      <c r="B31" s="28">
        <v>27</v>
      </c>
      <c r="C31" s="3" t="s">
        <v>91</v>
      </c>
      <c r="D31" s="29">
        <v>151</v>
      </c>
      <c r="E31" s="4" t="s">
        <v>215</v>
      </c>
    </row>
    <row r="32" spans="2:5" x14ac:dyDescent="0.25">
      <c r="B32" s="28">
        <v>28</v>
      </c>
      <c r="C32" s="3" t="s">
        <v>92</v>
      </c>
      <c r="D32" s="29">
        <v>152</v>
      </c>
      <c r="E32" s="4" t="s">
        <v>216</v>
      </c>
    </row>
    <row r="33" spans="2:5" x14ac:dyDescent="0.25">
      <c r="B33" s="28">
        <v>29</v>
      </c>
      <c r="C33" s="3" t="s">
        <v>93</v>
      </c>
      <c r="D33" s="29">
        <v>153</v>
      </c>
      <c r="E33" s="4" t="s">
        <v>217</v>
      </c>
    </row>
    <row r="34" spans="2:5" x14ac:dyDescent="0.25">
      <c r="B34" s="28">
        <v>30</v>
      </c>
      <c r="C34" s="3" t="s">
        <v>94</v>
      </c>
      <c r="D34" s="29">
        <v>154</v>
      </c>
      <c r="E34" s="4" t="s">
        <v>218</v>
      </c>
    </row>
    <row r="35" spans="2:5" x14ac:dyDescent="0.25">
      <c r="B35" s="28">
        <v>31</v>
      </c>
      <c r="C35" s="3" t="s">
        <v>95</v>
      </c>
      <c r="D35" s="29">
        <v>155</v>
      </c>
      <c r="E35" s="4" t="s">
        <v>219</v>
      </c>
    </row>
    <row r="36" spans="2:5" x14ac:dyDescent="0.25">
      <c r="B36" s="28">
        <v>32</v>
      </c>
      <c r="C36" s="3" t="s">
        <v>96</v>
      </c>
      <c r="D36" s="29">
        <v>156</v>
      </c>
      <c r="E36" s="4" t="s">
        <v>220</v>
      </c>
    </row>
    <row r="37" spans="2:5" x14ac:dyDescent="0.25">
      <c r="B37" s="28">
        <v>33</v>
      </c>
      <c r="C37" s="3" t="s">
        <v>97</v>
      </c>
      <c r="D37" s="29">
        <v>157</v>
      </c>
      <c r="E37" s="4" t="s">
        <v>221</v>
      </c>
    </row>
    <row r="38" spans="2:5" x14ac:dyDescent="0.25">
      <c r="B38" s="28">
        <v>34</v>
      </c>
      <c r="C38" s="3" t="s">
        <v>98</v>
      </c>
      <c r="D38" s="29">
        <v>158</v>
      </c>
      <c r="E38" s="4" t="s">
        <v>222</v>
      </c>
    </row>
    <row r="39" spans="2:5" x14ac:dyDescent="0.25">
      <c r="B39" s="28">
        <v>35</v>
      </c>
      <c r="C39" s="3" t="s">
        <v>99</v>
      </c>
      <c r="D39" s="29">
        <v>159</v>
      </c>
      <c r="E39" s="4" t="s">
        <v>223</v>
      </c>
    </row>
    <row r="40" spans="2:5" x14ac:dyDescent="0.25">
      <c r="B40" s="28">
        <v>36</v>
      </c>
      <c r="C40" s="3" t="s">
        <v>100</v>
      </c>
      <c r="D40" s="29">
        <v>160</v>
      </c>
      <c r="E40" s="4" t="s">
        <v>224</v>
      </c>
    </row>
    <row r="41" spans="2:5" x14ac:dyDescent="0.25">
      <c r="B41" s="28">
        <v>37</v>
      </c>
      <c r="C41" s="3" t="s">
        <v>101</v>
      </c>
      <c r="D41" s="29">
        <v>161</v>
      </c>
      <c r="E41" s="4" t="s">
        <v>225</v>
      </c>
    </row>
    <row r="42" spans="2:5" x14ac:dyDescent="0.25">
      <c r="B42" s="28">
        <v>38</v>
      </c>
      <c r="C42" s="3" t="s">
        <v>102</v>
      </c>
      <c r="D42" s="29">
        <v>162</v>
      </c>
      <c r="E42" s="4" t="s">
        <v>226</v>
      </c>
    </row>
    <row r="43" spans="2:5" x14ac:dyDescent="0.25">
      <c r="B43" s="28">
        <v>39</v>
      </c>
      <c r="C43" s="3" t="s">
        <v>103</v>
      </c>
      <c r="D43" s="29">
        <v>163</v>
      </c>
      <c r="E43" s="4" t="s">
        <v>227</v>
      </c>
    </row>
    <row r="44" spans="2:5" x14ac:dyDescent="0.25">
      <c r="B44" s="28">
        <v>40</v>
      </c>
      <c r="C44" s="3" t="s">
        <v>104</v>
      </c>
      <c r="D44" s="29">
        <v>164</v>
      </c>
      <c r="E44" s="4" t="s">
        <v>228</v>
      </c>
    </row>
    <row r="45" spans="2:5" x14ac:dyDescent="0.25">
      <c r="B45" s="28">
        <v>41</v>
      </c>
      <c r="C45" s="3" t="s">
        <v>105</v>
      </c>
      <c r="D45" s="29">
        <v>165</v>
      </c>
      <c r="E45" s="4" t="s">
        <v>229</v>
      </c>
    </row>
    <row r="46" spans="2:5" x14ac:dyDescent="0.25">
      <c r="B46" s="28">
        <v>42</v>
      </c>
      <c r="C46" s="3" t="s">
        <v>106</v>
      </c>
      <c r="D46" s="29">
        <v>166</v>
      </c>
      <c r="E46" s="4" t="s">
        <v>230</v>
      </c>
    </row>
    <row r="47" spans="2:5" x14ac:dyDescent="0.25">
      <c r="B47" s="28">
        <v>43</v>
      </c>
      <c r="C47" s="3" t="s">
        <v>107</v>
      </c>
      <c r="D47" s="29">
        <v>167</v>
      </c>
      <c r="E47" s="4" t="s">
        <v>231</v>
      </c>
    </row>
    <row r="48" spans="2:5" x14ac:dyDescent="0.25">
      <c r="B48" s="28">
        <v>44</v>
      </c>
      <c r="C48" s="3" t="s">
        <v>108</v>
      </c>
      <c r="D48" s="29">
        <v>168</v>
      </c>
      <c r="E48" s="4" t="s">
        <v>232</v>
      </c>
    </row>
    <row r="49" spans="2:8" x14ac:dyDescent="0.25">
      <c r="B49" s="28">
        <v>45</v>
      </c>
      <c r="C49" s="3" t="s">
        <v>109</v>
      </c>
      <c r="D49" s="29">
        <v>169</v>
      </c>
      <c r="E49" s="4" t="s">
        <v>233</v>
      </c>
    </row>
    <row r="50" spans="2:8" x14ac:dyDescent="0.25">
      <c r="B50" s="28">
        <v>46</v>
      </c>
      <c r="C50" s="3" t="s">
        <v>110</v>
      </c>
      <c r="D50" s="29">
        <v>170</v>
      </c>
      <c r="E50" s="4" t="s">
        <v>234</v>
      </c>
    </row>
    <row r="51" spans="2:8" x14ac:dyDescent="0.25">
      <c r="B51" s="28">
        <v>47</v>
      </c>
      <c r="C51" s="3" t="s">
        <v>111</v>
      </c>
      <c r="D51" s="29">
        <v>171</v>
      </c>
      <c r="E51" s="4" t="s">
        <v>235</v>
      </c>
    </row>
    <row r="52" spans="2:8" x14ac:dyDescent="0.25">
      <c r="B52" s="28">
        <v>48</v>
      </c>
      <c r="C52" s="3" t="s">
        <v>112</v>
      </c>
      <c r="D52" s="29">
        <v>172</v>
      </c>
      <c r="E52" s="4" t="s">
        <v>236</v>
      </c>
    </row>
    <row r="53" spans="2:8" x14ac:dyDescent="0.25">
      <c r="B53" s="28">
        <v>49</v>
      </c>
      <c r="C53" s="3" t="s">
        <v>113</v>
      </c>
      <c r="D53" s="29">
        <v>173</v>
      </c>
      <c r="E53" s="4" t="s">
        <v>237</v>
      </c>
    </row>
    <row r="54" spans="2:8" x14ac:dyDescent="0.25">
      <c r="B54" s="28">
        <v>50</v>
      </c>
      <c r="C54" s="3" t="s">
        <v>114</v>
      </c>
      <c r="D54" s="29">
        <v>174</v>
      </c>
      <c r="E54" s="4" t="s">
        <v>238</v>
      </c>
    </row>
    <row r="55" spans="2:8" x14ac:dyDescent="0.25">
      <c r="B55" s="28">
        <v>51</v>
      </c>
      <c r="C55" s="3" t="s">
        <v>115</v>
      </c>
      <c r="D55" s="29">
        <v>175</v>
      </c>
      <c r="E55" s="4" t="s">
        <v>239</v>
      </c>
    </row>
    <row r="56" spans="2:8" x14ac:dyDescent="0.25">
      <c r="B56" s="28">
        <v>52</v>
      </c>
      <c r="C56" s="3" t="s">
        <v>116</v>
      </c>
      <c r="D56" s="29">
        <v>176</v>
      </c>
      <c r="E56" s="4" t="s">
        <v>240</v>
      </c>
    </row>
    <row r="57" spans="2:8" x14ac:dyDescent="0.25">
      <c r="B57" s="28">
        <v>53</v>
      </c>
      <c r="C57" s="3" t="s">
        <v>117</v>
      </c>
      <c r="D57" s="29">
        <v>177</v>
      </c>
      <c r="E57" s="4" t="s">
        <v>241</v>
      </c>
    </row>
    <row r="58" spans="2:8" x14ac:dyDescent="0.25">
      <c r="B58" s="28">
        <v>54</v>
      </c>
      <c r="C58" s="3" t="s">
        <v>118</v>
      </c>
      <c r="D58" s="29">
        <v>178</v>
      </c>
      <c r="E58" s="4" t="s">
        <v>242</v>
      </c>
    </row>
    <row r="59" spans="2:8" x14ac:dyDescent="0.25">
      <c r="B59" s="28">
        <v>55</v>
      </c>
      <c r="C59" s="3" t="s">
        <v>119</v>
      </c>
      <c r="D59" s="29">
        <v>179</v>
      </c>
      <c r="E59" s="4" t="s">
        <v>243</v>
      </c>
    </row>
    <row r="60" spans="2:8" x14ac:dyDescent="0.25">
      <c r="B60" s="28">
        <v>56</v>
      </c>
      <c r="C60" s="3" t="s">
        <v>120</v>
      </c>
      <c r="D60" s="29">
        <v>180</v>
      </c>
      <c r="E60" s="4" t="s">
        <v>244</v>
      </c>
    </row>
    <row r="61" spans="2:8" x14ac:dyDescent="0.25">
      <c r="B61" s="28">
        <v>57</v>
      </c>
      <c r="C61" s="3" t="s">
        <v>121</v>
      </c>
      <c r="D61" s="29">
        <v>181</v>
      </c>
      <c r="E61" s="4" t="s">
        <v>245</v>
      </c>
    </row>
    <row r="62" spans="2:8" x14ac:dyDescent="0.25">
      <c r="B62" s="28">
        <v>58</v>
      </c>
      <c r="C62" s="3" t="s">
        <v>122</v>
      </c>
      <c r="D62" s="29">
        <v>182</v>
      </c>
      <c r="E62" s="30" t="s">
        <v>246</v>
      </c>
      <c r="F62" s="31"/>
      <c r="G62" s="31"/>
      <c r="H62" s="31"/>
    </row>
    <row r="63" spans="2:8" x14ac:dyDescent="0.25">
      <c r="B63" s="28">
        <v>59</v>
      </c>
      <c r="C63" s="3" t="s">
        <v>123</v>
      </c>
      <c r="D63" s="29">
        <v>183</v>
      </c>
      <c r="E63" s="4" t="s">
        <v>247</v>
      </c>
    </row>
    <row r="64" spans="2:8" x14ac:dyDescent="0.25">
      <c r="B64" s="28">
        <v>60</v>
      </c>
      <c r="C64" s="3" t="s">
        <v>124</v>
      </c>
      <c r="D64" s="29">
        <v>184</v>
      </c>
      <c r="E64" s="4" t="s">
        <v>248</v>
      </c>
    </row>
    <row r="65" spans="2:5" x14ac:dyDescent="0.25">
      <c r="B65" s="28">
        <v>61</v>
      </c>
      <c r="C65" s="3" t="s">
        <v>125</v>
      </c>
      <c r="D65" s="29">
        <v>185</v>
      </c>
      <c r="E65" s="4" t="s">
        <v>249</v>
      </c>
    </row>
    <row r="66" spans="2:5" x14ac:dyDescent="0.25">
      <c r="B66" s="28">
        <v>62</v>
      </c>
      <c r="C66" s="3" t="s">
        <v>126</v>
      </c>
      <c r="D66" s="29">
        <v>186</v>
      </c>
      <c r="E66" s="4" t="s">
        <v>250</v>
      </c>
    </row>
    <row r="67" spans="2:5" x14ac:dyDescent="0.25">
      <c r="B67" s="28">
        <v>63</v>
      </c>
      <c r="C67" s="3" t="s">
        <v>127</v>
      </c>
      <c r="D67" s="29">
        <v>187</v>
      </c>
      <c r="E67" s="4" t="s">
        <v>251</v>
      </c>
    </row>
    <row r="68" spans="2:5" x14ac:dyDescent="0.25">
      <c r="B68" s="28">
        <v>64</v>
      </c>
      <c r="C68" s="3" t="s">
        <v>128</v>
      </c>
      <c r="D68" s="29">
        <v>188</v>
      </c>
      <c r="E68" s="4" t="s">
        <v>252</v>
      </c>
    </row>
    <row r="69" spans="2:5" x14ac:dyDescent="0.25">
      <c r="B69" s="28">
        <v>65</v>
      </c>
      <c r="C69" s="3" t="s">
        <v>129</v>
      </c>
      <c r="D69" s="29">
        <v>189</v>
      </c>
      <c r="E69" s="4" t="s">
        <v>253</v>
      </c>
    </row>
    <row r="70" spans="2:5" x14ac:dyDescent="0.25">
      <c r="B70" s="28">
        <v>66</v>
      </c>
      <c r="C70" s="3" t="s">
        <v>130</v>
      </c>
      <c r="D70" s="29">
        <v>190</v>
      </c>
      <c r="E70" s="4" t="s">
        <v>254</v>
      </c>
    </row>
    <row r="71" spans="2:5" x14ac:dyDescent="0.25">
      <c r="B71" s="28">
        <v>67</v>
      </c>
      <c r="C71" s="3" t="s">
        <v>131</v>
      </c>
      <c r="D71" s="29">
        <v>191</v>
      </c>
      <c r="E71" s="4" t="s">
        <v>255</v>
      </c>
    </row>
    <row r="72" spans="2:5" x14ac:dyDescent="0.25">
      <c r="B72" s="28">
        <v>68</v>
      </c>
      <c r="C72" s="3" t="s">
        <v>132</v>
      </c>
      <c r="D72" s="29">
        <v>192</v>
      </c>
      <c r="E72" s="4" t="s">
        <v>256</v>
      </c>
    </row>
    <row r="73" spans="2:5" x14ac:dyDescent="0.25">
      <c r="B73" s="28">
        <v>69</v>
      </c>
      <c r="C73" s="3" t="s">
        <v>133</v>
      </c>
      <c r="D73" s="29">
        <v>193</v>
      </c>
      <c r="E73" s="4" t="s">
        <v>257</v>
      </c>
    </row>
    <row r="74" spans="2:5" x14ac:dyDescent="0.25">
      <c r="B74" s="28">
        <v>70</v>
      </c>
      <c r="C74" s="3" t="s">
        <v>134</v>
      </c>
      <c r="D74" s="29">
        <v>194</v>
      </c>
      <c r="E74" s="4" t="s">
        <v>258</v>
      </c>
    </row>
    <row r="75" spans="2:5" x14ac:dyDescent="0.25">
      <c r="B75" s="28">
        <v>71</v>
      </c>
      <c r="C75" s="3" t="s">
        <v>135</v>
      </c>
      <c r="D75" s="29">
        <v>195</v>
      </c>
      <c r="E75" s="4" t="s">
        <v>259</v>
      </c>
    </row>
    <row r="76" spans="2:5" x14ac:dyDescent="0.25">
      <c r="B76" s="28">
        <v>72</v>
      </c>
      <c r="C76" s="3" t="s">
        <v>136</v>
      </c>
      <c r="D76" s="29">
        <v>196</v>
      </c>
      <c r="E76" s="4" t="s">
        <v>260</v>
      </c>
    </row>
    <row r="77" spans="2:5" x14ac:dyDescent="0.25">
      <c r="B77" s="28">
        <v>73</v>
      </c>
      <c r="C77" s="3" t="s">
        <v>137</v>
      </c>
      <c r="D77" s="29">
        <v>197</v>
      </c>
      <c r="E77" s="4" t="s">
        <v>261</v>
      </c>
    </row>
    <row r="78" spans="2:5" ht="30" x14ac:dyDescent="0.25">
      <c r="B78" s="28">
        <v>74</v>
      </c>
      <c r="C78" s="3" t="s">
        <v>138</v>
      </c>
      <c r="D78" s="29">
        <v>198</v>
      </c>
      <c r="E78" s="30" t="s">
        <v>262</v>
      </c>
    </row>
    <row r="79" spans="2:5" x14ac:dyDescent="0.25">
      <c r="B79" s="28">
        <v>75</v>
      </c>
      <c r="C79" s="3" t="s">
        <v>139</v>
      </c>
      <c r="D79" s="29">
        <v>199</v>
      </c>
      <c r="E79" s="4" t="s">
        <v>263</v>
      </c>
    </row>
    <row r="80" spans="2:5" x14ac:dyDescent="0.25">
      <c r="B80" s="28">
        <v>76</v>
      </c>
      <c r="C80" s="3" t="s">
        <v>140</v>
      </c>
      <c r="D80" s="29">
        <v>200</v>
      </c>
      <c r="E80" s="4" t="s">
        <v>264</v>
      </c>
    </row>
    <row r="81" spans="2:5" x14ac:dyDescent="0.25">
      <c r="B81" s="28">
        <v>77</v>
      </c>
      <c r="C81" s="3" t="s">
        <v>141</v>
      </c>
      <c r="D81" s="29">
        <v>201</v>
      </c>
      <c r="E81" s="4" t="s">
        <v>265</v>
      </c>
    </row>
    <row r="82" spans="2:5" x14ac:dyDescent="0.25">
      <c r="B82" s="28">
        <v>78</v>
      </c>
      <c r="C82" s="3" t="s">
        <v>142</v>
      </c>
      <c r="D82" s="29">
        <v>202</v>
      </c>
      <c r="E82" s="4" t="s">
        <v>266</v>
      </c>
    </row>
    <row r="83" spans="2:5" x14ac:dyDescent="0.25">
      <c r="B83" s="28">
        <v>79</v>
      </c>
      <c r="C83" s="3" t="s">
        <v>143</v>
      </c>
      <c r="D83" s="29">
        <v>203</v>
      </c>
      <c r="E83" s="4" t="s">
        <v>267</v>
      </c>
    </row>
    <row r="84" spans="2:5" x14ac:dyDescent="0.25">
      <c r="B84" s="28">
        <v>80</v>
      </c>
      <c r="C84" s="3" t="s">
        <v>144</v>
      </c>
      <c r="D84" s="29">
        <v>204</v>
      </c>
      <c r="E84" s="4" t="s">
        <v>268</v>
      </c>
    </row>
    <row r="85" spans="2:5" x14ac:dyDescent="0.25">
      <c r="B85" s="28">
        <v>81</v>
      </c>
      <c r="C85" s="3" t="s">
        <v>145</v>
      </c>
      <c r="D85" s="29">
        <v>205</v>
      </c>
      <c r="E85" s="4" t="s">
        <v>269</v>
      </c>
    </row>
    <row r="86" spans="2:5" x14ac:dyDescent="0.25">
      <c r="B86" s="28">
        <v>82</v>
      </c>
      <c r="C86" s="3" t="s">
        <v>146</v>
      </c>
      <c r="D86" s="29">
        <v>206</v>
      </c>
      <c r="E86" s="4" t="s">
        <v>270</v>
      </c>
    </row>
    <row r="87" spans="2:5" x14ac:dyDescent="0.25">
      <c r="B87" s="28">
        <v>83</v>
      </c>
      <c r="C87" s="3" t="s">
        <v>147</v>
      </c>
      <c r="D87" s="29">
        <v>207</v>
      </c>
      <c r="E87" s="4" t="s">
        <v>271</v>
      </c>
    </row>
    <row r="88" spans="2:5" x14ac:dyDescent="0.25">
      <c r="B88" s="28">
        <v>84</v>
      </c>
      <c r="C88" s="3" t="s">
        <v>148</v>
      </c>
      <c r="D88" s="29">
        <v>208</v>
      </c>
      <c r="E88" s="4" t="s">
        <v>272</v>
      </c>
    </row>
    <row r="89" spans="2:5" x14ac:dyDescent="0.25">
      <c r="B89" s="28">
        <v>85</v>
      </c>
      <c r="C89" s="3" t="s">
        <v>149</v>
      </c>
      <c r="D89" s="29">
        <v>209</v>
      </c>
      <c r="E89" s="4" t="s">
        <v>273</v>
      </c>
    </row>
    <row r="90" spans="2:5" x14ac:dyDescent="0.25">
      <c r="B90" s="28">
        <v>86</v>
      </c>
      <c r="C90" s="3" t="s">
        <v>150</v>
      </c>
      <c r="D90" s="29">
        <v>210</v>
      </c>
      <c r="E90" s="4" t="s">
        <v>274</v>
      </c>
    </row>
    <row r="91" spans="2:5" x14ac:dyDescent="0.25">
      <c r="B91" s="28">
        <v>87</v>
      </c>
      <c r="C91" s="3" t="s">
        <v>151</v>
      </c>
      <c r="D91" s="29">
        <v>211</v>
      </c>
      <c r="E91" s="4" t="s">
        <v>275</v>
      </c>
    </row>
    <row r="92" spans="2:5" x14ac:dyDescent="0.25">
      <c r="B92" s="28">
        <v>88</v>
      </c>
      <c r="C92" s="3" t="s">
        <v>152</v>
      </c>
      <c r="D92" s="29">
        <v>212</v>
      </c>
      <c r="E92" s="4" t="s">
        <v>276</v>
      </c>
    </row>
    <row r="93" spans="2:5" x14ac:dyDescent="0.25">
      <c r="B93" s="28">
        <v>89</v>
      </c>
      <c r="C93" s="3" t="s">
        <v>153</v>
      </c>
      <c r="D93" s="29">
        <v>213</v>
      </c>
      <c r="E93" s="4" t="s">
        <v>277</v>
      </c>
    </row>
    <row r="94" spans="2:5" x14ac:dyDescent="0.25">
      <c r="B94" s="28">
        <v>90</v>
      </c>
      <c r="C94" s="3" t="s">
        <v>154</v>
      </c>
      <c r="D94" s="29">
        <v>214</v>
      </c>
      <c r="E94" s="4" t="s">
        <v>278</v>
      </c>
    </row>
    <row r="95" spans="2:5" x14ac:dyDescent="0.25">
      <c r="B95" s="28">
        <v>91</v>
      </c>
      <c r="C95" s="3" t="s">
        <v>155</v>
      </c>
      <c r="D95" s="29">
        <v>215</v>
      </c>
      <c r="E95" s="4" t="s">
        <v>279</v>
      </c>
    </row>
    <row r="96" spans="2:5" x14ac:dyDescent="0.25">
      <c r="B96" s="28">
        <v>92</v>
      </c>
      <c r="C96" s="3" t="s">
        <v>156</v>
      </c>
      <c r="D96" s="29">
        <v>216</v>
      </c>
      <c r="E96" s="4" t="s">
        <v>280</v>
      </c>
    </row>
    <row r="97" spans="2:5" x14ac:dyDescent="0.25">
      <c r="B97" s="28">
        <v>93</v>
      </c>
      <c r="C97" s="3" t="s">
        <v>157</v>
      </c>
      <c r="D97" s="29">
        <v>217</v>
      </c>
      <c r="E97" s="4" t="s">
        <v>281</v>
      </c>
    </row>
    <row r="98" spans="2:5" x14ac:dyDescent="0.25">
      <c r="B98" s="28">
        <v>94</v>
      </c>
      <c r="C98" s="3" t="s">
        <v>158</v>
      </c>
      <c r="D98" s="29">
        <v>218</v>
      </c>
      <c r="E98" s="4" t="s">
        <v>282</v>
      </c>
    </row>
    <row r="99" spans="2:5" x14ac:dyDescent="0.25">
      <c r="B99" s="28">
        <v>95</v>
      </c>
      <c r="C99" s="3" t="s">
        <v>159</v>
      </c>
      <c r="D99" s="29">
        <v>219</v>
      </c>
      <c r="E99" s="4" t="s">
        <v>283</v>
      </c>
    </row>
    <row r="100" spans="2:5" x14ac:dyDescent="0.25">
      <c r="B100" s="28">
        <v>96</v>
      </c>
      <c r="C100" s="3" t="s">
        <v>160</v>
      </c>
      <c r="D100" s="29">
        <v>220</v>
      </c>
      <c r="E100" s="4" t="s">
        <v>284</v>
      </c>
    </row>
    <row r="101" spans="2:5" x14ac:dyDescent="0.25">
      <c r="B101" s="28">
        <v>97</v>
      </c>
      <c r="C101" s="3" t="s">
        <v>161</v>
      </c>
      <c r="D101" s="29">
        <v>221</v>
      </c>
      <c r="E101" s="4" t="s">
        <v>285</v>
      </c>
    </row>
    <row r="102" spans="2:5" x14ac:dyDescent="0.25">
      <c r="B102" s="28">
        <v>98</v>
      </c>
      <c r="C102" s="3" t="s">
        <v>162</v>
      </c>
      <c r="D102" s="29">
        <v>222</v>
      </c>
      <c r="E102" s="4" t="s">
        <v>286</v>
      </c>
    </row>
    <row r="103" spans="2:5" x14ac:dyDescent="0.25">
      <c r="B103" s="28">
        <v>99</v>
      </c>
      <c r="C103" s="3" t="s">
        <v>163</v>
      </c>
      <c r="D103" s="29">
        <v>223</v>
      </c>
      <c r="E103" s="4" t="s">
        <v>287</v>
      </c>
    </row>
    <row r="104" spans="2:5" x14ac:dyDescent="0.25">
      <c r="B104" s="28">
        <v>100</v>
      </c>
      <c r="C104" s="3" t="s">
        <v>164</v>
      </c>
      <c r="D104" s="29">
        <v>224</v>
      </c>
      <c r="E104" s="4" t="s">
        <v>288</v>
      </c>
    </row>
    <row r="105" spans="2:5" x14ac:dyDescent="0.25">
      <c r="B105" s="28">
        <v>101</v>
      </c>
      <c r="C105" s="3" t="s">
        <v>165</v>
      </c>
      <c r="D105" s="29">
        <v>225</v>
      </c>
      <c r="E105" s="4" t="s">
        <v>289</v>
      </c>
    </row>
    <row r="106" spans="2:5" x14ac:dyDescent="0.25">
      <c r="B106" s="28">
        <v>102</v>
      </c>
      <c r="C106" s="3" t="s">
        <v>166</v>
      </c>
      <c r="D106" s="29">
        <v>226</v>
      </c>
      <c r="E106" s="4" t="s">
        <v>290</v>
      </c>
    </row>
    <row r="107" spans="2:5" x14ac:dyDescent="0.25">
      <c r="B107" s="28">
        <v>103</v>
      </c>
      <c r="C107" s="3" t="s">
        <v>167</v>
      </c>
      <c r="D107" s="29">
        <v>227</v>
      </c>
      <c r="E107" s="4" t="s">
        <v>291</v>
      </c>
    </row>
    <row r="108" spans="2:5" x14ac:dyDescent="0.25">
      <c r="B108" s="28">
        <v>104</v>
      </c>
      <c r="C108" s="3" t="s">
        <v>168</v>
      </c>
      <c r="D108" s="29">
        <v>228</v>
      </c>
      <c r="E108" s="4" t="s">
        <v>292</v>
      </c>
    </row>
    <row r="109" spans="2:5" x14ac:dyDescent="0.25">
      <c r="B109" s="28">
        <v>105</v>
      </c>
      <c r="C109" s="3" t="s">
        <v>169</v>
      </c>
      <c r="D109" s="29">
        <v>229</v>
      </c>
      <c r="E109" s="4" t="s">
        <v>293</v>
      </c>
    </row>
    <row r="110" spans="2:5" x14ac:dyDescent="0.25">
      <c r="B110" s="28">
        <v>106</v>
      </c>
      <c r="C110" s="3" t="s">
        <v>170</v>
      </c>
      <c r="D110" s="29">
        <v>230</v>
      </c>
      <c r="E110" s="4" t="s">
        <v>294</v>
      </c>
    </row>
    <row r="111" spans="2:5" x14ac:dyDescent="0.25">
      <c r="B111" s="28">
        <v>107</v>
      </c>
      <c r="C111" s="3" t="s">
        <v>171</v>
      </c>
      <c r="D111" s="29">
        <v>231</v>
      </c>
      <c r="E111" s="4" t="s">
        <v>295</v>
      </c>
    </row>
    <row r="112" spans="2:5" x14ac:dyDescent="0.25">
      <c r="B112" s="28">
        <v>108</v>
      </c>
      <c r="C112" s="3" t="s">
        <v>172</v>
      </c>
      <c r="D112" s="29">
        <v>232</v>
      </c>
      <c r="E112" s="4" t="s">
        <v>296</v>
      </c>
    </row>
    <row r="113" spans="2:5" x14ac:dyDescent="0.25">
      <c r="B113" s="28">
        <v>109</v>
      </c>
      <c r="C113" s="3" t="s">
        <v>173</v>
      </c>
      <c r="D113" s="29">
        <v>233</v>
      </c>
      <c r="E113" s="4" t="s">
        <v>297</v>
      </c>
    </row>
    <row r="114" spans="2:5" x14ac:dyDescent="0.25">
      <c r="B114" s="28">
        <v>110</v>
      </c>
      <c r="C114" s="3" t="s">
        <v>174</v>
      </c>
      <c r="D114" s="29">
        <v>234</v>
      </c>
      <c r="E114" s="4" t="s">
        <v>298</v>
      </c>
    </row>
    <row r="115" spans="2:5" x14ac:dyDescent="0.25">
      <c r="B115" s="28">
        <v>111</v>
      </c>
      <c r="C115" s="3" t="s">
        <v>175</v>
      </c>
      <c r="D115" s="29">
        <v>235</v>
      </c>
      <c r="E115" s="4" t="s">
        <v>299</v>
      </c>
    </row>
    <row r="116" spans="2:5" x14ac:dyDescent="0.25">
      <c r="B116" s="28">
        <v>112</v>
      </c>
      <c r="C116" s="3" t="s">
        <v>176</v>
      </c>
      <c r="D116" s="29">
        <v>236</v>
      </c>
      <c r="E116" s="4" t="s">
        <v>300</v>
      </c>
    </row>
    <row r="117" spans="2:5" x14ac:dyDescent="0.25">
      <c r="B117" s="28">
        <v>113</v>
      </c>
      <c r="C117" s="3" t="s">
        <v>177</v>
      </c>
      <c r="D117" s="29">
        <v>237</v>
      </c>
      <c r="E117" s="4" t="s">
        <v>301</v>
      </c>
    </row>
    <row r="118" spans="2:5" ht="15" customHeight="1" x14ac:dyDescent="0.25">
      <c r="B118" s="28">
        <v>114</v>
      </c>
      <c r="C118" s="3" t="s">
        <v>178</v>
      </c>
      <c r="D118" s="29">
        <v>238</v>
      </c>
      <c r="E118" s="4" t="s">
        <v>302</v>
      </c>
    </row>
    <row r="119" spans="2:5" x14ac:dyDescent="0.25">
      <c r="B119" s="28">
        <v>115</v>
      </c>
      <c r="C119" s="3" t="s">
        <v>179</v>
      </c>
      <c r="D119" s="29">
        <v>239</v>
      </c>
      <c r="E119" s="4" t="s">
        <v>303</v>
      </c>
    </row>
    <row r="120" spans="2:5" x14ac:dyDescent="0.25">
      <c r="B120" s="28">
        <v>116</v>
      </c>
      <c r="C120" s="3" t="s">
        <v>180</v>
      </c>
      <c r="D120" s="29">
        <v>240</v>
      </c>
      <c r="E120" s="4" t="s">
        <v>304</v>
      </c>
    </row>
    <row r="121" spans="2:5" x14ac:dyDescent="0.25">
      <c r="B121" s="28">
        <v>117</v>
      </c>
      <c r="C121" s="3" t="s">
        <v>181</v>
      </c>
      <c r="D121" s="29">
        <v>241</v>
      </c>
      <c r="E121" s="4" t="s">
        <v>305</v>
      </c>
    </row>
    <row r="122" spans="2:5" x14ac:dyDescent="0.25">
      <c r="B122" s="28">
        <v>118</v>
      </c>
      <c r="C122" s="3" t="s">
        <v>182</v>
      </c>
      <c r="D122" s="29">
        <v>242</v>
      </c>
      <c r="E122" s="4" t="s">
        <v>306</v>
      </c>
    </row>
    <row r="123" spans="2:5" x14ac:dyDescent="0.25">
      <c r="B123" s="28">
        <v>119</v>
      </c>
      <c r="C123" s="3" t="s">
        <v>183</v>
      </c>
      <c r="D123" s="29">
        <v>243</v>
      </c>
      <c r="E123" s="4" t="s">
        <v>307</v>
      </c>
    </row>
    <row r="124" spans="2:5" x14ac:dyDescent="0.25">
      <c r="B124" s="28">
        <v>120</v>
      </c>
      <c r="C124" s="3" t="s">
        <v>184</v>
      </c>
      <c r="D124" s="29">
        <v>244</v>
      </c>
      <c r="E124" s="4" t="s">
        <v>308</v>
      </c>
    </row>
    <row r="125" spans="2:5" x14ac:dyDescent="0.25">
      <c r="B125" s="28">
        <v>121</v>
      </c>
      <c r="C125" s="3" t="s">
        <v>185</v>
      </c>
      <c r="D125" s="29">
        <v>245</v>
      </c>
      <c r="E125" s="4" t="s">
        <v>309</v>
      </c>
    </row>
    <row r="126" spans="2:5" x14ac:dyDescent="0.25">
      <c r="B126" s="28">
        <v>122</v>
      </c>
      <c r="C126" s="3" t="s">
        <v>186</v>
      </c>
      <c r="D126" s="29">
        <v>246</v>
      </c>
      <c r="E126" s="4" t="s">
        <v>310</v>
      </c>
    </row>
    <row r="127" spans="2:5" x14ac:dyDescent="0.25">
      <c r="B127" s="28">
        <v>123</v>
      </c>
      <c r="C127" s="3" t="s">
        <v>187</v>
      </c>
      <c r="D127" s="29">
        <v>247</v>
      </c>
      <c r="E127" s="4" t="s">
        <v>311</v>
      </c>
    </row>
    <row r="128" spans="2:5" ht="15.75" thickBot="1" x14ac:dyDescent="0.3">
      <c r="B128" s="28">
        <v>124</v>
      </c>
      <c r="C128" s="3" t="s">
        <v>188</v>
      </c>
      <c r="D128" s="29">
        <v>248</v>
      </c>
      <c r="E128" s="4" t="s">
        <v>312</v>
      </c>
    </row>
    <row r="129" spans="2:5" ht="15.75" thickBot="1" x14ac:dyDescent="0.3">
      <c r="B129" s="49"/>
      <c r="C129" s="49"/>
      <c r="D129" s="49"/>
      <c r="E129" s="49"/>
    </row>
  </sheetData>
  <mergeCells count="2">
    <mergeCell ref="C2:E2"/>
    <mergeCell ref="C3:E3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2026-01-12T16:25:32Z</cp:lastPrinted>
  <dcterms:created xsi:type="dcterms:W3CDTF">2022-07-11T13:01:47Z</dcterms:created>
  <dcterms:modified xsi:type="dcterms:W3CDTF">2026-04-13T15:06:22Z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