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CDD520A-180E-4FC3-9211-D1AED75B2734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ABRIL 2026" sheetId="8" r:id="rId1"/>
  </sheets>
  <definedNames>
    <definedName name="_xlnm.Print_Titles" localSheetId="0">'ABRIL 2026'!$2:$15</definedName>
  </definedNames>
  <calcPr calcId="191029"/>
</workbook>
</file>

<file path=xl/calcChain.xml><?xml version="1.0" encoding="utf-8"?>
<calcChain xmlns="http://schemas.openxmlformats.org/spreadsheetml/2006/main">
  <c r="I21" i="8" l="1"/>
  <c r="I22" i="8" s="1"/>
  <c r="I23" i="8" s="1"/>
  <c r="I24" i="8" s="1"/>
  <c r="I25" i="8" s="1"/>
  <c r="I26" i="8" s="1"/>
  <c r="I27" i="8" s="1"/>
  <c r="I20" i="8"/>
  <c r="H34" i="8"/>
  <c r="G34" i="8"/>
  <c r="I18" i="8"/>
  <c r="I19" i="8" s="1"/>
  <c r="I28" i="8" l="1"/>
  <c r="I29" i="8" s="1"/>
  <c r="I30" i="8" s="1"/>
  <c r="I31" i="8" s="1"/>
  <c r="I32" i="8" s="1"/>
  <c r="I33" i="8" s="1"/>
</calcChain>
</file>

<file path=xl/sharedStrings.xml><?xml version="1.0" encoding="utf-8"?>
<sst xmlns="http://schemas.openxmlformats.org/spreadsheetml/2006/main" count="48" uniqueCount="48">
  <si>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</si>
  <si>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</si>
  <si>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</si>
  <si>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</si>
  <si>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</si>
  <si>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</si>
  <si>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</si>
  <si>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</si>
  <si>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</si>
  <si>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</si>
  <si>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</si>
  <si>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</si>
  <si>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</si>
  <si>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</si>
  <si>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</si>
  <si>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</si>
  <si>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</si>
  <si>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</si>
  <si>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</si>
  <si>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</si>
  <si>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</si>
  <si>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</si>
  <si>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</si>
  <si>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</si>
  <si>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INTEGRACION, PREVENCION Y SALUD</t>
  </si>
  <si>
    <t>“Sumando Voluntades por el Bienestar Ciudadano”</t>
  </si>
  <si>
    <t>Lic. Marcelino Merán Rodríguez</t>
  </si>
  <si>
    <t>VARIOS</t>
  </si>
  <si>
    <t>LIBRO DIARIO DE BANCO AÑO 2026</t>
  </si>
  <si>
    <t xml:space="preserve">COMISIONES Y CARGOS BANCARIOS </t>
  </si>
  <si>
    <t>AL 30 DE ABRIL DEL 2026</t>
  </si>
  <si>
    <t>ABRIL</t>
  </si>
  <si>
    <t xml:space="preserve"> BALANCE AL 31 DE MARZO, 2026</t>
  </si>
  <si>
    <t>DANIA ELIZABETH ZORRILLA RAMIREZ (reposición del fondo de caja chica SEDES de este Consejo Nacional de drogas, comprobantes del 20380 al 20427).</t>
  </si>
  <si>
    <t>HUMANO SEGUROS, S.A. (pago pendiente de seguro complementario por concepto de exclusión de empleado por fallecimento (Mercedes Ivelisse Germán Ledesma), despues de la fecha de facturación de la aseguradora).</t>
  </si>
  <si>
    <t>ADRIANO RUBIO FELIZ (reposición del fondo de la caja chica Regional Enrriquilo Barahona, de este Consejo Nacional de drogas, comprobantes del 2583 al 2610).</t>
  </si>
  <si>
    <t>TRANSFERENCIA (pago viáticos y peaje al chofere asignado por la Regioanal Cibao norte San Franciso de Macorís , que asistió a la SEDE en Santo Domingo para retirar un sillón y un proyector para uso de la Regional, en fecha 23/01/2026).</t>
  </si>
  <si>
    <t>TRANSFERENCIA (pago viáticos al personal designado por la Regional del Cibao Norte, Santiago, que se trasladó a la provincia Montecristi, para conversatorio en el marco de la Expoferia, PROFONTERA 2026, organizado por el Consejo de Coordinación de la Zona Especial de Desarrollo Fronterizo (CCDF), en fecha 20/02/2026).</t>
  </si>
  <si>
    <t>TRANSFERENCIA (pago viáticos al persoanal designado por la Regional, que se trasladó a la SEDE en Santo Domingo, para participar en el taller de orientación y coordinación de la planificación estratégica del Consejo Nacional de drogas para el año 2026, en fecha 13 y 14/01/2026).</t>
  </si>
  <si>
    <t>TRANSFERENCIA (pago viáticos al personal desigando por la Regional del Cibao Norte, Santiago, que se trasladó a la provincia Dajabón y Municipio Salcedo, para impartir conversatorio  "La trampa de las drogas y dispositivos electrónicos asociados a su uso", dirigido a estudiantes de nivel secundario del Liceo José Ramón López y Liceo Profesor Morel De Abreu, en fecha 17/02/2026).</t>
  </si>
  <si>
    <t>BASÍLICA CATEDRAL NUESTRA SRA. DE LA ENCARNACIÓN (aporte económico por motivo de la eucaristía a celebrarse el jueves 28/05/2026, por la conmemorización de los 38 de este CND, se realiza este aporte por la utilización del templo y todo lo que conlleva el desarrollo de dicha eucaristía, según autorización de la presidencia de este CND).</t>
  </si>
  <si>
    <t>TRANSFERENCIA (de la cuenta Recursos Extraordiarios a la Operativa, para pago de reposición de fondos de las cajas chicas (SEDE, y Regionales ), mantenimento de vehículos, viáticos al interior del pais, etc.).</t>
  </si>
  <si>
    <t>DANIA ELIZABETH ZORRILLA RAMIREZ (reposición del fondo de caja chica SEDES de este Consejo Nacional de drogas, comprobantes del 20428 al 20468).</t>
  </si>
  <si>
    <t>TRANSFERENCIA (pago viáticos al personal designado por el Departamento de Educción Preventiva Integral (DEPREI), que se trasladó a la provincia de Monte Plata, para llevar a cabo conversatorios en prevención del uso de sustancias psicoactivas, dirigido a estudiantes de educación media, en fecha 03/12/2025).</t>
  </si>
  <si>
    <t>TRANSFERENCIA (pago viáticos al personal designado por del Departamento de Educación Preventiva Integral (DEPREI), que se trasladó a la provincia Monseñor Nouel, para participar en un conversario en prevención del uso del Vaper, dirigido a estudiante de secundaria en las instalaciones del Politécnico Salomé Ureña, en el municipio de Piedra Blanca, en fecha 23/01/2026).</t>
  </si>
  <si>
    <t>TRANSFERENCIA (aporte Central Romana correspondiente al mes de abril/2026)</t>
  </si>
  <si>
    <t>DÉBITO AUTORIZADO (por consumos realizados en la tarjeta visa corporativa asignada al presidente del CND, correspondientes al corte del dia 14/04/2026).</t>
  </si>
  <si>
    <t xml:space="preserve">AJUSTE A CRÉDITO (ajuste diferencia en cheque No. 79838 d/f 01/04/2026 emitido por valor de RD$39,527.76 y cobrado por el banco por RD$39,527.78).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</si>
</sst>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0" xfId="0" applyBorder="1"/>
    <xf numFmtId="0" fontId="2" fillId="0" borderId="0" xfId="0" applyFont="1"/>
    <xf numFmtId="0" fontId="15" fillId="3" borderId="21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0" xfId="0" applyFont="1" applyBorder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28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9" fontId="14" fillId="3" borderId="20" xfId="0" applyNumberFormat="1" applyFont="1" applyFill="1" applyBorder="1" applyAlignment="1">
      <alignment horizontal="center" vertical="center"/>
    </xf>
    <xf numFmtId="4" fontId="12" fillId="0" borderId="28" xfId="0" applyNumberFormat="1" applyFont="1" applyBorder="1" applyAlignment="1" applyProtection="1">
      <alignment horizontal="right" vertical="center" wrapText="1"/>
      <protection locked="0"/>
    </xf>
    <xf numFmtId="4" fontId="17" fillId="3" borderId="28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9" xfId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vertical="center" wrapText="1"/>
    </xf>
    <xf numFmtId="0" fontId="19" fillId="3" borderId="21" xfId="0" applyFont="1" applyFill="1" applyBorder="1" applyAlignment="1">
      <alignment horizontal="left" vertical="center"/>
    </xf>
    <xf numFmtId="4" fontId="12" fillId="3" borderId="28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0</xdr:row>
      <xdr:rowOff>171450</xdr:rowOff>
    </xdr:from>
    <xdr:to>
      <xdr:col>8</xdr:col>
      <xdr:colOff>123825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6" y="171450"/>
          <a:ext cx="1038224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6"/>
  <sheetViews>
    <sheetView tabSelected="1" topLeftCell="A25" workbookViewId="0">
      <selection activeCell="B8" sqref="B8:I8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2" t="s">
        <v>0</v>
      </c>
      <c r="C2" s="52"/>
      <c r="D2" s="52"/>
      <c r="E2" s="52"/>
      <c r="F2" s="52"/>
      <c r="G2" s="52"/>
      <c r="H2" s="52"/>
      <c r="I2" s="52"/>
    </row>
    <row r="3" spans="1:11" x14ac:dyDescent="0.25">
      <c r="B3" s="56" t="s">
        <v>1</v>
      </c>
      <c r="C3" s="56"/>
      <c r="D3" s="56"/>
      <c r="E3" s="56"/>
      <c r="F3" s="56"/>
      <c r="G3" s="56"/>
      <c r="H3" s="56"/>
      <c r="I3" s="56"/>
    </row>
    <row r="4" spans="1:11" ht="22.5" customHeight="1" x14ac:dyDescent="0.25">
      <c r="A4" s="40"/>
      <c r="B4" s="63" t="s">
        <v>24</v>
      </c>
      <c r="C4" s="63"/>
      <c r="D4" s="63"/>
      <c r="E4" s="63"/>
      <c r="F4" s="63"/>
      <c r="G4" s="63"/>
      <c r="H4" s="63"/>
      <c r="I4" s="63"/>
    </row>
    <row r="5" spans="1:11" ht="15" customHeight="1" x14ac:dyDescent="0.25">
      <c r="B5" s="63" t="s">
        <v>25</v>
      </c>
      <c r="C5" s="63"/>
      <c r="D5" s="63"/>
      <c r="E5" s="63"/>
      <c r="F5" s="63"/>
      <c r="G5" s="63"/>
      <c r="H5" s="63"/>
      <c r="I5" s="63"/>
    </row>
    <row r="6" spans="1:11" x14ac:dyDescent="0.25">
      <c r="B6" s="56"/>
      <c r="C6" s="56"/>
      <c r="D6" s="56"/>
      <c r="E6" s="56"/>
      <c r="F6" s="56"/>
      <c r="G6" s="56"/>
      <c r="H6" s="56"/>
      <c r="I6" s="56"/>
    </row>
    <row r="7" spans="1:11" ht="19.5" x14ac:dyDescent="0.25">
      <c r="B7" s="57" t="s">
        <v>2</v>
      </c>
      <c r="C7" s="57"/>
      <c r="D7" s="57"/>
      <c r="E7" s="57"/>
      <c r="F7" s="57"/>
      <c r="G7" s="57"/>
      <c r="H7" s="57"/>
      <c r="I7" s="57"/>
    </row>
    <row r="8" spans="1:11" x14ac:dyDescent="0.25">
      <c r="B8" s="58" t="s">
        <v>3</v>
      </c>
      <c r="C8" s="58"/>
      <c r="D8" s="58"/>
      <c r="E8" s="58"/>
      <c r="F8" s="58"/>
      <c r="G8" s="58"/>
      <c r="H8" s="58"/>
      <c r="I8" s="58"/>
    </row>
    <row r="9" spans="1:11" ht="20.25" thickBot="1" x14ac:dyDescent="0.3">
      <c r="B9" s="57" t="s">
        <v>30</v>
      </c>
      <c r="C9" s="57"/>
      <c r="D9" s="57"/>
      <c r="E9" s="57"/>
      <c r="F9" s="57"/>
      <c r="G9" s="57"/>
      <c r="H9" s="57"/>
      <c r="I9" s="57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59" t="s">
        <v>28</v>
      </c>
      <c r="C11" s="60"/>
      <c r="D11" s="60"/>
      <c r="E11" s="61"/>
      <c r="F11" s="60"/>
      <c r="G11" s="60"/>
      <c r="H11" s="60"/>
      <c r="I11" s="62"/>
      <c r="K11" s="29"/>
    </row>
    <row r="12" spans="1:11" x14ac:dyDescent="0.25">
      <c r="B12" s="23"/>
      <c r="C12" s="24"/>
      <c r="D12" s="23"/>
      <c r="E12" s="26" t="s">
        <v>21</v>
      </c>
      <c r="F12" s="6"/>
      <c r="G12" s="53" t="s">
        <v>4</v>
      </c>
      <c r="H12" s="54"/>
      <c r="I12" s="55"/>
    </row>
    <row r="13" spans="1:11" ht="15.75" thickBot="1" x14ac:dyDescent="0.3">
      <c r="B13" s="7"/>
      <c r="C13" s="8"/>
      <c r="D13" s="7"/>
      <c r="E13" s="27" t="s">
        <v>5</v>
      </c>
      <c r="F13" s="8"/>
      <c r="G13" s="10"/>
      <c r="H13" s="11"/>
      <c r="I13" s="32"/>
    </row>
    <row r="14" spans="1:11" ht="15.75" thickBot="1" x14ac:dyDescent="0.3">
      <c r="B14" s="10"/>
      <c r="C14" s="11"/>
      <c r="D14" s="7"/>
      <c r="E14" s="28"/>
      <c r="F14" s="8"/>
      <c r="G14" s="5" t="s">
        <v>6</v>
      </c>
      <c r="H14" s="31" t="s">
        <v>7</v>
      </c>
      <c r="I14" s="12" t="s">
        <v>8</v>
      </c>
    </row>
    <row r="15" spans="1:11" x14ac:dyDescent="0.25">
      <c r="B15" s="13" t="s">
        <v>9</v>
      </c>
      <c r="C15" s="14" t="s">
        <v>10</v>
      </c>
      <c r="D15" s="5" t="s">
        <v>17</v>
      </c>
      <c r="E15" s="9"/>
      <c r="F15" s="8"/>
      <c r="G15" s="26" t="s">
        <v>11</v>
      </c>
      <c r="H15" s="26"/>
      <c r="I15" s="33"/>
    </row>
    <row r="16" spans="1:11" ht="18.75" customHeight="1" x14ac:dyDescent="0.25">
      <c r="B16" s="39" t="s">
        <v>31</v>
      </c>
      <c r="C16" s="15"/>
      <c r="D16" s="16"/>
      <c r="E16" s="17"/>
      <c r="F16" s="45"/>
      <c r="G16" s="48"/>
      <c r="H16" s="42"/>
      <c r="I16" s="34"/>
    </row>
    <row r="17" spans="2:9" x14ac:dyDescent="0.25">
      <c r="B17" s="38" t="s">
        <v>12</v>
      </c>
      <c r="C17" s="22"/>
      <c r="D17" s="21" t="s">
        <v>32</v>
      </c>
      <c r="E17" s="20"/>
      <c r="F17" s="46"/>
      <c r="G17" s="49"/>
      <c r="H17" s="43"/>
      <c r="I17" s="35">
        <v>311085.24</v>
      </c>
    </row>
    <row r="18" spans="2:9" ht="45" customHeight="1" x14ac:dyDescent="0.25">
      <c r="B18" s="38"/>
      <c r="C18" s="20">
        <v>1</v>
      </c>
      <c r="D18" s="19" t="s">
        <v>33</v>
      </c>
      <c r="E18" s="20">
        <v>79838</v>
      </c>
      <c r="F18" s="46"/>
      <c r="G18" s="43">
        <v>39527.760000000002</v>
      </c>
      <c r="H18" s="43"/>
      <c r="I18" s="35">
        <f>+I17-G18+H18</f>
        <v>271557.48</v>
      </c>
    </row>
    <row r="19" spans="2:9" ht="56.25" customHeight="1" x14ac:dyDescent="0.25">
      <c r="B19" s="38"/>
      <c r="C19" s="20">
        <v>1</v>
      </c>
      <c r="D19" s="19" t="s">
        <v>34</v>
      </c>
      <c r="E19" s="20">
        <v>79839</v>
      </c>
      <c r="F19" s="46"/>
      <c r="G19" s="43">
        <v>4478.37</v>
      </c>
      <c r="H19" s="43"/>
      <c r="I19" s="35">
        <f t="shared" ref="I19:I33" si="0">+I18-G19+H19</f>
        <v>267079.11</v>
      </c>
    </row>
    <row r="20" spans="2:9" ht="42.75" customHeight="1" x14ac:dyDescent="0.25">
      <c r="B20" s="38"/>
      <c r="C20" s="20">
        <v>9</v>
      </c>
      <c r="D20" s="19" t="s">
        <v>47</v>
      </c>
      <c r="E20" s="20">
        <v>4821</v>
      </c>
      <c r="F20" s="46"/>
      <c r="G20" s="43">
        <v>0.02</v>
      </c>
      <c r="H20" s="43"/>
      <c r="I20" s="35">
        <f t="shared" si="0"/>
        <v>267079.08999999997</v>
      </c>
    </row>
    <row r="21" spans="2:9" ht="70.5" customHeight="1" x14ac:dyDescent="0.25">
      <c r="B21" s="38"/>
      <c r="C21" s="20">
        <v>13</v>
      </c>
      <c r="D21" s="19" t="s">
        <v>36</v>
      </c>
      <c r="E21" s="20">
        <v>4785</v>
      </c>
      <c r="F21" s="46"/>
      <c r="G21" s="43">
        <v>1175</v>
      </c>
      <c r="H21" s="43"/>
      <c r="I21" s="35">
        <f t="shared" si="0"/>
        <v>265904.08999999997</v>
      </c>
    </row>
    <row r="22" spans="2:9" ht="81.75" customHeight="1" x14ac:dyDescent="0.25">
      <c r="B22" s="38"/>
      <c r="C22" s="20">
        <v>13</v>
      </c>
      <c r="D22" s="19" t="s">
        <v>37</v>
      </c>
      <c r="E22" s="20">
        <v>4787</v>
      </c>
      <c r="F22" s="46"/>
      <c r="G22" s="43">
        <v>6755</v>
      </c>
      <c r="H22" s="43"/>
      <c r="I22" s="35">
        <f t="shared" si="0"/>
        <v>259149.08999999997</v>
      </c>
    </row>
    <row r="23" spans="2:9" ht="82.5" customHeight="1" x14ac:dyDescent="0.25">
      <c r="B23" s="38"/>
      <c r="C23" s="20">
        <v>13</v>
      </c>
      <c r="D23" s="19" t="s">
        <v>38</v>
      </c>
      <c r="E23" s="20">
        <v>4788</v>
      </c>
      <c r="F23" s="46"/>
      <c r="G23" s="43">
        <v>3137.5</v>
      </c>
      <c r="H23" s="43"/>
      <c r="I23" s="35">
        <f t="shared" si="0"/>
        <v>256011.58999999997</v>
      </c>
    </row>
    <row r="24" spans="2:9" ht="99.75" customHeight="1" x14ac:dyDescent="0.25">
      <c r="B24" s="38"/>
      <c r="C24" s="20">
        <v>13</v>
      </c>
      <c r="D24" s="19" t="s">
        <v>39</v>
      </c>
      <c r="E24" s="20">
        <v>4789</v>
      </c>
      <c r="F24" s="46"/>
      <c r="G24" s="43">
        <v>4112.5</v>
      </c>
      <c r="H24" s="43"/>
      <c r="I24" s="35">
        <f t="shared" si="0"/>
        <v>251899.08999999997</v>
      </c>
    </row>
    <row r="25" spans="2:9" ht="45" customHeight="1" x14ac:dyDescent="0.25">
      <c r="B25" s="38"/>
      <c r="C25" s="20">
        <v>15</v>
      </c>
      <c r="D25" s="19" t="s">
        <v>46</v>
      </c>
      <c r="E25" s="20">
        <v>4817</v>
      </c>
      <c r="F25" s="46"/>
      <c r="G25" s="43">
        <v>44764.18</v>
      </c>
      <c r="H25" s="43"/>
      <c r="I25" s="35">
        <f t="shared" si="0"/>
        <v>207134.90999999997</v>
      </c>
    </row>
    <row r="26" spans="2:9" ht="45" customHeight="1" x14ac:dyDescent="0.25">
      <c r="B26" s="38"/>
      <c r="C26" s="20">
        <v>16</v>
      </c>
      <c r="D26" s="19" t="s">
        <v>35</v>
      </c>
      <c r="E26" s="20">
        <v>79840</v>
      </c>
      <c r="F26" s="46"/>
      <c r="G26" s="43">
        <v>16127.65</v>
      </c>
      <c r="H26" s="43"/>
      <c r="I26" s="35">
        <f t="shared" si="0"/>
        <v>191007.25999999998</v>
      </c>
    </row>
    <row r="27" spans="2:9" ht="99" customHeight="1" x14ac:dyDescent="0.25">
      <c r="B27" s="38"/>
      <c r="C27" s="20">
        <v>21</v>
      </c>
      <c r="D27" s="19" t="s">
        <v>40</v>
      </c>
      <c r="E27" s="20">
        <v>79841</v>
      </c>
      <c r="F27" s="46"/>
      <c r="G27" s="43">
        <v>20000</v>
      </c>
      <c r="H27" s="43"/>
      <c r="I27" s="35">
        <f t="shared" si="0"/>
        <v>171007.25999999998</v>
      </c>
    </row>
    <row r="28" spans="2:9" ht="54.75" customHeight="1" x14ac:dyDescent="0.25">
      <c r="B28" s="38"/>
      <c r="C28" s="20">
        <v>24</v>
      </c>
      <c r="D28" s="19" t="s">
        <v>41</v>
      </c>
      <c r="E28" s="20">
        <v>72</v>
      </c>
      <c r="F28" s="46"/>
      <c r="G28" s="43"/>
      <c r="H28" s="43">
        <v>1000000</v>
      </c>
      <c r="I28" s="35">
        <f t="shared" si="0"/>
        <v>1171007.26</v>
      </c>
    </row>
    <row r="29" spans="2:9" ht="48.75" customHeight="1" x14ac:dyDescent="0.25">
      <c r="B29" s="38"/>
      <c r="C29" s="20">
        <v>29</v>
      </c>
      <c r="D29" s="19" t="s">
        <v>42</v>
      </c>
      <c r="E29" s="20">
        <v>79842</v>
      </c>
      <c r="F29" s="46"/>
      <c r="G29" s="43">
        <v>44246.09</v>
      </c>
      <c r="H29" s="43"/>
      <c r="I29" s="35">
        <f t="shared" si="0"/>
        <v>1126761.17</v>
      </c>
    </row>
    <row r="30" spans="2:9" ht="78" customHeight="1" x14ac:dyDescent="0.25">
      <c r="B30" s="38"/>
      <c r="C30" s="20">
        <v>29</v>
      </c>
      <c r="D30" s="19" t="s">
        <v>43</v>
      </c>
      <c r="E30" s="20">
        <v>4793</v>
      </c>
      <c r="F30" s="46"/>
      <c r="G30" s="43">
        <v>3187.5</v>
      </c>
      <c r="H30" s="43"/>
      <c r="I30" s="35">
        <f t="shared" si="0"/>
        <v>1123573.67</v>
      </c>
    </row>
    <row r="31" spans="2:9" ht="96.75" customHeight="1" x14ac:dyDescent="0.25">
      <c r="B31" s="38"/>
      <c r="C31" s="20">
        <v>29</v>
      </c>
      <c r="D31" s="19" t="s">
        <v>44</v>
      </c>
      <c r="E31" s="20">
        <v>4795</v>
      </c>
      <c r="F31" s="46"/>
      <c r="G31" s="43">
        <v>3187.5</v>
      </c>
      <c r="H31" s="43"/>
      <c r="I31" s="35">
        <f t="shared" si="0"/>
        <v>1120386.17</v>
      </c>
    </row>
    <row r="32" spans="2:9" ht="33" customHeight="1" x14ac:dyDescent="0.25">
      <c r="B32" s="38"/>
      <c r="C32" s="20">
        <v>30</v>
      </c>
      <c r="D32" s="19" t="s">
        <v>45</v>
      </c>
      <c r="E32" s="20">
        <v>271</v>
      </c>
      <c r="F32" s="46"/>
      <c r="G32" s="43"/>
      <c r="H32" s="43">
        <v>5000</v>
      </c>
      <c r="I32" s="35">
        <f t="shared" si="0"/>
        <v>1125386.17</v>
      </c>
    </row>
    <row r="33" spans="2:9" ht="20.25" customHeight="1" x14ac:dyDescent="0.25">
      <c r="B33" s="38"/>
      <c r="C33" s="20">
        <v>30</v>
      </c>
      <c r="D33" s="19" t="s">
        <v>29</v>
      </c>
      <c r="E33" s="20" t="s">
        <v>27</v>
      </c>
      <c r="F33" s="46"/>
      <c r="G33" s="43">
        <v>499.09</v>
      </c>
      <c r="H33" s="43"/>
      <c r="I33" s="35">
        <f t="shared" si="0"/>
        <v>1124887.0799999998</v>
      </c>
    </row>
    <row r="34" spans="2:9" ht="20.25" customHeight="1" thickBot="1" x14ac:dyDescent="0.3">
      <c r="B34" s="38"/>
      <c r="C34" s="41"/>
      <c r="D34" s="21" t="s">
        <v>22</v>
      </c>
      <c r="E34" s="30"/>
      <c r="F34" s="47"/>
      <c r="G34" s="44">
        <f>SUM(G18:G33)</f>
        <v>191198.15999999997</v>
      </c>
      <c r="H34" s="44">
        <f>SUM(H18:H33)</f>
        <v>1005000</v>
      </c>
      <c r="I34" s="35"/>
    </row>
    <row r="35" spans="2:9" ht="18" customHeight="1" x14ac:dyDescent="0.25">
      <c r="G35" s="25"/>
    </row>
    <row r="36" spans="2:9" ht="25.5" customHeight="1" x14ac:dyDescent="0.25"/>
    <row r="40" spans="2:9" x14ac:dyDescent="0.25">
      <c r="B40" s="36" t="s">
        <v>13</v>
      </c>
      <c r="C40" s="36"/>
      <c r="D40" s="50" t="s">
        <v>14</v>
      </c>
      <c r="E40" s="50"/>
      <c r="G40" s="50" t="s">
        <v>16</v>
      </c>
      <c r="H40" s="50"/>
      <c r="I40" s="50"/>
    </row>
    <row r="41" spans="2:9" x14ac:dyDescent="0.25">
      <c r="B41" s="37" t="s">
        <v>23</v>
      </c>
      <c r="C41" s="37"/>
      <c r="D41" s="51" t="s">
        <v>15</v>
      </c>
      <c r="E41" s="51"/>
      <c r="G41" s="51" t="s">
        <v>26</v>
      </c>
      <c r="H41" s="51"/>
      <c r="I41" s="51"/>
    </row>
    <row r="42" spans="2:9" x14ac:dyDescent="0.25">
      <c r="B42" s="36" t="s">
        <v>19</v>
      </c>
      <c r="C42" s="36"/>
      <c r="D42" s="50" t="s">
        <v>20</v>
      </c>
      <c r="E42" s="50"/>
      <c r="G42" s="50" t="s">
        <v>18</v>
      </c>
      <c r="H42" s="50"/>
      <c r="I42" s="50"/>
    </row>
    <row r="43" spans="2:9" x14ac:dyDescent="0.25">
      <c r="D43" s="18"/>
    </row>
    <row r="46" spans="2:9" x14ac:dyDescent="0.25">
      <c r="D46" s="18"/>
    </row>
  </sheetData>
  <mergeCells count="16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40:I40"/>
    <mergeCell ref="G41:I41"/>
    <mergeCell ref="G42:I42"/>
    <mergeCell ref="D40:E40"/>
    <mergeCell ref="D41:E41"/>
    <mergeCell ref="D42:E42"/>
  </mergeCells>
  <pageMargins left="0.5511811023622047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2026-05-12T12:24:24Z</dcterms:modified>
</cp:coreProperties>
</file>