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NCCONTA\Desktop\11 NOVIEMBRE 2025 web\"/>
    </mc:Choice>
  </mc:AlternateContent>
  <xr:revisionPtr revIDLastSave="0" documentId="8_{C6F94165-7062-4792-964C-38CFC58BD44B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Noviembre  30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K27" i="3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<sst xmlns="http://schemas.openxmlformats.org/spreadsheetml/2006/main" count="123" uniqueCount="122">
  <si>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</si>
  <si>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</si>
  <si>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</si>
  <si>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</si>
  <si>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</si>
  <si>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</si>
  <si>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</si>
  <si>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</si>
  <si>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</si>
  <si>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</si>
  <si>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</si>
  <si>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</si>
  <si>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</si>
  <si>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</si>
  <si>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</si>
  <si>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</si>
  <si>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</si>
  <si>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</si>
  <si>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</si>
  <si>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</si>
  <si>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</si>
  <si>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</si>
  <si>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</si>
  <si>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</si>
  <si>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</si>
  <si>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</si>
  <si>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</si>
  <si>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</si>
  <si>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</si>
  <si>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</si>
  <si>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</si>
  <si>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</si>
  <si>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</si>
  <si>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</si>
  <si>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</si>
  <si>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</si>
  <si>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</si>
  <si>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</si>
  <si>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</si>
  <si>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</si>
  <si>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</si>
  <si>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</si>
  <si>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</si>
  <si>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</si>
  <si>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</si>
  <si>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</si>
  <si>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</si>
  <si>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</si>
  <si>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</si>
  <si>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</si>
  <si>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</si>
  <si>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</si>
  <si>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</si>
  <si>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</si>
  <si>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</si>
  <si>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</si>
  <si>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</si>
  <si>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</si>
  <si>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</si>
  <si>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</si>
  <si>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</si>
  <si>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</si>
  <si>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</si>
  <si>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</si>
  <si>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</si>
  <si>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</si>
  <si>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</si>
  <si>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</si>
  <si>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</si>
  <si>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</si>
  <si>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</si>
  <si>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</si>
  <si>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</si>
  <si>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</si>
  <si>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</si>
  <si>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</si>
  <si>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</si>
  <si>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</si>
  <si>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</si>
  <si>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</si>
  <si>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</si>
  <si>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</si>
  <si>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</si>
  <si>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</si>
  <si>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</si>
  <si>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</si>
  <si>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</si>
  <si>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</si>
  <si>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</si>
  <si>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</si>
  <si>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</si>
  <si>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</si>
  <si>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</si>
  <si>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</si>
  <si>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</si>
  <si>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</si>
  <si>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</si>
  <si>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</si>
  <si>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</si>
  <si>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</si>
  <si>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</si>
  <si>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</si>
  <si>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</si>
  <si>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</si>
  <si>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</si>
  <si>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</si>
  <si>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</si>
  <si>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</si>
  <si>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</si>
  <si>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</si>
  <si>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</si>
  <si>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</si>
  <si>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</si>
  <si>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</si>
  <si>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</si>
  <si>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</si>
  <si>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</si>
  <si>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</si>
  <si>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</si>
  <si>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de noviembre  2025</t>
  </si>
  <si>
    <t>Fecha de registro: hasta el 01 de diciembre  2025</t>
  </si>
  <si>
    <t>Fecha de imputación: al 30 de noviembre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</si>
</sst>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3" fontId="0" fillId="0" borderId="0" xfId="1" applyFont="1" applyAlignment="1">
      <alignment horizontal="right" vertical="center" wrapText="1"/>
    </xf>
    <xf numFmtId="43" fontId="14" fillId="4" borderId="0" xfId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D98" sqref="D98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6" t="s">
        <v>97</v>
      </c>
      <c r="B1" s="86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R1" s="7"/>
    </row>
    <row r="2" spans="1:29" ht="18.75" x14ac:dyDescent="0.25">
      <c r="A2" s="87" t="s">
        <v>98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R2" s="12"/>
    </row>
    <row r="3" spans="1:29" ht="18.75" customHeight="1" x14ac:dyDescent="0.25">
      <c r="A3" s="90" t="s">
        <v>105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R3" s="12"/>
    </row>
    <row r="4" spans="1:29" ht="18.75" customHeight="1" x14ac:dyDescent="0.25">
      <c r="A4" s="91" t="s">
        <v>106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R4" s="12"/>
    </row>
    <row r="5" spans="1:29" ht="15.75" x14ac:dyDescent="0.25">
      <c r="A5" s="88" t="s">
        <v>116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R5" s="12" t="s">
        <v>92</v>
      </c>
    </row>
    <row r="6" spans="1:29" ht="15.75" x14ac:dyDescent="0.25">
      <c r="A6" s="88" t="s">
        <v>95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R6" s="12" t="s">
        <v>91</v>
      </c>
    </row>
    <row r="7" spans="1:29" x14ac:dyDescent="0.25">
      <c r="A7" s="89" t="s">
        <v>36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R7" s="12" t="s">
        <v>93</v>
      </c>
    </row>
    <row r="8" spans="1:29" x14ac:dyDescent="0.25">
      <c r="E8" s="83" t="s">
        <v>109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4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180844844</v>
      </c>
      <c r="C11" s="3"/>
      <c r="D11" s="47">
        <f>SUM(D12:D16)</f>
        <v>154008186.69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2">
        <f>+L12+L13+L16</f>
        <v>11903557.699999999</v>
      </c>
      <c r="M11" s="74">
        <f>+M12+M13+M16</f>
        <v>11958208.300000001</v>
      </c>
      <c r="N11" s="72">
        <f>+N12+N13+N16</f>
        <v>11629349.700000001</v>
      </c>
      <c r="O11" s="79">
        <f>+O12+O13+O16</f>
        <v>22437777.68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130522227</v>
      </c>
      <c r="C12" s="30">
        <v>0</v>
      </c>
      <c r="D12" s="29">
        <v>118608450.06999999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9374524.8800000008</v>
      </c>
      <c r="O12" s="65">
        <v>20114105.629999999</v>
      </c>
      <c r="P12" s="69">
        <v>0</v>
      </c>
      <c r="R12" s="17"/>
    </row>
    <row r="13" spans="1:29" x14ac:dyDescent="0.25">
      <c r="A13" s="6" t="s">
        <v>4</v>
      </c>
      <c r="B13" s="29">
        <v>32819438</v>
      </c>
      <c r="C13" s="30">
        <v>0</v>
      </c>
      <c r="D13" s="29">
        <v>19961286.690000001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821455</v>
      </c>
      <c r="O13" s="65">
        <v>821455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15438449.93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1433369.82</v>
      </c>
      <c r="O16" s="65">
        <v>1502217.05</v>
      </c>
      <c r="P16" s="19">
        <v>0</v>
      </c>
    </row>
    <row r="17" spans="1:17" x14ac:dyDescent="0.25">
      <c r="A17" s="3" t="s">
        <v>7</v>
      </c>
      <c r="B17" s="52">
        <f>SUM(B18:B26)</f>
        <v>57389561</v>
      </c>
      <c r="C17" s="53"/>
      <c r="D17" s="47">
        <f>SUM(D18:D26)</f>
        <v>26454380.949999999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5">
        <f t="shared" si="3"/>
        <v>3299562.87</v>
      </c>
      <c r="N17" s="36">
        <f t="shared" si="3"/>
        <v>2096776.98</v>
      </c>
      <c r="O17" s="36">
        <f t="shared" si="3"/>
        <v>4361202.21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19848472.300000001</v>
      </c>
      <c r="E18" s="70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1378532.78</v>
      </c>
      <c r="O18" s="65">
        <v>3054002.21</v>
      </c>
      <c r="P18" s="19">
        <v>0</v>
      </c>
    </row>
    <row r="19" spans="1:17" ht="30" x14ac:dyDescent="0.25">
      <c r="A19" s="6" t="s">
        <v>9</v>
      </c>
      <c r="B19" s="29">
        <v>1150888</v>
      </c>
      <c r="C19" s="30">
        <v>0</v>
      </c>
      <c r="D19" s="32">
        <v>0</v>
      </c>
      <c r="E19" s="71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1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1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4832700</v>
      </c>
      <c r="C22" s="32">
        <v>0</v>
      </c>
      <c r="D22" s="27">
        <v>1107900</v>
      </c>
      <c r="E22" s="71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9">
        <v>51000</v>
      </c>
      <c r="O22" s="18">
        <v>557900</v>
      </c>
      <c r="P22" s="19">
        <v>0</v>
      </c>
    </row>
    <row r="23" spans="1:17" x14ac:dyDescent="0.25">
      <c r="A23" s="6" t="s">
        <v>13</v>
      </c>
      <c r="B23" s="27">
        <v>2494868</v>
      </c>
      <c r="C23" s="32">
        <v>0</v>
      </c>
      <c r="D23" s="27">
        <v>1494867.47</v>
      </c>
      <c r="E23" s="71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5207431</v>
      </c>
      <c r="C24" s="32">
        <v>0</v>
      </c>
      <c r="D24" s="27">
        <v>255704.84</v>
      </c>
      <c r="E24" s="71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17333433</v>
      </c>
      <c r="C25" s="32">
        <v>0</v>
      </c>
      <c r="D25" s="27">
        <v>2261790</v>
      </c>
      <c r="E25" s="71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3">
        <v>1085600</v>
      </c>
      <c r="M25" s="35">
        <v>0</v>
      </c>
      <c r="N25" s="18">
        <v>302990</v>
      </c>
      <c r="O25" s="18">
        <v>749300</v>
      </c>
      <c r="P25" s="19">
        <v>0</v>
      </c>
    </row>
    <row r="26" spans="1:17" ht="30" x14ac:dyDescent="0.25">
      <c r="A26" s="6" t="s">
        <v>38</v>
      </c>
      <c r="B26" s="27">
        <v>5398841</v>
      </c>
      <c r="C26" s="32">
        <v>0</v>
      </c>
      <c r="D26" s="27">
        <v>1469646.34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77">
        <v>364254.2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28500179</v>
      </c>
      <c r="C27" s="32">
        <v>0</v>
      </c>
      <c r="D27" s="48">
        <f>SUM(D28:D36)</f>
        <v>7629283.8799999999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8">
        <f t="shared" si="4"/>
        <v>1225583.6600000001</v>
      </c>
      <c r="N27" s="33">
        <f t="shared" si="4"/>
        <v>340829.99</v>
      </c>
      <c r="O27" s="33">
        <f t="shared" si="4"/>
        <v>707493.31</v>
      </c>
      <c r="P27" s="33">
        <f>SUM(P28:P36)</f>
        <v>0</v>
      </c>
    </row>
    <row r="28" spans="1:17" ht="30" x14ac:dyDescent="0.25">
      <c r="A28" s="6" t="s">
        <v>17</v>
      </c>
      <c r="B28" s="27">
        <v>2746517</v>
      </c>
      <c r="C28" s="32">
        <v>0</v>
      </c>
      <c r="D28" s="27">
        <v>921837.4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6">
        <v>199648.13</v>
      </c>
      <c r="N28" s="18">
        <v>7830</v>
      </c>
      <c r="O28" s="77">
        <v>247493.31</v>
      </c>
      <c r="P28" s="23">
        <v>0</v>
      </c>
      <c r="Q28" s="19"/>
    </row>
    <row r="29" spans="1:17" x14ac:dyDescent="0.25">
      <c r="A29" s="6" t="s">
        <v>18</v>
      </c>
      <c r="B29" s="27">
        <v>2932826</v>
      </c>
      <c r="C29" s="32">
        <v>0</v>
      </c>
      <c r="D29" s="27">
        <v>138532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6">
        <v>42126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3059641</v>
      </c>
      <c r="C30" s="32">
        <v>0</v>
      </c>
      <c r="D30" s="27">
        <v>708969.23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3">
        <v>69384</v>
      </c>
      <c r="M30" s="76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6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6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111611</v>
      </c>
      <c r="C33" s="32">
        <v>0</v>
      </c>
      <c r="D33" s="27">
        <v>15102.19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6">
        <v>8045.79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8863823</v>
      </c>
      <c r="C34" s="32">
        <v>0</v>
      </c>
      <c r="D34" s="27">
        <v>3939265.36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6">
        <v>360265.36</v>
      </c>
      <c r="N34" s="18">
        <v>311000</v>
      </c>
      <c r="O34" s="66">
        <v>460000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6">
        <v>0</v>
      </c>
      <c r="N35" s="18">
        <v>21999.99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9890322</v>
      </c>
      <c r="C36" s="32">
        <v>0</v>
      </c>
      <c r="D36" s="27">
        <v>1616619.3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6">
        <v>615498.38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27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23356913</v>
      </c>
      <c r="C53" s="32">
        <v>0</v>
      </c>
      <c r="D53" s="49">
        <f>+D54+D55+D58+D62+D57</f>
        <v>3205662.65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5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11217190</v>
      </c>
      <c r="C54" s="32">
        <v>0</v>
      </c>
      <c r="D54" s="27">
        <v>2820280.93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6">
        <v>42607.44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3329973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6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6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8">
        <v>7000000</v>
      </c>
      <c r="C57" s="56"/>
      <c r="D57" s="67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6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1799750</v>
      </c>
      <c r="C58" s="56"/>
      <c r="D58" s="67">
        <v>243180.3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6">
        <v>82110.3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6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6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6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3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6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290091497</v>
      </c>
      <c r="C75" s="24"/>
      <c r="D75" s="24">
        <f t="shared" ref="D75:P75" si="43">SUM(D11+D17+D27+D37+D45+D53+D63+D68+D71)</f>
        <v>191297514.16999999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16608072.570000002</v>
      </c>
      <c r="N75" s="24">
        <f t="shared" si="43"/>
        <v>14066956.670000002</v>
      </c>
      <c r="O75" s="24">
        <f t="shared" si="43"/>
        <v>27506473.199999999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8">
        <f>+B86+B75</f>
        <v>290091497</v>
      </c>
      <c r="C88" s="9"/>
      <c r="D88" s="25">
        <f>+D75</f>
        <v>191297514.16999999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16608072.570000002</v>
      </c>
      <c r="N88" s="25">
        <f t="shared" si="83"/>
        <v>14066956.670000002</v>
      </c>
      <c r="O88" s="25">
        <f t="shared" si="83"/>
        <v>27506473.199999999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80" t="s">
        <v>113</v>
      </c>
      <c r="B95" s="80"/>
      <c r="C95" s="80"/>
      <c r="D95" s="80"/>
      <c r="E95" s="80"/>
      <c r="F95" s="80"/>
      <c r="G95" s="80"/>
      <c r="H95" s="80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1" t="s">
        <v>103</v>
      </c>
      <c r="C107" s="81"/>
      <c r="D107" s="81"/>
      <c r="E107" s="81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2" t="s">
        <v>117</v>
      </c>
      <c r="C111" s="82"/>
      <c r="D111" s="82"/>
      <c r="E111" s="82"/>
      <c r="M111" s="50"/>
    </row>
    <row r="112" spans="1:13" x14ac:dyDescent="0.25">
      <c r="B112" s="81" t="s">
        <v>114</v>
      </c>
      <c r="C112" s="81"/>
      <c r="D112" s="81"/>
      <c r="E112" s="81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Noviembre  30- 2025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2025-12-10T15:27:19Z</dcterms:modified>
</cp:coreProperties>
</file>