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DD 3\Desktop\Informes ODD\Actividades Preventivas\"/>
    </mc:Choice>
  </mc:AlternateContent>
  <xr:revisionPtr revIDLastSave="0" documentId="13_ncr:1_{D9E09CCE-AA1D-4E7D-ACFD-1D6FEA77087D}" xr6:coauthVersionLast="47" xr6:coauthVersionMax="47" xr10:uidLastSave="{00000000-0000-0000-0000-000000000000}"/>
  <bookViews>
    <workbookView xWindow="-120" yWindow="-120" windowWidth="29040" windowHeight="15840" xr2:uid="{0001B127-1CC7-4572-8BDC-CF2559577958}"/>
  </bookViews>
  <sheets>
    <sheet name="ABRIL-JUNIO" sheetId="1" r:id="rId1"/>
    <sheet name="ORGANIZACIONES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73" i="1" l="1"/>
  <c r="T60" i="1"/>
  <c r="T48" i="1"/>
  <c r="T49" i="1"/>
  <c r="T50" i="1"/>
  <c r="T51" i="1"/>
  <c r="T52" i="1"/>
  <c r="T53" i="1"/>
  <c r="T54" i="1"/>
  <c r="T55" i="1"/>
  <c r="T56" i="1"/>
  <c r="T57" i="1"/>
  <c r="T58" i="1"/>
  <c r="T59" i="1"/>
  <c r="T61" i="1"/>
  <c r="T62" i="1"/>
  <c r="T63" i="1"/>
  <c r="T64" i="1"/>
  <c r="T65" i="1"/>
  <c r="T66" i="1"/>
  <c r="T67" i="1"/>
  <c r="T68" i="1"/>
  <c r="T69" i="1"/>
  <c r="T70" i="1"/>
  <c r="T71" i="1"/>
  <c r="T72" i="1"/>
  <c r="T74" i="1"/>
  <c r="T75" i="1"/>
  <c r="T76" i="1"/>
  <c r="T77" i="1"/>
  <c r="T78" i="1"/>
  <c r="T79" i="1"/>
  <c r="T47" i="1"/>
  <c r="T35" i="1"/>
  <c r="T36" i="1"/>
  <c r="T34" i="1"/>
  <c r="T23" i="1"/>
  <c r="T9" i="1"/>
  <c r="T10" i="1"/>
  <c r="T8" i="1"/>
  <c r="T22" i="1" l="1"/>
  <c r="T21" i="1"/>
  <c r="B24" i="1"/>
  <c r="R80" i="1"/>
  <c r="S73" i="1" s="1"/>
  <c r="P80" i="1"/>
  <c r="Q73" i="1" s="1"/>
  <c r="L80" i="1"/>
  <c r="M73" i="1" s="1"/>
  <c r="N80" i="1"/>
  <c r="O73" i="1" s="1"/>
  <c r="J80" i="1"/>
  <c r="F80" i="1"/>
  <c r="G73" i="1" s="1"/>
  <c r="B80" i="1"/>
  <c r="D80" i="1"/>
  <c r="E73" i="1" s="1"/>
  <c r="H80" i="1"/>
  <c r="R37" i="1"/>
  <c r="P37" i="1"/>
  <c r="N37" i="1"/>
  <c r="L37" i="1"/>
  <c r="J37" i="1"/>
  <c r="F37" i="1"/>
  <c r="H37" i="1"/>
  <c r="D37" i="1"/>
  <c r="B37" i="1"/>
  <c r="R24" i="1"/>
  <c r="R11" i="1"/>
  <c r="P11" i="1"/>
  <c r="N11" i="1"/>
  <c r="L11" i="1"/>
  <c r="J11" i="1"/>
  <c r="H11" i="1"/>
  <c r="F11" i="1"/>
  <c r="D11" i="1"/>
  <c r="B11" i="1"/>
  <c r="K73" i="1" l="1"/>
  <c r="I73" i="1"/>
  <c r="C47" i="1"/>
  <c r="C73" i="1"/>
  <c r="O35" i="1"/>
  <c r="O36" i="1"/>
  <c r="O34" i="1"/>
  <c r="O9" i="1"/>
  <c r="O10" i="1"/>
  <c r="O8" i="1"/>
  <c r="S48" i="1"/>
  <c r="S52" i="1"/>
  <c r="S56" i="1"/>
  <c r="S60" i="1"/>
  <c r="S64" i="1"/>
  <c r="S68" i="1"/>
  <c r="S72" i="1"/>
  <c r="S77" i="1"/>
  <c r="S49" i="1"/>
  <c r="S53" i="1"/>
  <c r="S57" i="1"/>
  <c r="S61" i="1"/>
  <c r="S65" i="1"/>
  <c r="S69" i="1"/>
  <c r="S74" i="1"/>
  <c r="S78" i="1"/>
  <c r="S50" i="1"/>
  <c r="S54" i="1"/>
  <c r="S58" i="1"/>
  <c r="S62" i="1"/>
  <c r="S66" i="1"/>
  <c r="S70" i="1"/>
  <c r="S75" i="1"/>
  <c r="S79" i="1"/>
  <c r="S51" i="1"/>
  <c r="S55" i="1"/>
  <c r="S59" i="1"/>
  <c r="S63" i="1"/>
  <c r="S67" i="1"/>
  <c r="S71" i="1"/>
  <c r="S76" i="1"/>
  <c r="S47" i="1"/>
  <c r="K51" i="1"/>
  <c r="K55" i="1"/>
  <c r="K59" i="1"/>
  <c r="K63" i="1"/>
  <c r="K67" i="1"/>
  <c r="K71" i="1"/>
  <c r="K76" i="1"/>
  <c r="K47" i="1"/>
  <c r="I51" i="1"/>
  <c r="I55" i="1"/>
  <c r="I59" i="1"/>
  <c r="I63" i="1"/>
  <c r="I67" i="1"/>
  <c r="I71" i="1"/>
  <c r="I76" i="1"/>
  <c r="K54" i="1"/>
  <c r="I66" i="1"/>
  <c r="K48" i="1"/>
  <c r="K52" i="1"/>
  <c r="K56" i="1"/>
  <c r="K60" i="1"/>
  <c r="K64" i="1"/>
  <c r="K68" i="1"/>
  <c r="K72" i="1"/>
  <c r="K77" i="1"/>
  <c r="I48" i="1"/>
  <c r="I52" i="1"/>
  <c r="I56" i="1"/>
  <c r="I60" i="1"/>
  <c r="I64" i="1"/>
  <c r="I68" i="1"/>
  <c r="I72" i="1"/>
  <c r="I77" i="1"/>
  <c r="K50" i="1"/>
  <c r="K62" i="1"/>
  <c r="K70" i="1"/>
  <c r="K79" i="1"/>
  <c r="I50" i="1"/>
  <c r="I58" i="1"/>
  <c r="I70" i="1"/>
  <c r="I79" i="1"/>
  <c r="K49" i="1"/>
  <c r="K53" i="1"/>
  <c r="K57" i="1"/>
  <c r="K61" i="1"/>
  <c r="K65" i="1"/>
  <c r="K69" i="1"/>
  <c r="K74" i="1"/>
  <c r="K78" i="1"/>
  <c r="I49" i="1"/>
  <c r="I53" i="1"/>
  <c r="I57" i="1"/>
  <c r="I61" i="1"/>
  <c r="I65" i="1"/>
  <c r="I69" i="1"/>
  <c r="I74" i="1"/>
  <c r="I78" i="1"/>
  <c r="K58" i="1"/>
  <c r="K66" i="1"/>
  <c r="K75" i="1"/>
  <c r="I54" i="1"/>
  <c r="I62" i="1"/>
  <c r="I75" i="1"/>
  <c r="G47" i="1"/>
  <c r="G56" i="1"/>
  <c r="G49" i="1"/>
  <c r="G53" i="1"/>
  <c r="G57" i="1"/>
  <c r="G61" i="1"/>
  <c r="G65" i="1"/>
  <c r="G69" i="1"/>
  <c r="G74" i="1"/>
  <c r="G78" i="1"/>
  <c r="G50" i="1"/>
  <c r="G54" i="1"/>
  <c r="G62" i="1"/>
  <c r="G66" i="1"/>
  <c r="G70" i="1"/>
  <c r="G75" i="1"/>
  <c r="G79" i="1"/>
  <c r="G58" i="1"/>
  <c r="G51" i="1"/>
  <c r="G55" i="1"/>
  <c r="G59" i="1"/>
  <c r="G63" i="1"/>
  <c r="G67" i="1"/>
  <c r="G71" i="1"/>
  <c r="G76" i="1"/>
  <c r="G48" i="1"/>
  <c r="G52" i="1"/>
  <c r="G60" i="1"/>
  <c r="G64" i="1"/>
  <c r="G68" i="1"/>
  <c r="G72" i="1"/>
  <c r="G77" i="1"/>
  <c r="E47" i="1"/>
  <c r="E50" i="1"/>
  <c r="E54" i="1"/>
  <c r="E58" i="1"/>
  <c r="E62" i="1"/>
  <c r="E66" i="1"/>
  <c r="E70" i="1"/>
  <c r="E75" i="1"/>
  <c r="E79" i="1"/>
  <c r="E51" i="1"/>
  <c r="E55" i="1"/>
  <c r="E59" i="1"/>
  <c r="E63" i="1"/>
  <c r="E67" i="1"/>
  <c r="E71" i="1"/>
  <c r="E76" i="1"/>
  <c r="E48" i="1"/>
  <c r="E52" i="1"/>
  <c r="E56" i="1"/>
  <c r="E60" i="1"/>
  <c r="E64" i="1"/>
  <c r="E68" i="1"/>
  <c r="E72" i="1"/>
  <c r="E77" i="1"/>
  <c r="E49" i="1"/>
  <c r="E53" i="1"/>
  <c r="E57" i="1"/>
  <c r="E61" i="1"/>
  <c r="E65" i="1"/>
  <c r="E69" i="1"/>
  <c r="E74" i="1"/>
  <c r="E78" i="1"/>
  <c r="C50" i="1"/>
  <c r="C54" i="1"/>
  <c r="C58" i="1"/>
  <c r="C62" i="1"/>
  <c r="C66" i="1"/>
  <c r="C70" i="1"/>
  <c r="C75" i="1"/>
  <c r="C79" i="1"/>
  <c r="C59" i="1"/>
  <c r="C63" i="1"/>
  <c r="C71" i="1"/>
  <c r="C51" i="1"/>
  <c r="C48" i="1"/>
  <c r="C52" i="1"/>
  <c r="C56" i="1"/>
  <c r="C60" i="1"/>
  <c r="C64" i="1"/>
  <c r="C68" i="1"/>
  <c r="C72" i="1"/>
  <c r="C77" i="1"/>
  <c r="C49" i="1"/>
  <c r="C53" i="1"/>
  <c r="C57" i="1"/>
  <c r="C61" i="1"/>
  <c r="C65" i="1"/>
  <c r="C69" i="1"/>
  <c r="C74" i="1"/>
  <c r="C78" i="1"/>
  <c r="C55" i="1"/>
  <c r="C67" i="1"/>
  <c r="C76" i="1"/>
  <c r="Q47" i="1"/>
  <c r="Q58" i="1"/>
  <c r="Q51" i="1"/>
  <c r="Q55" i="1"/>
  <c r="Q59" i="1"/>
  <c r="Q63" i="1"/>
  <c r="Q67" i="1"/>
  <c r="Q71" i="1"/>
  <c r="Q76" i="1"/>
  <c r="Q48" i="1"/>
  <c r="Q56" i="1"/>
  <c r="Q60" i="1"/>
  <c r="Q64" i="1"/>
  <c r="Q68" i="1"/>
  <c r="Q72" i="1"/>
  <c r="Q77" i="1"/>
  <c r="Q52" i="1"/>
  <c r="Q49" i="1"/>
  <c r="Q53" i="1"/>
  <c r="Q57" i="1"/>
  <c r="Q61" i="1"/>
  <c r="Q65" i="1"/>
  <c r="Q69" i="1"/>
  <c r="Q74" i="1"/>
  <c r="Q78" i="1"/>
  <c r="Q50" i="1"/>
  <c r="Q54" i="1"/>
  <c r="Q62" i="1"/>
  <c r="Q66" i="1"/>
  <c r="Q70" i="1"/>
  <c r="Q75" i="1"/>
  <c r="Q79" i="1"/>
  <c r="O48" i="1"/>
  <c r="O49" i="1"/>
  <c r="O53" i="1"/>
  <c r="O57" i="1"/>
  <c r="O61" i="1"/>
  <c r="O65" i="1"/>
  <c r="O69" i="1"/>
  <c r="O74" i="1"/>
  <c r="O78" i="1"/>
  <c r="O51" i="1"/>
  <c r="O59" i="1"/>
  <c r="O67" i="1"/>
  <c r="O76" i="1"/>
  <c r="O52" i="1"/>
  <c r="O64" i="1"/>
  <c r="O72" i="1"/>
  <c r="O50" i="1"/>
  <c r="O54" i="1"/>
  <c r="O58" i="1"/>
  <c r="O62" i="1"/>
  <c r="O66" i="1"/>
  <c r="O70" i="1"/>
  <c r="O75" i="1"/>
  <c r="O79" i="1"/>
  <c r="O55" i="1"/>
  <c r="O63" i="1"/>
  <c r="O71" i="1"/>
  <c r="O47" i="1"/>
  <c r="O56" i="1"/>
  <c r="O60" i="1"/>
  <c r="O68" i="1"/>
  <c r="O77" i="1"/>
  <c r="M64" i="1"/>
  <c r="M49" i="1"/>
  <c r="M53" i="1"/>
  <c r="M57" i="1"/>
  <c r="M61" i="1"/>
  <c r="M65" i="1"/>
  <c r="M69" i="1"/>
  <c r="M74" i="1"/>
  <c r="M78" i="1"/>
  <c r="M50" i="1"/>
  <c r="M54" i="1"/>
  <c r="M58" i="1"/>
  <c r="M62" i="1"/>
  <c r="M70" i="1"/>
  <c r="M75" i="1"/>
  <c r="M79" i="1"/>
  <c r="M66" i="1"/>
  <c r="M51" i="1"/>
  <c r="M55" i="1"/>
  <c r="M59" i="1"/>
  <c r="M63" i="1"/>
  <c r="M67" i="1"/>
  <c r="M71" i="1"/>
  <c r="M76" i="1"/>
  <c r="M48" i="1"/>
  <c r="M52" i="1"/>
  <c r="M56" i="1"/>
  <c r="M60" i="1"/>
  <c r="M68" i="1"/>
  <c r="M72" i="1"/>
  <c r="M77" i="1"/>
  <c r="M47" i="1"/>
  <c r="I47" i="1"/>
  <c r="T80" i="1"/>
  <c r="U73" i="1" s="1"/>
  <c r="C23" i="1"/>
  <c r="C21" i="1"/>
  <c r="C22" i="1"/>
  <c r="S9" i="1"/>
  <c r="S10" i="1"/>
  <c r="S8" i="1"/>
  <c r="Q10" i="1"/>
  <c r="Q8" i="1"/>
  <c r="Q9" i="1"/>
  <c r="M8" i="1"/>
  <c r="M9" i="1"/>
  <c r="M10" i="1"/>
  <c r="K9" i="1"/>
  <c r="K10" i="1"/>
  <c r="K8" i="1"/>
  <c r="I9" i="1"/>
  <c r="I10" i="1"/>
  <c r="I8" i="1"/>
  <c r="G10" i="1"/>
  <c r="G8" i="1"/>
  <c r="G9" i="1"/>
  <c r="E8" i="1"/>
  <c r="E10" i="1"/>
  <c r="E9" i="1"/>
  <c r="C10" i="1"/>
  <c r="C8" i="1"/>
  <c r="C9" i="1"/>
  <c r="S36" i="1"/>
  <c r="S34" i="1"/>
  <c r="S35" i="1"/>
  <c r="Q34" i="1"/>
  <c r="Q35" i="1"/>
  <c r="Q36" i="1"/>
  <c r="M36" i="1"/>
  <c r="M34" i="1"/>
  <c r="M35" i="1"/>
  <c r="K36" i="1"/>
  <c r="K35" i="1"/>
  <c r="K34" i="1"/>
  <c r="C35" i="1"/>
  <c r="C36" i="1"/>
  <c r="C34" i="1"/>
  <c r="E35" i="1"/>
  <c r="E36" i="1"/>
  <c r="E34" i="1"/>
  <c r="I35" i="1"/>
  <c r="I36" i="1"/>
  <c r="I34" i="1"/>
  <c r="G36" i="1"/>
  <c r="G34" i="1"/>
  <c r="G35" i="1"/>
  <c r="S21" i="1"/>
  <c r="S22" i="1"/>
  <c r="S23" i="1"/>
  <c r="C24" i="1"/>
  <c r="T11" i="1"/>
  <c r="T37" i="1"/>
  <c r="U80" i="1" l="1"/>
  <c r="U48" i="1"/>
  <c r="U52" i="1"/>
  <c r="U56" i="1"/>
  <c r="U60" i="1"/>
  <c r="U64" i="1"/>
  <c r="U68" i="1"/>
  <c r="U72" i="1"/>
  <c r="U77" i="1"/>
  <c r="U55" i="1"/>
  <c r="U67" i="1"/>
  <c r="U49" i="1"/>
  <c r="U53" i="1"/>
  <c r="U57" i="1"/>
  <c r="U61" i="1"/>
  <c r="U65" i="1"/>
  <c r="U69" i="1"/>
  <c r="U74" i="1"/>
  <c r="U78" i="1"/>
  <c r="U51" i="1"/>
  <c r="U63" i="1"/>
  <c r="U76" i="1"/>
  <c r="U54" i="1"/>
  <c r="U58" i="1"/>
  <c r="U62" i="1"/>
  <c r="U66" i="1"/>
  <c r="U70" i="1"/>
  <c r="U75" i="1"/>
  <c r="U79" i="1"/>
  <c r="U59" i="1"/>
  <c r="U71" i="1"/>
  <c r="U47" i="1"/>
  <c r="U50" i="1"/>
  <c r="S24" i="1"/>
  <c r="K80" i="1"/>
  <c r="S80" i="1"/>
  <c r="I80" i="1"/>
  <c r="G80" i="1"/>
  <c r="E80" i="1"/>
  <c r="C80" i="1"/>
  <c r="Q80" i="1"/>
  <c r="O80" i="1"/>
  <c r="M80" i="1"/>
  <c r="S11" i="1"/>
  <c r="S37" i="1"/>
  <c r="C11" i="1"/>
  <c r="E37" i="1"/>
  <c r="U36" i="1"/>
  <c r="U35" i="1"/>
  <c r="U34" i="1"/>
  <c r="U9" i="1"/>
  <c r="U10" i="1"/>
  <c r="U8" i="1"/>
  <c r="J24" i="1"/>
  <c r="L24" i="1"/>
  <c r="N24" i="1"/>
  <c r="P24" i="1"/>
  <c r="H24" i="1"/>
  <c r="F24" i="1"/>
  <c r="D24" i="1"/>
  <c r="O22" i="1" l="1"/>
  <c r="O23" i="1"/>
  <c r="O21" i="1"/>
  <c r="K23" i="1"/>
  <c r="K21" i="1"/>
  <c r="K22" i="1"/>
  <c r="I21" i="1"/>
  <c r="I22" i="1"/>
  <c r="I23" i="1"/>
  <c r="G23" i="1"/>
  <c r="G21" i="1"/>
  <c r="G22" i="1"/>
  <c r="E22" i="1"/>
  <c r="E23" i="1"/>
  <c r="E21" i="1"/>
  <c r="Q22" i="1"/>
  <c r="Q23" i="1"/>
  <c r="Q21" i="1"/>
  <c r="M23" i="1"/>
  <c r="M22" i="1"/>
  <c r="M21" i="1"/>
  <c r="T24" i="1"/>
  <c r="O24" i="1" l="1"/>
  <c r="U21" i="1"/>
  <c r="U22" i="1"/>
  <c r="U23" i="1"/>
  <c r="M24" i="1"/>
  <c r="Q24" i="1"/>
  <c r="O11" i="1"/>
  <c r="G11" i="1"/>
  <c r="E11" i="1"/>
  <c r="K11" i="1"/>
  <c r="I11" i="1"/>
  <c r="M11" i="1"/>
  <c r="U24" i="1" l="1"/>
  <c r="I24" i="1" l="1"/>
  <c r="E24" i="1"/>
  <c r="K24" i="1"/>
  <c r="G24" i="1"/>
  <c r="C37" i="1" l="1"/>
  <c r="K37" i="1"/>
  <c r="M37" i="1"/>
  <c r="G37" i="1"/>
  <c r="Q37" i="1"/>
  <c r="O37" i="1"/>
  <c r="I37" i="1"/>
  <c r="Q11" i="1"/>
  <c r="U37" i="1" l="1"/>
  <c r="U11" i="1"/>
</calcChain>
</file>

<file path=xl/sharedStrings.xml><?xml version="1.0" encoding="utf-8"?>
<sst xmlns="http://schemas.openxmlformats.org/spreadsheetml/2006/main" count="324" uniqueCount="192">
  <si>
    <t>CONSEJO NACIONAL DE DROGAS</t>
  </si>
  <si>
    <t>MESES</t>
  </si>
  <si>
    <t>PROGRAMAS</t>
  </si>
  <si>
    <t>REGIONALES</t>
  </si>
  <si>
    <t>TOTAL</t>
  </si>
  <si>
    <t>DPC</t>
  </si>
  <si>
    <t>DEPREI</t>
  </si>
  <si>
    <t>DEPRAL</t>
  </si>
  <si>
    <t>DEPREDEPORTE</t>
  </si>
  <si>
    <t>NORDESTE</t>
  </si>
  <si>
    <t>Cant.</t>
  </si>
  <si>
    <t>%</t>
  </si>
  <si>
    <t xml:space="preserve">CANTIDAD DE PARTICIPANTES POR LOS DEPARTAMENTOS  Y REGIONALES </t>
  </si>
  <si>
    <t>Lugar de la actividad</t>
  </si>
  <si>
    <t>Azua</t>
  </si>
  <si>
    <t>Bahoruco</t>
  </si>
  <si>
    <t>Barahona</t>
  </si>
  <si>
    <t>Dajabon</t>
  </si>
  <si>
    <t>Duarte</t>
  </si>
  <si>
    <t>Elias Piña</t>
  </si>
  <si>
    <t>El Seibo</t>
  </si>
  <si>
    <t>Espaillat</t>
  </si>
  <si>
    <t>Independencia</t>
  </si>
  <si>
    <t>La Altagracia</t>
  </si>
  <si>
    <t>La Romana</t>
  </si>
  <si>
    <t>La Vega</t>
  </si>
  <si>
    <t>Hermanas Mirabal</t>
  </si>
  <si>
    <t>Maria Trinidad S.</t>
  </si>
  <si>
    <t>Monte Cristi</t>
  </si>
  <si>
    <t>Pedernales</t>
  </si>
  <si>
    <t>Peravia</t>
  </si>
  <si>
    <t>Puerto Plata</t>
  </si>
  <si>
    <t>Salcedo</t>
  </si>
  <si>
    <t>Samana</t>
  </si>
  <si>
    <t>San Cristóbal</t>
  </si>
  <si>
    <t>San Juan</t>
  </si>
  <si>
    <t>San Pedro de M.</t>
  </si>
  <si>
    <t>Sanchez Ramirez</t>
  </si>
  <si>
    <t>Santiago</t>
  </si>
  <si>
    <t>Santiago Rodriguez</t>
  </si>
  <si>
    <t>Valverde</t>
  </si>
  <si>
    <t xml:space="preserve">Monseñor Nouel </t>
  </si>
  <si>
    <t>Monte Plata</t>
  </si>
  <si>
    <t xml:space="preserve">Hato Mayor </t>
  </si>
  <si>
    <t>San Franco. de Macoris</t>
  </si>
  <si>
    <t>CANTIDAD DE  ACTIVIDADES REALIZADAS POR LOS DEPARTAMENTOS Y REGIONALES</t>
  </si>
  <si>
    <t xml:space="preserve">D. N. y Sto. Dgo. </t>
  </si>
  <si>
    <r>
      <t>FUENTE:</t>
    </r>
    <r>
      <rPr>
        <sz val="8"/>
        <rFont val="Arial"/>
        <family val="2"/>
      </rPr>
      <t xml:space="preserve"> Elaborado en base a datos suministrados por los programas y Regionales del CND.</t>
    </r>
  </si>
  <si>
    <t>DEPARTAMENTOS</t>
  </si>
  <si>
    <t>CANTIDAD DE ORGANIZACIONES ARTICULADAS POR DEPARTAMENTO</t>
  </si>
  <si>
    <t xml:space="preserve">NÚMERO DE ACTIVIDADES REALIZADAS POR LOS PROGRAMAS SEGÚN PROCEDENCIA </t>
  </si>
  <si>
    <t>DROZAMA</t>
  </si>
  <si>
    <t>DRCNORTE</t>
  </si>
  <si>
    <t>DREN</t>
  </si>
  <si>
    <t>DRHI</t>
  </si>
  <si>
    <t>ABRIL-JUNIO 2024</t>
  </si>
  <si>
    <t>ABRIL</t>
  </si>
  <si>
    <t>MAYO</t>
  </si>
  <si>
    <t>JUNIO</t>
  </si>
  <si>
    <t>San José de Ocoa</t>
  </si>
  <si>
    <t>No</t>
  </si>
  <si>
    <t>Organización Beneficiaria</t>
  </si>
  <si>
    <t>CENTRO EDUCATIVO JOSE TITO SANTANA</t>
  </si>
  <si>
    <t>Academia Deportiva Mejia</t>
  </si>
  <si>
    <t>Centro Educativo La Altagracia</t>
  </si>
  <si>
    <t>Centro Educativo Ofelia Medina Galván</t>
  </si>
  <si>
    <t>Centro Educativo Tatiana Rodríguez de Enriquillo</t>
  </si>
  <si>
    <t>Centro educativo Ulpina González</t>
  </si>
  <si>
    <t>centro educativo Virgilio Pelaez</t>
  </si>
  <si>
    <t>CADCA Santiago</t>
  </si>
  <si>
    <t>Colegio Pedagógico de Santiago</t>
  </si>
  <si>
    <t>Consejo Nacional de Drogas (CND)</t>
  </si>
  <si>
    <t>jose nuñes de caceres</t>
  </si>
  <si>
    <t>Ministerio de Deportes y Recreación (MIDEREC)</t>
  </si>
  <si>
    <t>Ministerio de Interior y Policía</t>
  </si>
  <si>
    <t>Politécnico Altagracia Iglesias de Lora</t>
  </si>
  <si>
    <t>Politécnico Pastor Abajo</t>
  </si>
  <si>
    <t>Servicorp</t>
  </si>
  <si>
    <t>UASD Recinto Santiago</t>
  </si>
  <si>
    <t>Universidad Nacional Pedro Henríquez Ureña (UNPHU)</t>
  </si>
  <si>
    <t>ORGANIAZCIONES QUE PARTICIPARON EN EL TRIMESTRE ABRIL - JUNIO 2024</t>
  </si>
  <si>
    <t>Academia de Beisbol Felix Diaz Santana</t>
  </si>
  <si>
    <t>ACADEMIA DE VOLEIBOL SAMANÁ</t>
  </si>
  <si>
    <t>Alfridomsa</t>
  </si>
  <si>
    <t>Asociación de Padres y Tutores del Liceo Lic. Jacinto de la Concha</t>
  </si>
  <si>
    <t>Asociación de Padres y Tutores del Politécno México</t>
  </si>
  <si>
    <t>Ativa Materias Primas</t>
  </si>
  <si>
    <t>Ayuntamiento Municipal de la Romana</t>
  </si>
  <si>
    <t>BM cargo</t>
  </si>
  <si>
    <t>C&amp;S Industries, S:A</t>
  </si>
  <si>
    <t>Cancha Club Casa Puerto Rico Inc, (La Romana)</t>
  </si>
  <si>
    <t>Cancha de Savica</t>
  </si>
  <si>
    <t>Casa Abierta</t>
  </si>
  <si>
    <t>Catalonia</t>
  </si>
  <si>
    <t>CENTRO CULTURAL DE GALVAN</t>
  </si>
  <si>
    <t>CENTRO DE DESARROLLO SOSTENIBLE</t>
  </si>
  <si>
    <t>Centro de Distribucion Hipermercado Olé</t>
  </si>
  <si>
    <t>CENTRO EDUCATIVO CLUB DE LEONES</t>
  </si>
  <si>
    <t>Centro Educativo Cristiano Riobisa</t>
  </si>
  <si>
    <t>Centro Educativo Cristo Rey</t>
  </si>
  <si>
    <t>CENTRO EDUCATIVO ELIZARDO SANCHEZ OVIEDO</t>
  </si>
  <si>
    <t>Centro Educativo Fe y Alegria</t>
  </si>
  <si>
    <t>CENTRO EDUCATIVO FRANCISCO AQUINO DOTEL</t>
  </si>
  <si>
    <t>CENTRO EDUCATIVO FUDECO CIENEGA</t>
  </si>
  <si>
    <t>CENTRO EDUCATIVO GASTON FERNANDO DELIGNE</t>
  </si>
  <si>
    <t>Centro Educativo Genesis</t>
  </si>
  <si>
    <t>Centro Educativo Horizonte Dominicano</t>
  </si>
  <si>
    <t>Centro Educativo Jacinto De La Concha</t>
  </si>
  <si>
    <t>Centro Educativo Maranon 1</t>
  </si>
  <si>
    <t>Centro Educativo Medio de Punta Garza</t>
  </si>
  <si>
    <t>Centro Educativo Prof. Catalina Gil</t>
  </si>
  <si>
    <t>Centro Educativo Psicopedagogico El Almirante</t>
  </si>
  <si>
    <t>Club básquetboll Jefri</t>
  </si>
  <si>
    <t>Club Deportivo Ozoria</t>
  </si>
  <si>
    <t>clud basquetbol villa faro</t>
  </si>
  <si>
    <t>Colegio Adventista</t>
  </si>
  <si>
    <t>Colegio Catolico Santiago Apostol</t>
  </si>
  <si>
    <t>Colegio Divina Providencia.</t>
  </si>
  <si>
    <t>Colegio Enmanuel</t>
  </si>
  <si>
    <t>Colegio Evangélico Alianza</t>
  </si>
  <si>
    <t>Colegio Evangelico Central</t>
  </si>
  <si>
    <t>Colegio Gregorio urbano Gilbert.</t>
  </si>
  <si>
    <t>Colegio Guzman de Jesus</t>
  </si>
  <si>
    <t>Colegio Juan Bautista Cambiaso</t>
  </si>
  <si>
    <t>Colegio Psicopedagogico el Almirante</t>
  </si>
  <si>
    <t>Colegio Sagrado Corazón de Jesús</t>
  </si>
  <si>
    <t>Comunidad Terapética Hermanos Unidos en Cristo</t>
  </si>
  <si>
    <t>CONAPOFA</t>
  </si>
  <si>
    <t>CTC Los Alcarrizos</t>
  </si>
  <si>
    <t>Cuerpo Especializado de Seguridad Portuaria</t>
  </si>
  <si>
    <t>Dirección General de Bienes Nacionales</t>
  </si>
  <si>
    <t>Dirección Nacional de Control de Drogas (DNCD)</t>
  </si>
  <si>
    <t>DRCNORTE, Acción Callejera, Hogar Crea, Team Chalenger, Casa del Alfarero</t>
  </si>
  <si>
    <t>Empresa de Seguridad Dominican Watchman</t>
  </si>
  <si>
    <t>Empresa Proveedores de Equipos Industriales (ADERCA)</t>
  </si>
  <si>
    <t>Escuela clud Leones</t>
  </si>
  <si>
    <t>Escuela de entrenamiento Policial Mayor General (R)Eulogio Benito Monción Leonardo</t>
  </si>
  <si>
    <t>ESCUELA DIVINA PROVIDENCIA</t>
  </si>
  <si>
    <t>Escuela Jose Francisco Peña Gomez</t>
  </si>
  <si>
    <t>Escuela la altagracia</t>
  </si>
  <si>
    <t>Escuela la Milagrosa</t>
  </si>
  <si>
    <t>Escuela Manuela Diez</t>
  </si>
  <si>
    <t>escuela maria trinidad sanchez</t>
  </si>
  <si>
    <t>Escuela Priamo Rodríguez</t>
  </si>
  <si>
    <t>Escuela primaria Juana Taveras Liriano</t>
  </si>
  <si>
    <t>Escuela Primaria Kilómetro 8, Santa Lucía</t>
  </si>
  <si>
    <t>Escuela Primaria Luisa E. Nolasco de Michel</t>
  </si>
  <si>
    <t>Escuela Republica de Haiti</t>
  </si>
  <si>
    <t>Escuela Vocacional de las Fuerzas Armadas de Barahona</t>
  </si>
  <si>
    <t>Escuela Vocacional la Victoria</t>
  </si>
  <si>
    <t>Fundacion por la Educacion y Desarrollo Integral, INC. FENEDESI</t>
  </si>
  <si>
    <t>fundacipe</t>
  </si>
  <si>
    <t>Gabinete de Politicas Social Programa Oportunidad 14-24</t>
  </si>
  <si>
    <t>Hipermercado OLE</t>
  </si>
  <si>
    <t>hospital municipal de vicente noble</t>
  </si>
  <si>
    <t>INDRID</t>
  </si>
  <si>
    <t>Instituto Politécnico Padre Zegrí</t>
  </si>
  <si>
    <t>Instituto Superior Salomé Ureña (ISFODOSU)</t>
  </si>
  <si>
    <t>Junta de Vecinos de Ciudad Juan Bocsh</t>
  </si>
  <si>
    <t>LICEO CATOLICO TECNOLOGICO BARAHONA</t>
  </si>
  <si>
    <t>Liceo Emiliano Tardif</t>
  </si>
  <si>
    <t>Liceo fernando Taveras</t>
  </si>
  <si>
    <t>Liceo Prof. Julia Amada Mella</t>
  </si>
  <si>
    <t>Liga Castillo Cruz</t>
  </si>
  <si>
    <t>Liga de Baseball “Villa Olga”</t>
  </si>
  <si>
    <t>Liga de Béisbol Mayi Brito</t>
  </si>
  <si>
    <t>Liga Deportiva Betermi</t>
  </si>
  <si>
    <t>Liga Deportiva de Beisbol Cema</t>
  </si>
  <si>
    <t>Liga Deportiva de Beisbol Porfirion Fonder</t>
  </si>
  <si>
    <t>Liga Deportiva Felix</t>
  </si>
  <si>
    <t>Liga Moya Basseball Academy</t>
  </si>
  <si>
    <t>Madres del Centro educativo Patria Mella</t>
  </si>
  <si>
    <t>Miderec, complejo Deportivo Pedro Julio Nolasco, La Romana</t>
  </si>
  <si>
    <t>Miderec, San Pedro de Macoris</t>
  </si>
  <si>
    <t>MIinisterio de Interior y Policía</t>
  </si>
  <si>
    <t>Parroquia Cristo Rey</t>
  </si>
  <si>
    <t>Patronato Nacional de seguridad ciudadana</t>
  </si>
  <si>
    <t>Polideportivo la Zurza</t>
  </si>
  <si>
    <t>Politecnico Belisario Peguero Guerrero</t>
  </si>
  <si>
    <t>Politecnico Jose Nuñez de Caceres</t>
  </si>
  <si>
    <t>Politécnico Juan de los Santo</t>
  </si>
  <si>
    <t>Programa "El Patrón de ls Tarde"</t>
  </si>
  <si>
    <t>Programa de Beisbol Fria</t>
  </si>
  <si>
    <t>Programa de béisbol Ramires</t>
  </si>
  <si>
    <t>Proyecto Mi Vivienda</t>
  </si>
  <si>
    <t>Sagrario Augusto Diaz</t>
  </si>
  <si>
    <t>Salón Evangelina Rodriguez</t>
  </si>
  <si>
    <t>Salon Evangelina Rodriguez,</t>
  </si>
  <si>
    <t>The DREAM Project</t>
  </si>
  <si>
    <t>UASD Centro Mao</t>
  </si>
  <si>
    <t>Universidad Abierta para Adultos UAPA</t>
  </si>
  <si>
    <t>Universidad UASD San Pedro de Macoris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</si>
</sst>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9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5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2" borderId="0" applyNumberFormat="0" applyBorder="0" applyAlignment="0" applyProtection="0"/>
  </cellStyleXfs>
  <cellXfs count="54">
    <xf numFmtId="0" fontId="0" fillId="0" borderId="0" xfId="0"/>
    <xf numFmtId="0" fontId="6" fillId="0" borderId="6" xfId="2" applyFont="1" applyBorder="1" applyAlignment="1">
      <alignment horizontal="left"/>
    </xf>
    <xf numFmtId="9" fontId="6" fillId="0" borderId="6" xfId="1" applyFont="1" applyBorder="1" applyAlignment="1">
      <alignment horizontal="center"/>
    </xf>
    <xf numFmtId="3" fontId="5" fillId="0" borderId="6" xfId="2" applyNumberFormat="1" applyFont="1" applyBorder="1" applyAlignment="1">
      <alignment horizontal="center"/>
    </xf>
    <xf numFmtId="3" fontId="6" fillId="0" borderId="6" xfId="6" applyNumberFormat="1" applyFont="1" applyBorder="1" applyAlignment="1">
      <alignment horizontal="center"/>
    </xf>
    <xf numFmtId="0" fontId="9" fillId="0" borderId="0" xfId="5" applyFont="1"/>
    <xf numFmtId="0" fontId="0" fillId="0" borderId="6" xfId="0" applyBorder="1" applyAlignment="1">
      <alignment horizontal="left"/>
    </xf>
    <xf numFmtId="0" fontId="8" fillId="0" borderId="6" xfId="0" applyFont="1" applyBorder="1" applyAlignment="1">
      <alignment horizontal="center"/>
    </xf>
    <xf numFmtId="3" fontId="0" fillId="0" borderId="6" xfId="0" applyNumberFormat="1" applyBorder="1" applyAlignment="1">
      <alignment horizontal="center"/>
    </xf>
    <xf numFmtId="9" fontId="8" fillId="0" borderId="6" xfId="1" applyFont="1" applyBorder="1" applyAlignment="1">
      <alignment horizontal="center"/>
    </xf>
    <xf numFmtId="0" fontId="0" fillId="0" borderId="0" xfId="0" applyAlignment="1">
      <alignment horizontal="center" vertical="center"/>
    </xf>
    <xf numFmtId="3" fontId="12" fillId="3" borderId="6" xfId="7" applyNumberFormat="1" applyFont="1" applyFill="1" applyBorder="1" applyAlignment="1">
      <alignment horizontal="center"/>
    </xf>
    <xf numFmtId="0" fontId="12" fillId="3" borderId="6" xfId="7" applyFont="1" applyFill="1" applyBorder="1" applyAlignment="1">
      <alignment horizontal="center"/>
    </xf>
    <xf numFmtId="0" fontId="12" fillId="3" borderId="6" xfId="7" applyFont="1" applyFill="1" applyBorder="1" applyAlignment="1">
      <alignment horizontal="center" vertical="center" wrapText="1"/>
    </xf>
    <xf numFmtId="3" fontId="12" fillId="3" borderId="6" xfId="7" applyNumberFormat="1" applyFont="1" applyFill="1" applyBorder="1" applyAlignment="1">
      <alignment horizontal="center" vertical="center" wrapText="1"/>
    </xf>
    <xf numFmtId="9" fontId="12" fillId="3" borderId="6" xfId="7" applyNumberFormat="1" applyFont="1" applyFill="1" applyBorder="1" applyAlignment="1">
      <alignment horizontal="center"/>
    </xf>
    <xf numFmtId="0" fontId="12" fillId="3" borderId="3" xfId="7" applyFont="1" applyFill="1" applyBorder="1"/>
    <xf numFmtId="0" fontId="0" fillId="0" borderId="17" xfId="0" applyBorder="1" applyAlignment="1">
      <alignment horizontal="center"/>
    </xf>
    <xf numFmtId="0" fontId="0" fillId="0" borderId="3" xfId="0" applyBorder="1"/>
    <xf numFmtId="0" fontId="0" fillId="0" borderId="3" xfId="0" applyBorder="1" applyAlignment="1">
      <alignment horizontal="center"/>
    </xf>
    <xf numFmtId="0" fontId="0" fillId="0" borderId="18" xfId="0" applyBorder="1"/>
    <xf numFmtId="0" fontId="12" fillId="3" borderId="14" xfId="7" applyFont="1" applyFill="1" applyBorder="1"/>
    <xf numFmtId="0" fontId="12" fillId="3" borderId="15" xfId="7" applyFont="1" applyFill="1" applyBorder="1"/>
    <xf numFmtId="0" fontId="1" fillId="3" borderId="15" xfId="7" applyFill="1" applyBorder="1"/>
    <xf numFmtId="0" fontId="1" fillId="3" borderId="16" xfId="7" applyFill="1" applyBorder="1"/>
    <xf numFmtId="0" fontId="1" fillId="3" borderId="19" xfId="7" applyFill="1" applyBorder="1"/>
    <xf numFmtId="0" fontId="1" fillId="3" borderId="20" xfId="7" applyFill="1" applyBorder="1"/>
    <xf numFmtId="0" fontId="2" fillId="0" borderId="0" xfId="0" applyFont="1" applyAlignment="1">
      <alignment horizontal="center"/>
    </xf>
    <xf numFmtId="0" fontId="7" fillId="0" borderId="0" xfId="3" applyFont="1" applyAlignment="1">
      <alignment horizontal="center"/>
    </xf>
    <xf numFmtId="0" fontId="4" fillId="0" borderId="0" xfId="3" applyFont="1" applyAlignment="1">
      <alignment horizontal="center"/>
    </xf>
    <xf numFmtId="0" fontId="4" fillId="0" borderId="1" xfId="2" applyFont="1" applyBorder="1" applyAlignment="1">
      <alignment horizontal="center"/>
    </xf>
    <xf numFmtId="0" fontId="4" fillId="0" borderId="0" xfId="4" applyFont="1" applyAlignment="1">
      <alignment horizontal="center"/>
    </xf>
    <xf numFmtId="0" fontId="12" fillId="3" borderId="2" xfId="7" applyFont="1" applyFill="1" applyBorder="1" applyAlignment="1">
      <alignment horizontal="center" vertical="center"/>
    </xf>
    <xf numFmtId="0" fontId="12" fillId="3" borderId="7" xfId="7" applyFont="1" applyFill="1" applyBorder="1" applyAlignment="1">
      <alignment horizontal="center" vertical="center"/>
    </xf>
    <xf numFmtId="0" fontId="12" fillId="3" borderId="8" xfId="7" applyFont="1" applyFill="1" applyBorder="1" applyAlignment="1">
      <alignment horizontal="center" vertical="center"/>
    </xf>
    <xf numFmtId="0" fontId="12" fillId="3" borderId="3" xfId="7" applyFont="1" applyFill="1" applyBorder="1" applyAlignment="1">
      <alignment horizontal="center"/>
    </xf>
    <xf numFmtId="0" fontId="12" fillId="3" borderId="4" xfId="7" applyFont="1" applyFill="1" applyBorder="1" applyAlignment="1">
      <alignment horizontal="center"/>
    </xf>
    <xf numFmtId="0" fontId="12" fillId="3" borderId="5" xfId="7" applyFont="1" applyFill="1" applyBorder="1" applyAlignment="1">
      <alignment horizontal="center"/>
    </xf>
    <xf numFmtId="0" fontId="12" fillId="3" borderId="9" xfId="7" applyFont="1" applyFill="1" applyBorder="1" applyAlignment="1">
      <alignment horizontal="center" vertical="center"/>
    </xf>
    <xf numFmtId="0" fontId="12" fillId="3" borderId="10" xfId="7" applyFont="1" applyFill="1" applyBorder="1" applyAlignment="1">
      <alignment horizontal="center" vertical="center"/>
    </xf>
    <xf numFmtId="0" fontId="12" fillId="3" borderId="11" xfId="7" applyFont="1" applyFill="1" applyBorder="1" applyAlignment="1">
      <alignment horizontal="center" vertical="center"/>
    </xf>
    <xf numFmtId="0" fontId="12" fillId="3" borderId="12" xfId="7" applyFont="1" applyFill="1" applyBorder="1" applyAlignment="1">
      <alignment horizontal="center" vertical="center"/>
    </xf>
    <xf numFmtId="0" fontId="4" fillId="0" borderId="0" xfId="2" applyFont="1" applyAlignment="1">
      <alignment horizontal="center"/>
    </xf>
    <xf numFmtId="17" fontId="4" fillId="0" borderId="1" xfId="2" applyNumberFormat="1" applyFont="1" applyBorder="1" applyAlignment="1">
      <alignment horizontal="center"/>
    </xf>
    <xf numFmtId="0" fontId="4" fillId="0" borderId="0" xfId="6" applyFont="1" applyAlignment="1">
      <alignment horizontal="center"/>
    </xf>
    <xf numFmtId="3" fontId="12" fillId="3" borderId="3" xfId="7" applyNumberFormat="1" applyFont="1" applyFill="1" applyBorder="1" applyAlignment="1">
      <alignment horizontal="center"/>
    </xf>
    <xf numFmtId="3" fontId="12" fillId="3" borderId="4" xfId="7" applyNumberFormat="1" applyFont="1" applyFill="1" applyBorder="1" applyAlignment="1">
      <alignment horizontal="center"/>
    </xf>
    <xf numFmtId="3" fontId="12" fillId="3" borderId="5" xfId="7" applyNumberFormat="1" applyFont="1" applyFill="1" applyBorder="1" applyAlignment="1">
      <alignment horizontal="center"/>
    </xf>
    <xf numFmtId="3" fontId="12" fillId="3" borderId="9" xfId="7" applyNumberFormat="1" applyFont="1" applyFill="1" applyBorder="1" applyAlignment="1">
      <alignment horizontal="center" vertical="center"/>
    </xf>
    <xf numFmtId="3" fontId="12" fillId="3" borderId="10" xfId="7" applyNumberFormat="1" applyFont="1" applyFill="1" applyBorder="1" applyAlignment="1">
      <alignment horizontal="center" vertical="center"/>
    </xf>
    <xf numFmtId="3" fontId="12" fillId="3" borderId="11" xfId="7" applyNumberFormat="1" applyFont="1" applyFill="1" applyBorder="1" applyAlignment="1">
      <alignment horizontal="center" vertical="center"/>
    </xf>
    <xf numFmtId="3" fontId="12" fillId="3" borderId="12" xfId="7" applyNumberFormat="1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</cellXfs>
  <cellStyles count="8">
    <cellStyle name="20% - Énfasis5" xfId="7" builtinId="46"/>
    <cellStyle name="Normal" xfId="0" builtinId="0"/>
    <cellStyle name="Normal 2" xfId="6" xr:uid="{2E883C8A-4094-469B-8475-3FB98A104129}"/>
    <cellStyle name="Normal 3" xfId="4" xr:uid="{F4F4F297-CCCE-4089-9FC6-0016710E48D5}"/>
    <cellStyle name="Normal 4" xfId="3" xr:uid="{F05D5B8A-764C-4231-8DB1-ECCEF886C627}"/>
    <cellStyle name="Normal 5" xfId="2" xr:uid="{0071D5E0-01FC-40D7-A11C-E2FD8D400D18}"/>
    <cellStyle name="Normal 6" xfId="5" xr:uid="{C8704021-698F-4E72-997A-78FE47DCAF7B}"/>
    <cellStyle name="Porcentaje" xfId="1" builtinId="5"/>
  </cellStyles>
  <dxfs count="0"/>
  <tableStyles count="0" defaultTableStyle="TableStyleMedium2" defaultPivotStyle="PivotStyleLight16"/>
  <colors>
    <mruColors>
      <color rgb="FF33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296334</xdr:colOff>
      <xdr:row>80</xdr:row>
      <xdr:rowOff>84667</xdr:rowOff>
    </xdr:from>
    <xdr:to>
      <xdr:col>13</xdr:col>
      <xdr:colOff>317501</xdr:colOff>
      <xdr:row>86</xdr:row>
      <xdr:rowOff>27582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FE492355-7C2A-4638-9BA9-467CC06F1E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63584" y="15367000"/>
          <a:ext cx="3291417" cy="10859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9C639-A2E5-4561-9B30-97FB14E2245F}">
  <dimension ref="A2:U136"/>
  <sheetViews>
    <sheetView showGridLines="0" tabSelected="1" zoomScale="90" zoomScaleNormal="90" workbookViewId="0">
      <selection activeCell="Q86" sqref="Q86"/>
    </sheetView>
  </sheetViews>
  <sheetFormatPr baseColWidth="10" defaultRowHeight="15" x14ac:dyDescent="0.25"/>
  <cols>
    <col min="1" max="1" width="21.5703125" customWidth="1"/>
    <col min="2" max="2" width="11.28515625" customWidth="1"/>
    <col min="3" max="3" width="7.85546875" customWidth="1"/>
    <col min="4" max="4" width="6.7109375" bestFit="1" customWidth="1"/>
    <col min="5" max="5" width="8.42578125" bestFit="1" customWidth="1"/>
    <col min="6" max="6" width="5.7109375" bestFit="1" customWidth="1"/>
    <col min="7" max="7" width="8.42578125" bestFit="1" customWidth="1"/>
    <col min="8" max="8" width="7.7109375" customWidth="1"/>
    <col min="9" max="9" width="9.140625" customWidth="1"/>
    <col min="10" max="10" width="7.5703125" customWidth="1"/>
    <col min="11" max="11" width="8.42578125" bestFit="1" customWidth="1"/>
    <col min="12" max="12" width="7.5703125" bestFit="1" customWidth="1"/>
    <col min="13" max="13" width="8.42578125" bestFit="1" customWidth="1"/>
    <col min="14" max="14" width="5.7109375" bestFit="1" customWidth="1"/>
    <col min="15" max="15" width="6.85546875" customWidth="1"/>
    <col min="16" max="16" width="6.140625" customWidth="1"/>
    <col min="17" max="17" width="6.42578125" customWidth="1"/>
    <col min="18" max="18" width="5.7109375" bestFit="1" customWidth="1"/>
    <col min="19" max="19" width="6.5703125" customWidth="1"/>
    <col min="20" max="20" width="7.42578125" bestFit="1" customWidth="1"/>
    <col min="21" max="21" width="8.42578125" bestFit="1" customWidth="1"/>
  </cols>
  <sheetData>
    <row r="2" spans="1:21" ht="15.75" x14ac:dyDescent="0.25">
      <c r="A2" s="27" t="s">
        <v>0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</row>
    <row r="3" spans="1:21" ht="15" customHeight="1" x14ac:dyDescent="0.25">
      <c r="A3" s="42" t="s">
        <v>45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</row>
    <row r="4" spans="1:21" x14ac:dyDescent="0.25">
      <c r="A4" s="30" t="s">
        <v>55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</row>
    <row r="5" spans="1:21" x14ac:dyDescent="0.25">
      <c r="A5" s="32" t="s">
        <v>1</v>
      </c>
      <c r="B5" s="45" t="s">
        <v>2</v>
      </c>
      <c r="C5" s="46"/>
      <c r="D5" s="46"/>
      <c r="E5" s="46"/>
      <c r="F5" s="46"/>
      <c r="G5" s="46"/>
      <c r="H5" s="46"/>
      <c r="I5" s="47"/>
      <c r="J5" s="45" t="s">
        <v>3</v>
      </c>
      <c r="K5" s="46"/>
      <c r="L5" s="46"/>
      <c r="M5" s="46"/>
      <c r="N5" s="46"/>
      <c r="O5" s="46"/>
      <c r="P5" s="46"/>
      <c r="Q5" s="46"/>
      <c r="R5" s="46"/>
      <c r="S5" s="47"/>
      <c r="T5" s="48" t="s">
        <v>4</v>
      </c>
      <c r="U5" s="49"/>
    </row>
    <row r="6" spans="1:21" x14ac:dyDescent="0.25">
      <c r="A6" s="33"/>
      <c r="B6" s="45" t="s">
        <v>5</v>
      </c>
      <c r="C6" s="47"/>
      <c r="D6" s="45" t="s">
        <v>6</v>
      </c>
      <c r="E6" s="47"/>
      <c r="F6" s="45" t="s">
        <v>7</v>
      </c>
      <c r="G6" s="47"/>
      <c r="H6" s="45" t="s">
        <v>8</v>
      </c>
      <c r="I6" s="47"/>
      <c r="J6" s="35" t="s">
        <v>52</v>
      </c>
      <c r="K6" s="37"/>
      <c r="L6" s="35" t="s">
        <v>53</v>
      </c>
      <c r="M6" s="37"/>
      <c r="N6" s="45" t="s">
        <v>9</v>
      </c>
      <c r="O6" s="47"/>
      <c r="P6" s="35" t="s">
        <v>54</v>
      </c>
      <c r="Q6" s="37"/>
      <c r="R6" s="35" t="s">
        <v>51</v>
      </c>
      <c r="S6" s="37"/>
      <c r="T6" s="50"/>
      <c r="U6" s="51"/>
    </row>
    <row r="7" spans="1:21" x14ac:dyDescent="0.25">
      <c r="A7" s="34"/>
      <c r="B7" s="11" t="s">
        <v>10</v>
      </c>
      <c r="C7" s="12" t="s">
        <v>11</v>
      </c>
      <c r="D7" s="11" t="s">
        <v>10</v>
      </c>
      <c r="E7" s="12" t="s">
        <v>11</v>
      </c>
      <c r="F7" s="11" t="s">
        <v>10</v>
      </c>
      <c r="G7" s="12" t="s">
        <v>11</v>
      </c>
      <c r="H7" s="11" t="s">
        <v>10</v>
      </c>
      <c r="I7" s="12" t="s">
        <v>11</v>
      </c>
      <c r="J7" s="11" t="s">
        <v>10</v>
      </c>
      <c r="K7" s="12" t="s">
        <v>11</v>
      </c>
      <c r="L7" s="11" t="s">
        <v>10</v>
      </c>
      <c r="M7" s="12" t="s">
        <v>11</v>
      </c>
      <c r="N7" s="11" t="s">
        <v>10</v>
      </c>
      <c r="O7" s="12" t="s">
        <v>11</v>
      </c>
      <c r="P7" s="11" t="s">
        <v>10</v>
      </c>
      <c r="Q7" s="12" t="s">
        <v>11</v>
      </c>
      <c r="R7" s="11" t="s">
        <v>10</v>
      </c>
      <c r="S7" s="12" t="s">
        <v>11</v>
      </c>
      <c r="T7" s="11" t="s">
        <v>10</v>
      </c>
      <c r="U7" s="12" t="s">
        <v>11</v>
      </c>
    </row>
    <row r="8" spans="1:21" x14ac:dyDescent="0.25">
      <c r="A8" s="1" t="s">
        <v>56</v>
      </c>
      <c r="B8" s="8">
        <v>10</v>
      </c>
      <c r="C8" s="2">
        <f>B8/$B$11</f>
        <v>0.41666666666666669</v>
      </c>
      <c r="D8" s="8">
        <v>38</v>
      </c>
      <c r="E8" s="2">
        <f>D8/$D$11</f>
        <v>0.64406779661016944</v>
      </c>
      <c r="F8" s="8">
        <v>9</v>
      </c>
      <c r="G8" s="2">
        <f>F8/$F$11</f>
        <v>0.28125</v>
      </c>
      <c r="H8" s="8">
        <v>17</v>
      </c>
      <c r="I8" s="2">
        <f>H8/$H$11</f>
        <v>0.34</v>
      </c>
      <c r="J8" s="8">
        <v>14</v>
      </c>
      <c r="K8" s="2">
        <f>J8/$J$11</f>
        <v>0.41176470588235292</v>
      </c>
      <c r="L8" s="8">
        <v>22</v>
      </c>
      <c r="M8" s="2">
        <f>L8/$L$11</f>
        <v>0.55000000000000004</v>
      </c>
      <c r="N8" s="8">
        <v>13</v>
      </c>
      <c r="O8" s="2">
        <f>N8/$N$11</f>
        <v>0.40625</v>
      </c>
      <c r="P8" s="8">
        <v>12</v>
      </c>
      <c r="Q8" s="2">
        <f>P8/$P$11</f>
        <v>0.38709677419354838</v>
      </c>
      <c r="R8" s="8">
        <v>11</v>
      </c>
      <c r="S8" s="2">
        <f>R8/$R$11</f>
        <v>0.52380952380952384</v>
      </c>
      <c r="T8" s="3">
        <f>B8+D8+F8+H8+J8+L8+N8+P8+R8</f>
        <v>146</v>
      </c>
      <c r="U8" s="2">
        <f>T8/$T$11</f>
        <v>0.45201238390092879</v>
      </c>
    </row>
    <row r="9" spans="1:21" x14ac:dyDescent="0.25">
      <c r="A9" s="1" t="s">
        <v>57</v>
      </c>
      <c r="B9" s="8">
        <v>5</v>
      </c>
      <c r="C9" s="2">
        <f t="shared" ref="C9:C10" si="0">B9/$B$11</f>
        <v>0.20833333333333334</v>
      </c>
      <c r="D9" s="8">
        <v>13</v>
      </c>
      <c r="E9" s="2">
        <f t="shared" ref="E9:E10" si="1">D9/$D$11</f>
        <v>0.22033898305084745</v>
      </c>
      <c r="F9" s="8">
        <v>10</v>
      </c>
      <c r="G9" s="2">
        <f t="shared" ref="G9:G10" si="2">F9/$F$11</f>
        <v>0.3125</v>
      </c>
      <c r="H9" s="8">
        <v>16</v>
      </c>
      <c r="I9" s="2">
        <f t="shared" ref="I9:I10" si="3">H9/$H$11</f>
        <v>0.32</v>
      </c>
      <c r="J9" s="8">
        <v>8</v>
      </c>
      <c r="K9" s="2">
        <f t="shared" ref="K9:K10" si="4">J9/$J$11</f>
        <v>0.23529411764705882</v>
      </c>
      <c r="L9" s="8">
        <v>12</v>
      </c>
      <c r="M9" s="2">
        <f t="shared" ref="M9:M10" si="5">L9/$L$11</f>
        <v>0.3</v>
      </c>
      <c r="N9" s="8">
        <v>6</v>
      </c>
      <c r="O9" s="2">
        <f t="shared" ref="O9:O10" si="6">N9/$N$11</f>
        <v>0.1875</v>
      </c>
      <c r="P9" s="8">
        <v>11</v>
      </c>
      <c r="Q9" s="2">
        <f t="shared" ref="Q9:Q10" si="7">P9/$P$11</f>
        <v>0.35483870967741937</v>
      </c>
      <c r="R9" s="8">
        <v>3</v>
      </c>
      <c r="S9" s="2">
        <f t="shared" ref="S9:S10" si="8">R9/$R$11</f>
        <v>0.14285714285714285</v>
      </c>
      <c r="T9" s="3">
        <f t="shared" ref="T9:T10" si="9">B9+D9+F9+H9+J9+L9+N9+P9+R9</f>
        <v>84</v>
      </c>
      <c r="U9" s="2">
        <f t="shared" ref="U9:U10" si="10">T9/$T$11</f>
        <v>0.26006191950464397</v>
      </c>
    </row>
    <row r="10" spans="1:21" x14ac:dyDescent="0.25">
      <c r="A10" s="1" t="s">
        <v>58</v>
      </c>
      <c r="B10" s="8">
        <v>9</v>
      </c>
      <c r="C10" s="2">
        <f t="shared" si="0"/>
        <v>0.375</v>
      </c>
      <c r="D10" s="8">
        <v>8</v>
      </c>
      <c r="E10" s="2">
        <f t="shared" si="1"/>
        <v>0.13559322033898305</v>
      </c>
      <c r="F10" s="8">
        <v>13</v>
      </c>
      <c r="G10" s="2">
        <f t="shared" si="2"/>
        <v>0.40625</v>
      </c>
      <c r="H10" s="8">
        <v>17</v>
      </c>
      <c r="I10" s="2">
        <f t="shared" si="3"/>
        <v>0.34</v>
      </c>
      <c r="J10" s="8">
        <v>12</v>
      </c>
      <c r="K10" s="2">
        <f t="shared" si="4"/>
        <v>0.35294117647058826</v>
      </c>
      <c r="L10" s="8">
        <v>6</v>
      </c>
      <c r="M10" s="2">
        <f t="shared" si="5"/>
        <v>0.15</v>
      </c>
      <c r="N10" s="8">
        <v>13</v>
      </c>
      <c r="O10" s="2">
        <f t="shared" si="6"/>
        <v>0.40625</v>
      </c>
      <c r="P10" s="8">
        <v>8</v>
      </c>
      <c r="Q10" s="2">
        <f t="shared" si="7"/>
        <v>0.25806451612903225</v>
      </c>
      <c r="R10" s="8">
        <v>7</v>
      </c>
      <c r="S10" s="2">
        <f t="shared" si="8"/>
        <v>0.33333333333333331</v>
      </c>
      <c r="T10" s="3">
        <f t="shared" si="9"/>
        <v>93</v>
      </c>
      <c r="U10" s="2">
        <f t="shared" si="10"/>
        <v>0.28792569659442724</v>
      </c>
    </row>
    <row r="11" spans="1:21" x14ac:dyDescent="0.25">
      <c r="A11" s="13" t="s">
        <v>4</v>
      </c>
      <c r="B11" s="14">
        <f t="shared" ref="B11:U11" si="11">SUM(B8:B10)</f>
        <v>24</v>
      </c>
      <c r="C11" s="15">
        <f>SUM(C8:C10)</f>
        <v>1</v>
      </c>
      <c r="D11" s="14">
        <f t="shared" si="11"/>
        <v>59</v>
      </c>
      <c r="E11" s="15">
        <f t="shared" si="11"/>
        <v>0.99999999999999989</v>
      </c>
      <c r="F11" s="14">
        <f t="shared" si="11"/>
        <v>32</v>
      </c>
      <c r="G11" s="15">
        <f t="shared" si="11"/>
        <v>1</v>
      </c>
      <c r="H11" s="14">
        <f t="shared" si="11"/>
        <v>50</v>
      </c>
      <c r="I11" s="15">
        <f t="shared" si="11"/>
        <v>1</v>
      </c>
      <c r="J11" s="14">
        <f t="shared" si="11"/>
        <v>34</v>
      </c>
      <c r="K11" s="15">
        <f t="shared" si="11"/>
        <v>1</v>
      </c>
      <c r="L11" s="14">
        <f t="shared" si="11"/>
        <v>40</v>
      </c>
      <c r="M11" s="15">
        <f t="shared" si="11"/>
        <v>1</v>
      </c>
      <c r="N11" s="14">
        <f t="shared" si="11"/>
        <v>32</v>
      </c>
      <c r="O11" s="15">
        <f t="shared" si="11"/>
        <v>1</v>
      </c>
      <c r="P11" s="14">
        <f t="shared" si="11"/>
        <v>31</v>
      </c>
      <c r="Q11" s="15">
        <f t="shared" si="11"/>
        <v>1</v>
      </c>
      <c r="R11" s="14">
        <f t="shared" si="11"/>
        <v>21</v>
      </c>
      <c r="S11" s="15">
        <f t="shared" si="11"/>
        <v>1</v>
      </c>
      <c r="T11" s="11">
        <f t="shared" si="11"/>
        <v>323</v>
      </c>
      <c r="U11" s="15">
        <f t="shared" si="11"/>
        <v>1</v>
      </c>
    </row>
    <row r="15" spans="1:21" ht="15.75" x14ac:dyDescent="0.25">
      <c r="A15" s="28" t="s">
        <v>0</v>
      </c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</row>
    <row r="16" spans="1:21" x14ac:dyDescent="0.25">
      <c r="A16" s="29" t="s">
        <v>12</v>
      </c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</row>
    <row r="17" spans="1:21" x14ac:dyDescent="0.25">
      <c r="A17" s="30" t="s">
        <v>55</v>
      </c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</row>
    <row r="18" spans="1:21" x14ac:dyDescent="0.25">
      <c r="A18" s="32" t="s">
        <v>1</v>
      </c>
      <c r="B18" s="35" t="s">
        <v>2</v>
      </c>
      <c r="C18" s="36"/>
      <c r="D18" s="36"/>
      <c r="E18" s="36"/>
      <c r="F18" s="36"/>
      <c r="G18" s="36"/>
      <c r="H18" s="36"/>
      <c r="I18" s="37"/>
      <c r="J18" s="35" t="s">
        <v>3</v>
      </c>
      <c r="K18" s="36"/>
      <c r="L18" s="36"/>
      <c r="M18" s="36"/>
      <c r="N18" s="36"/>
      <c r="O18" s="36"/>
      <c r="P18" s="36"/>
      <c r="Q18" s="36"/>
      <c r="R18" s="36"/>
      <c r="S18" s="37"/>
      <c r="T18" s="38" t="s">
        <v>4</v>
      </c>
      <c r="U18" s="39"/>
    </row>
    <row r="19" spans="1:21" x14ac:dyDescent="0.25">
      <c r="A19" s="33"/>
      <c r="B19" s="35" t="s">
        <v>5</v>
      </c>
      <c r="C19" s="37"/>
      <c r="D19" s="35" t="s">
        <v>6</v>
      </c>
      <c r="E19" s="37"/>
      <c r="F19" s="35" t="s">
        <v>7</v>
      </c>
      <c r="G19" s="37"/>
      <c r="H19" s="35" t="s">
        <v>8</v>
      </c>
      <c r="I19" s="37"/>
      <c r="J19" s="35" t="s">
        <v>52</v>
      </c>
      <c r="K19" s="37"/>
      <c r="L19" s="35" t="s">
        <v>53</v>
      </c>
      <c r="M19" s="37"/>
      <c r="N19" s="35" t="s">
        <v>9</v>
      </c>
      <c r="O19" s="37"/>
      <c r="P19" s="35" t="s">
        <v>54</v>
      </c>
      <c r="Q19" s="37"/>
      <c r="R19" s="35" t="s">
        <v>51</v>
      </c>
      <c r="S19" s="37"/>
      <c r="T19" s="40"/>
      <c r="U19" s="41"/>
    </row>
    <row r="20" spans="1:21" x14ac:dyDescent="0.25">
      <c r="A20" s="34"/>
      <c r="B20" s="11" t="s">
        <v>10</v>
      </c>
      <c r="C20" s="12" t="s">
        <v>11</v>
      </c>
      <c r="D20" s="11" t="s">
        <v>10</v>
      </c>
      <c r="E20" s="12" t="s">
        <v>11</v>
      </c>
      <c r="F20" s="11" t="s">
        <v>10</v>
      </c>
      <c r="G20" s="12" t="s">
        <v>11</v>
      </c>
      <c r="H20" s="11" t="s">
        <v>10</v>
      </c>
      <c r="I20" s="12" t="s">
        <v>11</v>
      </c>
      <c r="J20" s="11" t="s">
        <v>10</v>
      </c>
      <c r="K20" s="12" t="s">
        <v>11</v>
      </c>
      <c r="L20" s="11" t="s">
        <v>10</v>
      </c>
      <c r="M20" s="12" t="s">
        <v>11</v>
      </c>
      <c r="N20" s="11" t="s">
        <v>10</v>
      </c>
      <c r="O20" s="12" t="s">
        <v>11</v>
      </c>
      <c r="P20" s="11" t="s">
        <v>10</v>
      </c>
      <c r="Q20" s="12" t="s">
        <v>11</v>
      </c>
      <c r="R20" s="11" t="s">
        <v>10</v>
      </c>
      <c r="S20" s="12" t="s">
        <v>11</v>
      </c>
      <c r="T20" s="11" t="s">
        <v>10</v>
      </c>
      <c r="U20" s="12" t="s">
        <v>11</v>
      </c>
    </row>
    <row r="21" spans="1:21" x14ac:dyDescent="0.25">
      <c r="A21" s="1" t="s">
        <v>56</v>
      </c>
      <c r="B21" s="8">
        <v>312</v>
      </c>
      <c r="C21" s="2">
        <f>B21/$B$24</f>
        <v>0.34743875278396436</v>
      </c>
      <c r="D21" s="8">
        <v>1563</v>
      </c>
      <c r="E21" s="2">
        <f>D21/$D$24</f>
        <v>0.66995285040720098</v>
      </c>
      <c r="F21" s="8">
        <v>162</v>
      </c>
      <c r="G21" s="2">
        <f>F21/$F$24</f>
        <v>0.25878594249201275</v>
      </c>
      <c r="H21" s="8">
        <v>514</v>
      </c>
      <c r="I21" s="2">
        <f>H21/$H$24</f>
        <v>0.27859078590785907</v>
      </c>
      <c r="J21" s="8">
        <v>1047</v>
      </c>
      <c r="K21" s="2">
        <f>J21/$J$24</f>
        <v>0.50384985563041385</v>
      </c>
      <c r="L21" s="8">
        <v>1051</v>
      </c>
      <c r="M21" s="2">
        <f>L21/$L$24</f>
        <v>0.63009592326139086</v>
      </c>
      <c r="N21" s="8">
        <v>620</v>
      </c>
      <c r="O21" s="2">
        <f>N21/$N$24</f>
        <v>0.48589341692789967</v>
      </c>
      <c r="P21" s="8">
        <v>428</v>
      </c>
      <c r="Q21" s="2">
        <f>P21/$P$24</f>
        <v>0.34076433121019106</v>
      </c>
      <c r="R21" s="8">
        <v>1283</v>
      </c>
      <c r="S21" s="2">
        <f>R21/$R$24</f>
        <v>0.5523030563925958</v>
      </c>
      <c r="T21" s="3">
        <f>B21+D21+F21+H21+J21+L21+N21+P21+R21</f>
        <v>6980</v>
      </c>
      <c r="U21" s="2">
        <f>T21/$T$24</f>
        <v>0.48800950849472141</v>
      </c>
    </row>
    <row r="22" spans="1:21" x14ac:dyDescent="0.25">
      <c r="A22" s="1" t="s">
        <v>57</v>
      </c>
      <c r="B22" s="8">
        <v>222</v>
      </c>
      <c r="C22" s="2">
        <f t="shared" ref="C22:C23" si="12">B22/$B$24</f>
        <v>0.24721603563474387</v>
      </c>
      <c r="D22" s="8">
        <v>604</v>
      </c>
      <c r="E22" s="2">
        <f t="shared" ref="E22:E23" si="13">D22/$D$24</f>
        <v>0.25889412773253323</v>
      </c>
      <c r="F22" s="8">
        <v>236</v>
      </c>
      <c r="G22" s="2">
        <f t="shared" ref="G22:G23" si="14">F22/$F$24</f>
        <v>0.3769968051118211</v>
      </c>
      <c r="H22" s="8">
        <v>571</v>
      </c>
      <c r="I22" s="2">
        <f t="shared" ref="I22:I23" si="15">H22/$H$24</f>
        <v>0.30948509485094849</v>
      </c>
      <c r="J22" s="8">
        <v>441</v>
      </c>
      <c r="K22" s="2">
        <f t="shared" ref="K22:K23" si="16">J22/$J$24</f>
        <v>0.212223291626564</v>
      </c>
      <c r="L22" s="8">
        <v>477</v>
      </c>
      <c r="M22" s="2">
        <f t="shared" ref="M22:M23" si="17">L22/$L$24</f>
        <v>0.28597122302158273</v>
      </c>
      <c r="N22" s="8">
        <v>322</v>
      </c>
      <c r="O22" s="2">
        <f t="shared" ref="O22:O23" si="18">N22/$N$24</f>
        <v>0.25235109717868337</v>
      </c>
      <c r="P22" s="8">
        <v>460</v>
      </c>
      <c r="Q22" s="2">
        <f t="shared" ref="Q22:Q23" si="19">P22/$P$24</f>
        <v>0.36624203821656048</v>
      </c>
      <c r="R22" s="8">
        <v>352</v>
      </c>
      <c r="S22" s="2">
        <f>R22/$R$24</f>
        <v>0.15152819629789066</v>
      </c>
      <c r="T22" s="3">
        <f t="shared" ref="T22:T23" si="20">B22+D22+F22+H22+J22+L22+N22+P22+R22</f>
        <v>3685</v>
      </c>
      <c r="U22" s="2">
        <f>T22/$T$24</f>
        <v>0.25763825770817311</v>
      </c>
    </row>
    <row r="23" spans="1:21" x14ac:dyDescent="0.25">
      <c r="A23" s="1" t="s">
        <v>58</v>
      </c>
      <c r="B23" s="8">
        <v>364</v>
      </c>
      <c r="C23" s="2">
        <f t="shared" si="12"/>
        <v>0.40534521158129178</v>
      </c>
      <c r="D23" s="8">
        <v>166</v>
      </c>
      <c r="E23" s="2">
        <f t="shared" si="13"/>
        <v>7.1153021860265758E-2</v>
      </c>
      <c r="F23" s="8">
        <v>228</v>
      </c>
      <c r="G23" s="2">
        <f t="shared" si="14"/>
        <v>0.36421725239616615</v>
      </c>
      <c r="H23" s="8">
        <v>760</v>
      </c>
      <c r="I23" s="2">
        <f t="shared" si="15"/>
        <v>0.41192411924119243</v>
      </c>
      <c r="J23" s="8">
        <v>590</v>
      </c>
      <c r="K23" s="2">
        <f t="shared" si="16"/>
        <v>0.28392685274302215</v>
      </c>
      <c r="L23" s="8">
        <v>140</v>
      </c>
      <c r="M23" s="2">
        <f t="shared" si="17"/>
        <v>8.3932853717026384E-2</v>
      </c>
      <c r="N23" s="8">
        <v>334</v>
      </c>
      <c r="O23" s="2">
        <f t="shared" si="18"/>
        <v>0.26175548589341691</v>
      </c>
      <c r="P23" s="8">
        <v>368</v>
      </c>
      <c r="Q23" s="2">
        <f t="shared" si="19"/>
        <v>0.2929936305732484</v>
      </c>
      <c r="R23" s="8">
        <v>688</v>
      </c>
      <c r="S23" s="2">
        <f t="shared" ref="S23" si="21">R23/$R$24</f>
        <v>0.29616874730951354</v>
      </c>
      <c r="T23" s="3">
        <f t="shared" si="20"/>
        <v>3638</v>
      </c>
      <c r="U23" s="2">
        <f>T23/$T$24</f>
        <v>0.25435223379710548</v>
      </c>
    </row>
    <row r="24" spans="1:21" x14ac:dyDescent="0.25">
      <c r="A24" s="13" t="s">
        <v>4</v>
      </c>
      <c r="B24" s="14">
        <f>SUM(B21:B23)</f>
        <v>898</v>
      </c>
      <c r="C24" s="15">
        <f>B24/$B$24</f>
        <v>1</v>
      </c>
      <c r="D24" s="14">
        <f>SUM(D21:D23)</f>
        <v>2333</v>
      </c>
      <c r="E24" s="15">
        <f t="shared" ref="E24" si="22">D24/$D$24</f>
        <v>1</v>
      </c>
      <c r="F24" s="14">
        <f>SUM(F21:F23)</f>
        <v>626</v>
      </c>
      <c r="G24" s="15">
        <f t="shared" ref="G24" si="23">F24/$F$24</f>
        <v>1</v>
      </c>
      <c r="H24" s="14">
        <f>SUM(H21:H23)</f>
        <v>1845</v>
      </c>
      <c r="I24" s="15">
        <f t="shared" ref="I24" si="24">H24/$H$24</f>
        <v>1</v>
      </c>
      <c r="J24" s="14">
        <f>SUM(J21:J23)</f>
        <v>2078</v>
      </c>
      <c r="K24" s="15">
        <f t="shared" ref="K24" si="25">J24/$J$24</f>
        <v>1</v>
      </c>
      <c r="L24" s="14">
        <f t="shared" ref="L24:U24" si="26">SUM(L21:L23)</f>
        <v>1668</v>
      </c>
      <c r="M24" s="15">
        <f t="shared" si="26"/>
        <v>1</v>
      </c>
      <c r="N24" s="14">
        <f t="shared" si="26"/>
        <v>1276</v>
      </c>
      <c r="O24" s="15">
        <f t="shared" si="26"/>
        <v>0.99999999999999989</v>
      </c>
      <c r="P24" s="14">
        <f t="shared" si="26"/>
        <v>1256</v>
      </c>
      <c r="Q24" s="15">
        <f t="shared" si="26"/>
        <v>1</v>
      </c>
      <c r="R24" s="14">
        <f t="shared" si="26"/>
        <v>2323</v>
      </c>
      <c r="S24" s="15">
        <f t="shared" si="26"/>
        <v>1</v>
      </c>
      <c r="T24" s="11">
        <f t="shared" si="26"/>
        <v>14303</v>
      </c>
      <c r="U24" s="15">
        <f t="shared" si="26"/>
        <v>1</v>
      </c>
    </row>
    <row r="28" spans="1:21" ht="15.75" x14ac:dyDescent="0.25">
      <c r="A28" s="27" t="s">
        <v>0</v>
      </c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</row>
    <row r="29" spans="1:21" x14ac:dyDescent="0.25">
      <c r="A29" s="31" t="s">
        <v>49</v>
      </c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</row>
    <row r="30" spans="1:21" x14ac:dyDescent="0.25">
      <c r="A30" s="30" t="s">
        <v>55</v>
      </c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</row>
    <row r="31" spans="1:21" x14ac:dyDescent="0.25">
      <c r="A31" s="32" t="s">
        <v>1</v>
      </c>
      <c r="B31" s="35" t="s">
        <v>48</v>
      </c>
      <c r="C31" s="36"/>
      <c r="D31" s="36"/>
      <c r="E31" s="36"/>
      <c r="F31" s="36"/>
      <c r="G31" s="36"/>
      <c r="H31" s="36"/>
      <c r="I31" s="37"/>
      <c r="J31" s="16"/>
      <c r="K31" s="36" t="s">
        <v>3</v>
      </c>
      <c r="L31" s="36"/>
      <c r="M31" s="36"/>
      <c r="N31" s="36"/>
      <c r="O31" s="36"/>
      <c r="P31" s="36"/>
      <c r="Q31" s="36"/>
      <c r="R31" s="36"/>
      <c r="S31" s="37"/>
      <c r="T31" s="38" t="s">
        <v>4</v>
      </c>
      <c r="U31" s="39"/>
    </row>
    <row r="32" spans="1:21" x14ac:dyDescent="0.25">
      <c r="A32" s="33"/>
      <c r="B32" s="35" t="s">
        <v>5</v>
      </c>
      <c r="C32" s="37"/>
      <c r="D32" s="35" t="s">
        <v>6</v>
      </c>
      <c r="E32" s="37"/>
      <c r="F32" s="35" t="s">
        <v>7</v>
      </c>
      <c r="G32" s="37"/>
      <c r="H32" s="35" t="s">
        <v>8</v>
      </c>
      <c r="I32" s="37"/>
      <c r="J32" s="35" t="s">
        <v>52</v>
      </c>
      <c r="K32" s="37"/>
      <c r="L32" s="35" t="s">
        <v>53</v>
      </c>
      <c r="M32" s="37"/>
      <c r="N32" s="35" t="s">
        <v>9</v>
      </c>
      <c r="O32" s="37"/>
      <c r="P32" s="35" t="s">
        <v>54</v>
      </c>
      <c r="Q32" s="37"/>
      <c r="R32" s="35" t="s">
        <v>51</v>
      </c>
      <c r="S32" s="37"/>
      <c r="T32" s="40"/>
      <c r="U32" s="41"/>
    </row>
    <row r="33" spans="1:21" x14ac:dyDescent="0.25">
      <c r="A33" s="34"/>
      <c r="B33" s="11" t="s">
        <v>10</v>
      </c>
      <c r="C33" s="12" t="s">
        <v>11</v>
      </c>
      <c r="D33" s="11" t="s">
        <v>10</v>
      </c>
      <c r="E33" s="12" t="s">
        <v>11</v>
      </c>
      <c r="F33" s="11" t="s">
        <v>10</v>
      </c>
      <c r="G33" s="12" t="s">
        <v>11</v>
      </c>
      <c r="H33" s="11" t="s">
        <v>10</v>
      </c>
      <c r="I33" s="12" t="s">
        <v>11</v>
      </c>
      <c r="J33" s="11" t="s">
        <v>10</v>
      </c>
      <c r="K33" s="12" t="s">
        <v>11</v>
      </c>
      <c r="L33" s="11" t="s">
        <v>10</v>
      </c>
      <c r="M33" s="12" t="s">
        <v>11</v>
      </c>
      <c r="N33" s="11" t="s">
        <v>10</v>
      </c>
      <c r="O33" s="12" t="s">
        <v>11</v>
      </c>
      <c r="P33" s="11" t="s">
        <v>10</v>
      </c>
      <c r="Q33" s="12" t="s">
        <v>11</v>
      </c>
      <c r="R33" s="11" t="s">
        <v>10</v>
      </c>
      <c r="S33" s="12" t="s">
        <v>11</v>
      </c>
      <c r="T33" s="11" t="s">
        <v>10</v>
      </c>
      <c r="U33" s="12" t="s">
        <v>11</v>
      </c>
    </row>
    <row r="34" spans="1:21" x14ac:dyDescent="0.25">
      <c r="A34" s="1" t="s">
        <v>56</v>
      </c>
      <c r="B34" s="8">
        <v>4</v>
      </c>
      <c r="C34" s="2">
        <f>B34/$B$37</f>
        <v>0.36363636363636365</v>
      </c>
      <c r="D34" s="8">
        <v>12</v>
      </c>
      <c r="E34" s="2">
        <f>D34/$D$37</f>
        <v>0.44444444444444442</v>
      </c>
      <c r="F34" s="8">
        <v>4</v>
      </c>
      <c r="G34" s="2">
        <f>F34/$F$37</f>
        <v>0.22222222222222221</v>
      </c>
      <c r="H34" s="8">
        <v>10</v>
      </c>
      <c r="I34" s="2">
        <f>H34/$H$37</f>
        <v>0.55555555555555558</v>
      </c>
      <c r="J34" s="8">
        <v>10</v>
      </c>
      <c r="K34" s="2">
        <f>J34/$J$37</f>
        <v>0.4</v>
      </c>
      <c r="L34" s="8">
        <v>18</v>
      </c>
      <c r="M34" s="2">
        <f>L34/$L$37</f>
        <v>0.72</v>
      </c>
      <c r="N34" s="8">
        <v>1</v>
      </c>
      <c r="O34" s="2">
        <f>N34/$N$37</f>
        <v>0.2</v>
      </c>
      <c r="P34" s="8">
        <v>8</v>
      </c>
      <c r="Q34" s="2">
        <f>P34/$P$37</f>
        <v>0.4</v>
      </c>
      <c r="R34" s="8">
        <v>4</v>
      </c>
      <c r="S34" s="2">
        <f>R34/$R$37</f>
        <v>0.30769230769230771</v>
      </c>
      <c r="T34" s="3">
        <f>B34+D34+F34+H34+J34+L34+N34+P34+R34</f>
        <v>71</v>
      </c>
      <c r="U34" s="2">
        <f>T34/$T$37</f>
        <v>0.43827160493827161</v>
      </c>
    </row>
    <row r="35" spans="1:21" x14ac:dyDescent="0.25">
      <c r="A35" s="1" t="s">
        <v>57</v>
      </c>
      <c r="B35" s="8">
        <v>2</v>
      </c>
      <c r="C35" s="2">
        <f t="shared" ref="C35:C36" si="27">B35/$B$37</f>
        <v>0.18181818181818182</v>
      </c>
      <c r="D35" s="8">
        <v>7</v>
      </c>
      <c r="E35" s="2">
        <f t="shared" ref="E35:E36" si="28">D35/$D$37</f>
        <v>0.25925925925925924</v>
      </c>
      <c r="F35" s="8">
        <v>7</v>
      </c>
      <c r="G35" s="2">
        <f t="shared" ref="G35:G36" si="29">F35/$F$37</f>
        <v>0.3888888888888889</v>
      </c>
      <c r="H35" s="8">
        <v>5</v>
      </c>
      <c r="I35" s="2">
        <f t="shared" ref="I35:I36" si="30">H35/$H$37</f>
        <v>0.27777777777777779</v>
      </c>
      <c r="J35" s="8">
        <v>5</v>
      </c>
      <c r="K35" s="2">
        <f t="shared" ref="K35:K36" si="31">J35/$J$37</f>
        <v>0.2</v>
      </c>
      <c r="L35" s="8">
        <v>4</v>
      </c>
      <c r="M35" s="2">
        <f t="shared" ref="M35:M36" si="32">L35/$L$37</f>
        <v>0.16</v>
      </c>
      <c r="N35" s="8">
        <v>2</v>
      </c>
      <c r="O35" s="2">
        <f t="shared" ref="O35:O36" si="33">N35/$N$37</f>
        <v>0.4</v>
      </c>
      <c r="P35" s="8">
        <v>7</v>
      </c>
      <c r="Q35" s="2">
        <f t="shared" ref="Q35:Q36" si="34">P35/$P$37</f>
        <v>0.35</v>
      </c>
      <c r="R35" s="8">
        <v>3</v>
      </c>
      <c r="S35" s="2">
        <f t="shared" ref="S35:S36" si="35">R35/$R$37</f>
        <v>0.23076923076923078</v>
      </c>
      <c r="T35" s="3">
        <f t="shared" ref="T35:T36" si="36">B35+D35+F35+H35+J35+L35+N35+P35+R35</f>
        <v>42</v>
      </c>
      <c r="U35" s="2">
        <f t="shared" ref="U35:U36" si="37">T35/$T$37</f>
        <v>0.25925925925925924</v>
      </c>
    </row>
    <row r="36" spans="1:21" x14ac:dyDescent="0.25">
      <c r="A36" s="1" t="s">
        <v>58</v>
      </c>
      <c r="B36" s="8">
        <v>5</v>
      </c>
      <c r="C36" s="2">
        <f t="shared" si="27"/>
        <v>0.45454545454545453</v>
      </c>
      <c r="D36" s="8">
        <v>8</v>
      </c>
      <c r="E36" s="2">
        <f t="shared" si="28"/>
        <v>0.29629629629629628</v>
      </c>
      <c r="F36" s="8">
        <v>7</v>
      </c>
      <c r="G36" s="2">
        <f t="shared" si="29"/>
        <v>0.3888888888888889</v>
      </c>
      <c r="H36" s="8">
        <v>3</v>
      </c>
      <c r="I36" s="2">
        <f t="shared" si="30"/>
        <v>0.16666666666666666</v>
      </c>
      <c r="J36" s="8">
        <v>10</v>
      </c>
      <c r="K36" s="2">
        <f t="shared" si="31"/>
        <v>0.4</v>
      </c>
      <c r="L36" s="8">
        <v>3</v>
      </c>
      <c r="M36" s="2">
        <f t="shared" si="32"/>
        <v>0.12</v>
      </c>
      <c r="N36" s="8">
        <v>2</v>
      </c>
      <c r="O36" s="2">
        <f t="shared" si="33"/>
        <v>0.4</v>
      </c>
      <c r="P36" s="8">
        <v>5</v>
      </c>
      <c r="Q36" s="2">
        <f t="shared" si="34"/>
        <v>0.25</v>
      </c>
      <c r="R36" s="8">
        <v>6</v>
      </c>
      <c r="S36" s="2">
        <f t="shared" si="35"/>
        <v>0.46153846153846156</v>
      </c>
      <c r="T36" s="3">
        <f t="shared" si="36"/>
        <v>49</v>
      </c>
      <c r="U36" s="2">
        <f t="shared" si="37"/>
        <v>0.30246913580246915</v>
      </c>
    </row>
    <row r="37" spans="1:21" x14ac:dyDescent="0.25">
      <c r="A37" s="12" t="s">
        <v>4</v>
      </c>
      <c r="B37" s="11">
        <f t="shared" ref="B37:U37" si="38">SUM(B34:B36)</f>
        <v>11</v>
      </c>
      <c r="C37" s="15">
        <f t="shared" si="38"/>
        <v>1</v>
      </c>
      <c r="D37" s="11">
        <f t="shared" si="38"/>
        <v>27</v>
      </c>
      <c r="E37" s="15">
        <f>SUM(E34:E36)</f>
        <v>1</v>
      </c>
      <c r="F37" s="11">
        <f t="shared" si="38"/>
        <v>18</v>
      </c>
      <c r="G37" s="15">
        <f t="shared" si="38"/>
        <v>1</v>
      </c>
      <c r="H37" s="11">
        <f t="shared" si="38"/>
        <v>18</v>
      </c>
      <c r="I37" s="15">
        <f t="shared" si="38"/>
        <v>1</v>
      </c>
      <c r="J37" s="11">
        <f t="shared" si="38"/>
        <v>25</v>
      </c>
      <c r="K37" s="15">
        <f t="shared" si="38"/>
        <v>1</v>
      </c>
      <c r="L37" s="11">
        <f t="shared" si="38"/>
        <v>25</v>
      </c>
      <c r="M37" s="15">
        <f t="shared" si="38"/>
        <v>1</v>
      </c>
      <c r="N37" s="11">
        <f t="shared" si="38"/>
        <v>5</v>
      </c>
      <c r="O37" s="15">
        <f t="shared" si="38"/>
        <v>1</v>
      </c>
      <c r="P37" s="11">
        <f t="shared" si="38"/>
        <v>20</v>
      </c>
      <c r="Q37" s="15">
        <f t="shared" si="38"/>
        <v>1</v>
      </c>
      <c r="R37" s="14">
        <f t="shared" si="38"/>
        <v>13</v>
      </c>
      <c r="S37" s="15">
        <f t="shared" si="38"/>
        <v>1</v>
      </c>
      <c r="T37" s="11">
        <f t="shared" si="38"/>
        <v>162</v>
      </c>
      <c r="U37" s="15">
        <f t="shared" si="38"/>
        <v>1</v>
      </c>
    </row>
    <row r="41" spans="1:21" ht="15.75" x14ac:dyDescent="0.25">
      <c r="A41" s="27" t="s">
        <v>0</v>
      </c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</row>
    <row r="42" spans="1:21" x14ac:dyDescent="0.25">
      <c r="A42" s="44" t="s">
        <v>50</v>
      </c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</row>
    <row r="43" spans="1:21" x14ac:dyDescent="0.25">
      <c r="A43" s="43" t="s">
        <v>55</v>
      </c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</row>
    <row r="44" spans="1:21" x14ac:dyDescent="0.25">
      <c r="A44" s="32" t="s">
        <v>13</v>
      </c>
      <c r="B44" s="35" t="s">
        <v>48</v>
      </c>
      <c r="C44" s="36"/>
      <c r="D44" s="36"/>
      <c r="E44" s="36"/>
      <c r="F44" s="36"/>
      <c r="G44" s="36"/>
      <c r="H44" s="36"/>
      <c r="I44" s="37"/>
      <c r="J44" s="35" t="s">
        <v>3</v>
      </c>
      <c r="K44" s="36"/>
      <c r="L44" s="36"/>
      <c r="M44" s="36"/>
      <c r="N44" s="36"/>
      <c r="O44" s="36"/>
      <c r="P44" s="36"/>
      <c r="Q44" s="36"/>
      <c r="R44" s="36"/>
      <c r="S44" s="37"/>
      <c r="T44" s="38" t="s">
        <v>4</v>
      </c>
      <c r="U44" s="39"/>
    </row>
    <row r="45" spans="1:21" x14ac:dyDescent="0.25">
      <c r="A45" s="33"/>
      <c r="B45" s="35" t="s">
        <v>5</v>
      </c>
      <c r="C45" s="37"/>
      <c r="D45" s="35" t="s">
        <v>6</v>
      </c>
      <c r="E45" s="37"/>
      <c r="F45" s="35" t="s">
        <v>7</v>
      </c>
      <c r="G45" s="37"/>
      <c r="H45" s="35" t="s">
        <v>8</v>
      </c>
      <c r="I45" s="37"/>
      <c r="J45" s="35" t="s">
        <v>52</v>
      </c>
      <c r="K45" s="37"/>
      <c r="L45" s="35" t="s">
        <v>53</v>
      </c>
      <c r="M45" s="37"/>
      <c r="N45" s="35" t="s">
        <v>9</v>
      </c>
      <c r="O45" s="37"/>
      <c r="P45" s="35" t="s">
        <v>54</v>
      </c>
      <c r="Q45" s="37"/>
      <c r="R45" s="35" t="s">
        <v>51</v>
      </c>
      <c r="S45" s="37"/>
      <c r="T45" s="40"/>
      <c r="U45" s="41"/>
    </row>
    <row r="46" spans="1:21" x14ac:dyDescent="0.25">
      <c r="A46" s="34"/>
      <c r="B46" s="11" t="s">
        <v>10</v>
      </c>
      <c r="C46" s="12" t="s">
        <v>11</v>
      </c>
      <c r="D46" s="11" t="s">
        <v>10</v>
      </c>
      <c r="E46" s="15" t="s">
        <v>11</v>
      </c>
      <c r="F46" s="11" t="s">
        <v>10</v>
      </c>
      <c r="G46" s="12" t="s">
        <v>11</v>
      </c>
      <c r="H46" s="11" t="s">
        <v>10</v>
      </c>
      <c r="I46" s="15" t="s">
        <v>11</v>
      </c>
      <c r="J46" s="11" t="s">
        <v>10</v>
      </c>
      <c r="K46" s="15" t="s">
        <v>11</v>
      </c>
      <c r="L46" s="11" t="s">
        <v>10</v>
      </c>
      <c r="M46" s="15" t="s">
        <v>11</v>
      </c>
      <c r="N46" s="11" t="s">
        <v>10</v>
      </c>
      <c r="O46" s="12" t="s">
        <v>11</v>
      </c>
      <c r="P46" s="11" t="s">
        <v>10</v>
      </c>
      <c r="Q46" s="15" t="s">
        <v>11</v>
      </c>
      <c r="R46" s="11" t="s">
        <v>10</v>
      </c>
      <c r="S46" s="15" t="s">
        <v>11</v>
      </c>
      <c r="T46" s="11" t="s">
        <v>10</v>
      </c>
      <c r="U46" s="12" t="s">
        <v>11</v>
      </c>
    </row>
    <row r="47" spans="1:21" x14ac:dyDescent="0.25">
      <c r="A47" s="6" t="s">
        <v>14</v>
      </c>
      <c r="B47" s="7">
        <v>0</v>
      </c>
      <c r="C47" s="9">
        <f t="shared" ref="C47:C79" si="39">B47/$B$80</f>
        <v>0</v>
      </c>
      <c r="D47" s="10">
        <v>0</v>
      </c>
      <c r="E47" s="9">
        <f t="shared" ref="E47:E79" si="40">D47/$D$80</f>
        <v>0</v>
      </c>
      <c r="F47" s="7">
        <v>0</v>
      </c>
      <c r="G47" s="9">
        <f t="shared" ref="G47:G79" si="41">F47/$F$80</f>
        <v>0</v>
      </c>
      <c r="H47" s="7">
        <v>0</v>
      </c>
      <c r="I47" s="9">
        <f t="shared" ref="I47:I79" si="42">H47/$H$80</f>
        <v>0</v>
      </c>
      <c r="J47" s="7">
        <v>0</v>
      </c>
      <c r="K47" s="9">
        <f t="shared" ref="K47:K79" si="43">J47/$H$80</f>
        <v>0</v>
      </c>
      <c r="L47" s="7">
        <v>0</v>
      </c>
      <c r="M47" s="9">
        <f t="shared" ref="M47:M79" si="44">L47/$L$80</f>
        <v>0</v>
      </c>
      <c r="N47" s="7">
        <v>0</v>
      </c>
      <c r="O47" s="9">
        <f t="shared" ref="O47:O79" si="45">N47/$N$80</f>
        <v>0</v>
      </c>
      <c r="P47" s="7">
        <v>0</v>
      </c>
      <c r="Q47" s="9">
        <f t="shared" ref="Q47:Q79" si="46">P47/$P$80</f>
        <v>0</v>
      </c>
      <c r="R47" s="7">
        <v>0</v>
      </c>
      <c r="S47" s="9">
        <f t="shared" ref="S47:S79" si="47">R47/$R$80</f>
        <v>0</v>
      </c>
      <c r="T47" s="4">
        <f>B47+D47+F47+H47+J47+L47+N47+P47+R47</f>
        <v>0</v>
      </c>
      <c r="U47" s="9">
        <f t="shared" ref="U47:U79" si="48">T47/$T$80</f>
        <v>0</v>
      </c>
    </row>
    <row r="48" spans="1:21" x14ac:dyDescent="0.25">
      <c r="A48" s="6" t="s">
        <v>15</v>
      </c>
      <c r="B48" s="7">
        <v>0</v>
      </c>
      <c r="C48" s="9">
        <f t="shared" si="39"/>
        <v>0</v>
      </c>
      <c r="D48" s="7">
        <v>0</v>
      </c>
      <c r="E48" s="9">
        <f t="shared" si="40"/>
        <v>0</v>
      </c>
      <c r="F48" s="7">
        <v>0</v>
      </c>
      <c r="G48" s="9">
        <f t="shared" si="41"/>
        <v>0</v>
      </c>
      <c r="H48" s="7">
        <v>0</v>
      </c>
      <c r="I48" s="9">
        <f t="shared" si="42"/>
        <v>0</v>
      </c>
      <c r="J48" s="7">
        <v>0</v>
      </c>
      <c r="K48" s="9">
        <f t="shared" si="43"/>
        <v>0</v>
      </c>
      <c r="L48" s="7">
        <v>14</v>
      </c>
      <c r="M48" s="9">
        <f t="shared" si="44"/>
        <v>0.35</v>
      </c>
      <c r="N48" s="7">
        <v>0</v>
      </c>
      <c r="O48" s="9">
        <f t="shared" si="45"/>
        <v>0</v>
      </c>
      <c r="P48" s="7">
        <v>0</v>
      </c>
      <c r="Q48" s="9">
        <f t="shared" si="46"/>
        <v>0</v>
      </c>
      <c r="R48" s="7">
        <v>0</v>
      </c>
      <c r="S48" s="9">
        <f t="shared" si="47"/>
        <v>0</v>
      </c>
      <c r="T48" s="4">
        <f t="shared" ref="T48:T79" si="49">B48+D48+F48+H48+J48+L48+N48+P48+R48</f>
        <v>14</v>
      </c>
      <c r="U48" s="9">
        <f t="shared" si="48"/>
        <v>4.3343653250773995E-2</v>
      </c>
    </row>
    <row r="49" spans="1:21" x14ac:dyDescent="0.25">
      <c r="A49" s="6" t="s">
        <v>16</v>
      </c>
      <c r="B49" s="7">
        <v>0</v>
      </c>
      <c r="C49" s="9">
        <f t="shared" si="39"/>
        <v>0</v>
      </c>
      <c r="D49" s="7">
        <v>0</v>
      </c>
      <c r="E49" s="9">
        <f t="shared" si="40"/>
        <v>0</v>
      </c>
      <c r="F49" s="7">
        <v>0</v>
      </c>
      <c r="G49" s="9">
        <f t="shared" si="41"/>
        <v>0</v>
      </c>
      <c r="H49" s="7">
        <v>0</v>
      </c>
      <c r="I49" s="9">
        <f t="shared" si="42"/>
        <v>0</v>
      </c>
      <c r="J49" s="7">
        <v>0</v>
      </c>
      <c r="K49" s="9">
        <f t="shared" si="43"/>
        <v>0</v>
      </c>
      <c r="L49" s="7">
        <v>22</v>
      </c>
      <c r="M49" s="9">
        <f t="shared" si="44"/>
        <v>0.55000000000000004</v>
      </c>
      <c r="N49" s="7">
        <v>0</v>
      </c>
      <c r="O49" s="9">
        <f t="shared" si="45"/>
        <v>0</v>
      </c>
      <c r="P49" s="7">
        <v>0</v>
      </c>
      <c r="Q49" s="9">
        <f t="shared" si="46"/>
        <v>0</v>
      </c>
      <c r="R49" s="7">
        <v>0</v>
      </c>
      <c r="S49" s="9">
        <f t="shared" si="47"/>
        <v>0</v>
      </c>
      <c r="T49" s="4">
        <f t="shared" si="49"/>
        <v>22</v>
      </c>
      <c r="U49" s="9">
        <f t="shared" si="48"/>
        <v>6.8111455108359129E-2</v>
      </c>
    </row>
    <row r="50" spans="1:21" x14ac:dyDescent="0.25">
      <c r="A50" s="6" t="s">
        <v>46</v>
      </c>
      <c r="B50" s="7">
        <v>24</v>
      </c>
      <c r="C50" s="9">
        <f t="shared" si="39"/>
        <v>1</v>
      </c>
      <c r="D50" s="7">
        <v>50</v>
      </c>
      <c r="E50" s="9">
        <f t="shared" si="40"/>
        <v>0.84745762711864403</v>
      </c>
      <c r="F50" s="7">
        <v>30</v>
      </c>
      <c r="G50" s="9">
        <f t="shared" si="41"/>
        <v>0.9375</v>
      </c>
      <c r="H50" s="7">
        <v>44</v>
      </c>
      <c r="I50" s="9">
        <f t="shared" si="42"/>
        <v>0.88</v>
      </c>
      <c r="J50" s="7">
        <v>0</v>
      </c>
      <c r="K50" s="9">
        <f t="shared" si="43"/>
        <v>0</v>
      </c>
      <c r="L50" s="7">
        <v>0</v>
      </c>
      <c r="M50" s="9">
        <f t="shared" si="44"/>
        <v>0</v>
      </c>
      <c r="N50" s="7">
        <v>0</v>
      </c>
      <c r="O50" s="9">
        <f t="shared" si="45"/>
        <v>0</v>
      </c>
      <c r="P50" s="7">
        <v>0</v>
      </c>
      <c r="Q50" s="9">
        <f t="shared" si="46"/>
        <v>0</v>
      </c>
      <c r="R50" s="7">
        <v>21</v>
      </c>
      <c r="S50" s="9">
        <f t="shared" si="47"/>
        <v>1</v>
      </c>
      <c r="T50" s="4">
        <f t="shared" si="49"/>
        <v>169</v>
      </c>
      <c r="U50" s="9">
        <f t="shared" si="48"/>
        <v>0.52321981424148611</v>
      </c>
    </row>
    <row r="51" spans="1:21" x14ac:dyDescent="0.25">
      <c r="A51" s="6" t="s">
        <v>17</v>
      </c>
      <c r="B51" s="7">
        <v>0</v>
      </c>
      <c r="C51" s="9">
        <f t="shared" si="39"/>
        <v>0</v>
      </c>
      <c r="D51" s="7">
        <v>0</v>
      </c>
      <c r="E51" s="9">
        <f t="shared" si="40"/>
        <v>0</v>
      </c>
      <c r="F51" s="7">
        <v>0</v>
      </c>
      <c r="G51" s="9">
        <f t="shared" si="41"/>
        <v>0</v>
      </c>
      <c r="H51" s="7">
        <v>0</v>
      </c>
      <c r="I51" s="9">
        <f t="shared" si="42"/>
        <v>0</v>
      </c>
      <c r="J51" s="7">
        <v>0</v>
      </c>
      <c r="K51" s="9">
        <f t="shared" si="43"/>
        <v>0</v>
      </c>
      <c r="L51" s="7">
        <v>0</v>
      </c>
      <c r="M51" s="9">
        <f t="shared" si="44"/>
        <v>0</v>
      </c>
      <c r="N51" s="7">
        <v>0</v>
      </c>
      <c r="O51" s="9">
        <f t="shared" si="45"/>
        <v>0</v>
      </c>
      <c r="P51" s="7">
        <v>0</v>
      </c>
      <c r="Q51" s="9">
        <f t="shared" si="46"/>
        <v>0</v>
      </c>
      <c r="R51" s="7">
        <v>0</v>
      </c>
      <c r="S51" s="9">
        <f t="shared" si="47"/>
        <v>0</v>
      </c>
      <c r="T51" s="4">
        <f t="shared" si="49"/>
        <v>0</v>
      </c>
      <c r="U51" s="9">
        <f t="shared" si="48"/>
        <v>0</v>
      </c>
    </row>
    <row r="52" spans="1:21" x14ac:dyDescent="0.25">
      <c r="A52" s="6" t="s">
        <v>18</v>
      </c>
      <c r="B52" s="7">
        <v>0</v>
      </c>
      <c r="C52" s="9">
        <f t="shared" si="39"/>
        <v>0</v>
      </c>
      <c r="D52" s="7">
        <v>0</v>
      </c>
      <c r="E52" s="9">
        <f t="shared" si="40"/>
        <v>0</v>
      </c>
      <c r="F52" s="7">
        <v>0</v>
      </c>
      <c r="G52" s="9">
        <f t="shared" si="41"/>
        <v>0</v>
      </c>
      <c r="H52" s="7">
        <v>0</v>
      </c>
      <c r="I52" s="9">
        <f t="shared" si="42"/>
        <v>0</v>
      </c>
      <c r="J52" s="7">
        <v>0</v>
      </c>
      <c r="K52" s="9">
        <f t="shared" si="43"/>
        <v>0</v>
      </c>
      <c r="L52" s="7">
        <v>0</v>
      </c>
      <c r="M52" s="9">
        <f t="shared" si="44"/>
        <v>0</v>
      </c>
      <c r="N52" s="7">
        <v>24</v>
      </c>
      <c r="O52" s="9">
        <f t="shared" si="45"/>
        <v>0.75</v>
      </c>
      <c r="P52" s="7">
        <v>0</v>
      </c>
      <c r="Q52" s="9">
        <f t="shared" si="46"/>
        <v>0</v>
      </c>
      <c r="R52" s="7">
        <v>0</v>
      </c>
      <c r="S52" s="9">
        <f t="shared" si="47"/>
        <v>0</v>
      </c>
      <c r="T52" s="4">
        <f t="shared" si="49"/>
        <v>24</v>
      </c>
      <c r="U52" s="9">
        <f t="shared" si="48"/>
        <v>7.4303405572755415E-2</v>
      </c>
    </row>
    <row r="53" spans="1:21" x14ac:dyDescent="0.25">
      <c r="A53" s="6" t="s">
        <v>20</v>
      </c>
      <c r="B53" s="7">
        <v>0</v>
      </c>
      <c r="C53" s="9">
        <f t="shared" si="39"/>
        <v>0</v>
      </c>
      <c r="D53" s="7">
        <v>0</v>
      </c>
      <c r="E53" s="9">
        <f t="shared" si="40"/>
        <v>0</v>
      </c>
      <c r="F53" s="7">
        <v>0</v>
      </c>
      <c r="G53" s="9">
        <f t="shared" si="41"/>
        <v>0</v>
      </c>
      <c r="H53" s="7">
        <v>0</v>
      </c>
      <c r="I53" s="9">
        <f t="shared" si="42"/>
        <v>0</v>
      </c>
      <c r="J53" s="7">
        <v>0</v>
      </c>
      <c r="K53" s="9">
        <f t="shared" si="43"/>
        <v>0</v>
      </c>
      <c r="L53" s="7">
        <v>0</v>
      </c>
      <c r="M53" s="9">
        <f t="shared" si="44"/>
        <v>0</v>
      </c>
      <c r="N53" s="7">
        <v>0</v>
      </c>
      <c r="O53" s="9">
        <f t="shared" si="45"/>
        <v>0</v>
      </c>
      <c r="P53" s="7">
        <v>5</v>
      </c>
      <c r="Q53" s="9">
        <f t="shared" si="46"/>
        <v>0.16129032258064516</v>
      </c>
      <c r="R53" s="7">
        <v>0</v>
      </c>
      <c r="S53" s="9">
        <f t="shared" si="47"/>
        <v>0</v>
      </c>
      <c r="T53" s="4">
        <f t="shared" si="49"/>
        <v>5</v>
      </c>
      <c r="U53" s="9">
        <f t="shared" si="48"/>
        <v>1.5479876160990712E-2</v>
      </c>
    </row>
    <row r="54" spans="1:21" x14ac:dyDescent="0.25">
      <c r="A54" s="6" t="s">
        <v>19</v>
      </c>
      <c r="B54" s="7">
        <v>0</v>
      </c>
      <c r="C54" s="9">
        <f t="shared" si="39"/>
        <v>0</v>
      </c>
      <c r="D54" s="7">
        <v>0</v>
      </c>
      <c r="E54" s="9">
        <f t="shared" si="40"/>
        <v>0</v>
      </c>
      <c r="F54" s="7">
        <v>0</v>
      </c>
      <c r="G54" s="9">
        <f t="shared" si="41"/>
        <v>0</v>
      </c>
      <c r="H54" s="7">
        <v>0</v>
      </c>
      <c r="I54" s="9">
        <f t="shared" si="42"/>
        <v>0</v>
      </c>
      <c r="J54" s="7">
        <v>0</v>
      </c>
      <c r="K54" s="9">
        <f t="shared" si="43"/>
        <v>0</v>
      </c>
      <c r="L54" s="7">
        <v>0</v>
      </c>
      <c r="M54" s="9">
        <f t="shared" si="44"/>
        <v>0</v>
      </c>
      <c r="N54" s="7">
        <v>0</v>
      </c>
      <c r="O54" s="9">
        <f t="shared" si="45"/>
        <v>0</v>
      </c>
      <c r="P54" s="7">
        <v>0</v>
      </c>
      <c r="Q54" s="9">
        <f t="shared" si="46"/>
        <v>0</v>
      </c>
      <c r="R54" s="7">
        <v>0</v>
      </c>
      <c r="S54" s="9">
        <f t="shared" si="47"/>
        <v>0</v>
      </c>
      <c r="T54" s="4">
        <f t="shared" si="49"/>
        <v>0</v>
      </c>
      <c r="U54" s="9">
        <f t="shared" si="48"/>
        <v>0</v>
      </c>
    </row>
    <row r="55" spans="1:21" x14ac:dyDescent="0.25">
      <c r="A55" s="6" t="s">
        <v>21</v>
      </c>
      <c r="B55" s="7">
        <v>0</v>
      </c>
      <c r="C55" s="9">
        <f t="shared" si="39"/>
        <v>0</v>
      </c>
      <c r="D55" s="7">
        <v>0</v>
      </c>
      <c r="E55" s="9">
        <f t="shared" si="40"/>
        <v>0</v>
      </c>
      <c r="F55" s="7">
        <v>0</v>
      </c>
      <c r="G55" s="9">
        <f t="shared" si="41"/>
        <v>0</v>
      </c>
      <c r="H55" s="7">
        <v>0</v>
      </c>
      <c r="I55" s="9">
        <f t="shared" si="42"/>
        <v>0</v>
      </c>
      <c r="J55" s="7">
        <v>0</v>
      </c>
      <c r="K55" s="9">
        <f t="shared" si="43"/>
        <v>0</v>
      </c>
      <c r="L55" s="7">
        <v>0</v>
      </c>
      <c r="M55" s="9">
        <f t="shared" si="44"/>
        <v>0</v>
      </c>
      <c r="N55" s="7">
        <v>0</v>
      </c>
      <c r="O55" s="9">
        <f t="shared" si="45"/>
        <v>0</v>
      </c>
      <c r="P55" s="7">
        <v>0</v>
      </c>
      <c r="Q55" s="9">
        <f t="shared" si="46"/>
        <v>0</v>
      </c>
      <c r="R55" s="7">
        <v>0</v>
      </c>
      <c r="S55" s="9">
        <f t="shared" si="47"/>
        <v>0</v>
      </c>
      <c r="T55" s="4">
        <f t="shared" si="49"/>
        <v>0</v>
      </c>
      <c r="U55" s="9">
        <f t="shared" si="48"/>
        <v>0</v>
      </c>
    </row>
    <row r="56" spans="1:21" x14ac:dyDescent="0.25">
      <c r="A56" s="6" t="s">
        <v>43</v>
      </c>
      <c r="B56" s="7">
        <v>0</v>
      </c>
      <c r="C56" s="9">
        <f t="shared" si="39"/>
        <v>0</v>
      </c>
      <c r="D56" s="7">
        <v>0</v>
      </c>
      <c r="E56" s="9">
        <f t="shared" si="40"/>
        <v>0</v>
      </c>
      <c r="F56" s="7">
        <v>0</v>
      </c>
      <c r="G56" s="9">
        <f t="shared" si="41"/>
        <v>0</v>
      </c>
      <c r="H56" s="7">
        <v>0</v>
      </c>
      <c r="I56" s="9">
        <f t="shared" si="42"/>
        <v>0</v>
      </c>
      <c r="J56" s="7">
        <v>0</v>
      </c>
      <c r="K56" s="9">
        <f t="shared" si="43"/>
        <v>0</v>
      </c>
      <c r="L56" s="7">
        <v>0</v>
      </c>
      <c r="M56" s="9">
        <f t="shared" si="44"/>
        <v>0</v>
      </c>
      <c r="N56" s="7">
        <v>0</v>
      </c>
      <c r="O56" s="9">
        <f t="shared" si="45"/>
        <v>0</v>
      </c>
      <c r="P56" s="7">
        <v>0</v>
      </c>
      <c r="Q56" s="9">
        <f t="shared" si="46"/>
        <v>0</v>
      </c>
      <c r="R56" s="7">
        <v>0</v>
      </c>
      <c r="S56" s="9">
        <f t="shared" si="47"/>
        <v>0</v>
      </c>
      <c r="T56" s="4">
        <f t="shared" si="49"/>
        <v>0</v>
      </c>
      <c r="U56" s="9">
        <f t="shared" si="48"/>
        <v>0</v>
      </c>
    </row>
    <row r="57" spans="1:21" x14ac:dyDescent="0.25">
      <c r="A57" s="6" t="s">
        <v>26</v>
      </c>
      <c r="B57" s="7">
        <v>0</v>
      </c>
      <c r="C57" s="9">
        <f t="shared" si="39"/>
        <v>0</v>
      </c>
      <c r="D57" s="7">
        <v>0</v>
      </c>
      <c r="E57" s="9">
        <f t="shared" si="40"/>
        <v>0</v>
      </c>
      <c r="F57" s="7">
        <v>0</v>
      </c>
      <c r="G57" s="9">
        <f t="shared" si="41"/>
        <v>0</v>
      </c>
      <c r="H57" s="7">
        <v>0</v>
      </c>
      <c r="I57" s="9">
        <f t="shared" si="42"/>
        <v>0</v>
      </c>
      <c r="J57" s="7">
        <v>0</v>
      </c>
      <c r="K57" s="9">
        <f t="shared" si="43"/>
        <v>0</v>
      </c>
      <c r="L57" s="7">
        <v>0</v>
      </c>
      <c r="M57" s="9">
        <f t="shared" si="44"/>
        <v>0</v>
      </c>
      <c r="N57" s="7">
        <v>2</v>
      </c>
      <c r="O57" s="9">
        <f t="shared" si="45"/>
        <v>6.25E-2</v>
      </c>
      <c r="P57" s="7">
        <v>0</v>
      </c>
      <c r="Q57" s="9">
        <f t="shared" si="46"/>
        <v>0</v>
      </c>
      <c r="R57" s="7">
        <v>0</v>
      </c>
      <c r="S57" s="9">
        <f t="shared" si="47"/>
        <v>0</v>
      </c>
      <c r="T57" s="4">
        <f t="shared" si="49"/>
        <v>2</v>
      </c>
      <c r="U57" s="9">
        <f t="shared" si="48"/>
        <v>6.1919504643962852E-3</v>
      </c>
    </row>
    <row r="58" spans="1:21" x14ac:dyDescent="0.25">
      <c r="A58" s="6" t="s">
        <v>22</v>
      </c>
      <c r="B58" s="7">
        <v>0</v>
      </c>
      <c r="C58" s="9">
        <f t="shared" si="39"/>
        <v>0</v>
      </c>
      <c r="D58" s="7">
        <v>0</v>
      </c>
      <c r="E58" s="9">
        <f t="shared" si="40"/>
        <v>0</v>
      </c>
      <c r="F58" s="7">
        <v>0</v>
      </c>
      <c r="G58" s="9">
        <f t="shared" si="41"/>
        <v>0</v>
      </c>
      <c r="H58" s="7">
        <v>0</v>
      </c>
      <c r="I58" s="9">
        <f t="shared" si="42"/>
        <v>0</v>
      </c>
      <c r="J58" s="7">
        <v>0</v>
      </c>
      <c r="K58" s="9">
        <f t="shared" si="43"/>
        <v>0</v>
      </c>
      <c r="L58" s="7">
        <v>0</v>
      </c>
      <c r="M58" s="9">
        <f t="shared" si="44"/>
        <v>0</v>
      </c>
      <c r="N58" s="7">
        <v>0</v>
      </c>
      <c r="O58" s="9">
        <f t="shared" si="45"/>
        <v>0</v>
      </c>
      <c r="P58" s="7">
        <v>0</v>
      </c>
      <c r="Q58" s="9">
        <f t="shared" si="46"/>
        <v>0</v>
      </c>
      <c r="R58" s="7">
        <v>0</v>
      </c>
      <c r="S58" s="9">
        <f t="shared" si="47"/>
        <v>0</v>
      </c>
      <c r="T58" s="4">
        <f t="shared" si="49"/>
        <v>0</v>
      </c>
      <c r="U58" s="9">
        <f t="shared" si="48"/>
        <v>0</v>
      </c>
    </row>
    <row r="59" spans="1:21" x14ac:dyDescent="0.25">
      <c r="A59" s="6" t="s">
        <v>23</v>
      </c>
      <c r="B59" s="7">
        <v>0</v>
      </c>
      <c r="C59" s="9">
        <f t="shared" si="39"/>
        <v>0</v>
      </c>
      <c r="D59" s="7">
        <v>0</v>
      </c>
      <c r="E59" s="9">
        <f t="shared" si="40"/>
        <v>0</v>
      </c>
      <c r="F59" s="7">
        <v>0</v>
      </c>
      <c r="G59" s="9">
        <f t="shared" si="41"/>
        <v>0</v>
      </c>
      <c r="H59" s="7">
        <v>0</v>
      </c>
      <c r="I59" s="9">
        <f t="shared" si="42"/>
        <v>0</v>
      </c>
      <c r="J59" s="7">
        <v>0</v>
      </c>
      <c r="K59" s="9">
        <f t="shared" si="43"/>
        <v>0</v>
      </c>
      <c r="L59" s="7">
        <v>0</v>
      </c>
      <c r="M59" s="9">
        <f t="shared" si="44"/>
        <v>0</v>
      </c>
      <c r="N59" s="7">
        <v>0</v>
      </c>
      <c r="O59" s="9">
        <f t="shared" si="45"/>
        <v>0</v>
      </c>
      <c r="P59" s="7">
        <v>5</v>
      </c>
      <c r="Q59" s="9">
        <f t="shared" si="46"/>
        <v>0.16129032258064516</v>
      </c>
      <c r="R59" s="7">
        <v>0</v>
      </c>
      <c r="S59" s="9">
        <f t="shared" si="47"/>
        <v>0</v>
      </c>
      <c r="T59" s="4">
        <f t="shared" si="49"/>
        <v>5</v>
      </c>
      <c r="U59" s="9">
        <f t="shared" si="48"/>
        <v>1.5479876160990712E-2</v>
      </c>
    </row>
    <row r="60" spans="1:21" x14ac:dyDescent="0.25">
      <c r="A60" s="6" t="s">
        <v>24</v>
      </c>
      <c r="B60" s="7">
        <v>0</v>
      </c>
      <c r="C60" s="9">
        <f t="shared" si="39"/>
        <v>0</v>
      </c>
      <c r="D60" s="7">
        <v>0</v>
      </c>
      <c r="E60" s="9">
        <f t="shared" si="40"/>
        <v>0</v>
      </c>
      <c r="F60" s="7">
        <v>0</v>
      </c>
      <c r="G60" s="9">
        <f t="shared" si="41"/>
        <v>0</v>
      </c>
      <c r="H60" s="7">
        <v>0</v>
      </c>
      <c r="I60" s="9">
        <f t="shared" si="42"/>
        <v>0</v>
      </c>
      <c r="J60" s="7">
        <v>0</v>
      </c>
      <c r="K60" s="9">
        <f t="shared" si="43"/>
        <v>0</v>
      </c>
      <c r="L60" s="7">
        <v>0</v>
      </c>
      <c r="M60" s="9">
        <f t="shared" si="44"/>
        <v>0</v>
      </c>
      <c r="N60" s="7">
        <v>0</v>
      </c>
      <c r="O60" s="9">
        <f t="shared" si="45"/>
        <v>0</v>
      </c>
      <c r="P60" s="7">
        <v>13</v>
      </c>
      <c r="Q60" s="9">
        <f t="shared" si="46"/>
        <v>0.41935483870967744</v>
      </c>
      <c r="R60" s="7">
        <v>0</v>
      </c>
      <c r="S60" s="9">
        <f t="shared" si="47"/>
        <v>0</v>
      </c>
      <c r="T60" s="4">
        <f>B60+D60+F60+H60+J60+L60+N60+P60+R60</f>
        <v>13</v>
      </c>
      <c r="U60" s="9">
        <f t="shared" si="48"/>
        <v>4.0247678018575851E-2</v>
      </c>
    </row>
    <row r="61" spans="1:21" x14ac:dyDescent="0.25">
      <c r="A61" s="6" t="s">
        <v>25</v>
      </c>
      <c r="B61" s="7">
        <v>0</v>
      </c>
      <c r="C61" s="9">
        <f t="shared" si="39"/>
        <v>0</v>
      </c>
      <c r="D61" s="7">
        <v>0</v>
      </c>
      <c r="E61" s="9">
        <f t="shared" si="40"/>
        <v>0</v>
      </c>
      <c r="F61" s="7">
        <v>0</v>
      </c>
      <c r="G61" s="9">
        <f t="shared" si="41"/>
        <v>0</v>
      </c>
      <c r="H61" s="7">
        <v>0</v>
      </c>
      <c r="I61" s="9">
        <f t="shared" si="42"/>
        <v>0</v>
      </c>
      <c r="J61" s="7">
        <v>0</v>
      </c>
      <c r="K61" s="9">
        <f t="shared" si="43"/>
        <v>0</v>
      </c>
      <c r="L61" s="7">
        <v>0</v>
      </c>
      <c r="M61" s="9">
        <f t="shared" si="44"/>
        <v>0</v>
      </c>
      <c r="N61" s="7">
        <v>0</v>
      </c>
      <c r="O61" s="9">
        <f t="shared" si="45"/>
        <v>0</v>
      </c>
      <c r="P61" s="7">
        <v>0</v>
      </c>
      <c r="Q61" s="9">
        <f t="shared" si="46"/>
        <v>0</v>
      </c>
      <c r="R61" s="7">
        <v>0</v>
      </c>
      <c r="S61" s="9">
        <f t="shared" si="47"/>
        <v>0</v>
      </c>
      <c r="T61" s="4">
        <f t="shared" si="49"/>
        <v>0</v>
      </c>
      <c r="U61" s="9">
        <f t="shared" si="48"/>
        <v>0</v>
      </c>
    </row>
    <row r="62" spans="1:21" x14ac:dyDescent="0.25">
      <c r="A62" s="6" t="s">
        <v>27</v>
      </c>
      <c r="B62" s="7">
        <v>0</v>
      </c>
      <c r="C62" s="9">
        <f t="shared" si="39"/>
        <v>0</v>
      </c>
      <c r="D62" s="7">
        <v>0</v>
      </c>
      <c r="E62" s="9">
        <f t="shared" si="40"/>
        <v>0</v>
      </c>
      <c r="F62" s="7">
        <v>0</v>
      </c>
      <c r="G62" s="9">
        <f t="shared" si="41"/>
        <v>0</v>
      </c>
      <c r="H62" s="7">
        <v>0</v>
      </c>
      <c r="I62" s="9">
        <f t="shared" si="42"/>
        <v>0</v>
      </c>
      <c r="J62" s="7">
        <v>0</v>
      </c>
      <c r="K62" s="9">
        <f t="shared" si="43"/>
        <v>0</v>
      </c>
      <c r="L62" s="7">
        <v>0</v>
      </c>
      <c r="M62" s="9">
        <f t="shared" si="44"/>
        <v>0</v>
      </c>
      <c r="N62" s="7">
        <v>0</v>
      </c>
      <c r="O62" s="9">
        <f t="shared" si="45"/>
        <v>0</v>
      </c>
      <c r="P62" s="7">
        <v>0</v>
      </c>
      <c r="Q62" s="9">
        <f t="shared" si="46"/>
        <v>0</v>
      </c>
      <c r="R62" s="7">
        <v>0</v>
      </c>
      <c r="S62" s="9">
        <f t="shared" si="47"/>
        <v>0</v>
      </c>
      <c r="T62" s="4">
        <f t="shared" si="49"/>
        <v>0</v>
      </c>
      <c r="U62" s="9">
        <f t="shared" si="48"/>
        <v>0</v>
      </c>
    </row>
    <row r="63" spans="1:21" x14ac:dyDescent="0.25">
      <c r="A63" s="6" t="s">
        <v>41</v>
      </c>
      <c r="B63" s="7">
        <v>0</v>
      </c>
      <c r="C63" s="9">
        <f t="shared" si="39"/>
        <v>0</v>
      </c>
      <c r="D63" s="7">
        <v>0</v>
      </c>
      <c r="E63" s="9">
        <f t="shared" si="40"/>
        <v>0</v>
      </c>
      <c r="F63" s="7">
        <v>0</v>
      </c>
      <c r="G63" s="9">
        <f t="shared" si="41"/>
        <v>0</v>
      </c>
      <c r="H63" s="7">
        <v>1</v>
      </c>
      <c r="I63" s="9">
        <f t="shared" si="42"/>
        <v>0.02</v>
      </c>
      <c r="J63" s="7">
        <v>0</v>
      </c>
      <c r="K63" s="9">
        <f t="shared" si="43"/>
        <v>0</v>
      </c>
      <c r="L63" s="7">
        <v>0</v>
      </c>
      <c r="M63" s="9">
        <f t="shared" si="44"/>
        <v>0</v>
      </c>
      <c r="N63" s="7">
        <v>0</v>
      </c>
      <c r="O63" s="9">
        <f t="shared" si="45"/>
        <v>0</v>
      </c>
      <c r="P63" s="7">
        <v>0</v>
      </c>
      <c r="Q63" s="9">
        <f t="shared" si="46"/>
        <v>0</v>
      </c>
      <c r="R63" s="7">
        <v>0</v>
      </c>
      <c r="S63" s="9">
        <f t="shared" si="47"/>
        <v>0</v>
      </c>
      <c r="T63" s="4">
        <f t="shared" si="49"/>
        <v>1</v>
      </c>
      <c r="U63" s="9">
        <f t="shared" si="48"/>
        <v>3.0959752321981426E-3</v>
      </c>
    </row>
    <row r="64" spans="1:21" x14ac:dyDescent="0.25">
      <c r="A64" s="6" t="s">
        <v>28</v>
      </c>
      <c r="B64" s="7">
        <v>0</v>
      </c>
      <c r="C64" s="9">
        <f t="shared" si="39"/>
        <v>0</v>
      </c>
      <c r="D64" s="7">
        <v>0</v>
      </c>
      <c r="E64" s="9">
        <f t="shared" si="40"/>
        <v>0</v>
      </c>
      <c r="F64" s="7">
        <v>0</v>
      </c>
      <c r="G64" s="9">
        <f t="shared" si="41"/>
        <v>0</v>
      </c>
      <c r="H64" s="7">
        <v>0</v>
      </c>
      <c r="I64" s="9">
        <f t="shared" si="42"/>
        <v>0</v>
      </c>
      <c r="J64" s="7">
        <v>0</v>
      </c>
      <c r="K64" s="9">
        <f t="shared" si="43"/>
        <v>0</v>
      </c>
      <c r="L64" s="7">
        <v>0</v>
      </c>
      <c r="M64" s="9">
        <f t="shared" si="44"/>
        <v>0</v>
      </c>
      <c r="N64" s="7">
        <v>0</v>
      </c>
      <c r="O64" s="9">
        <f t="shared" si="45"/>
        <v>0</v>
      </c>
      <c r="P64" s="7">
        <v>0</v>
      </c>
      <c r="Q64" s="9">
        <f t="shared" si="46"/>
        <v>0</v>
      </c>
      <c r="R64" s="7">
        <v>0</v>
      </c>
      <c r="S64" s="9">
        <f t="shared" si="47"/>
        <v>0</v>
      </c>
      <c r="T64" s="4">
        <f t="shared" si="49"/>
        <v>0</v>
      </c>
      <c r="U64" s="9">
        <f t="shared" si="48"/>
        <v>0</v>
      </c>
    </row>
    <row r="65" spans="1:21" x14ac:dyDescent="0.25">
      <c r="A65" s="6" t="s">
        <v>42</v>
      </c>
      <c r="B65" s="7">
        <v>0</v>
      </c>
      <c r="C65" s="9">
        <f t="shared" si="39"/>
        <v>0</v>
      </c>
      <c r="D65" s="7">
        <v>0</v>
      </c>
      <c r="E65" s="9">
        <f t="shared" si="40"/>
        <v>0</v>
      </c>
      <c r="F65" s="7">
        <v>0</v>
      </c>
      <c r="G65" s="9">
        <f t="shared" si="41"/>
        <v>0</v>
      </c>
      <c r="H65" s="7">
        <v>0</v>
      </c>
      <c r="I65" s="9">
        <f t="shared" si="42"/>
        <v>0</v>
      </c>
      <c r="J65" s="7">
        <v>0</v>
      </c>
      <c r="K65" s="9">
        <f t="shared" si="43"/>
        <v>0</v>
      </c>
      <c r="L65" s="7">
        <v>0</v>
      </c>
      <c r="M65" s="9">
        <f t="shared" si="44"/>
        <v>0</v>
      </c>
      <c r="N65" s="7">
        <v>0</v>
      </c>
      <c r="O65" s="9">
        <f t="shared" si="45"/>
        <v>0</v>
      </c>
      <c r="P65" s="7">
        <v>0</v>
      </c>
      <c r="Q65" s="9">
        <f t="shared" si="46"/>
        <v>0</v>
      </c>
      <c r="R65" s="7">
        <v>0</v>
      </c>
      <c r="S65" s="9">
        <f t="shared" si="47"/>
        <v>0</v>
      </c>
      <c r="T65" s="4">
        <f t="shared" si="49"/>
        <v>0</v>
      </c>
      <c r="U65" s="9">
        <f t="shared" si="48"/>
        <v>0</v>
      </c>
    </row>
    <row r="66" spans="1:21" x14ac:dyDescent="0.25">
      <c r="A66" s="6" t="s">
        <v>29</v>
      </c>
      <c r="B66" s="7">
        <v>0</v>
      </c>
      <c r="C66" s="9">
        <f t="shared" si="39"/>
        <v>0</v>
      </c>
      <c r="D66" s="7">
        <v>0</v>
      </c>
      <c r="E66" s="9">
        <f t="shared" si="40"/>
        <v>0</v>
      </c>
      <c r="F66" s="7">
        <v>0</v>
      </c>
      <c r="G66" s="9">
        <f t="shared" si="41"/>
        <v>0</v>
      </c>
      <c r="H66" s="7">
        <v>0</v>
      </c>
      <c r="I66" s="9">
        <f t="shared" si="42"/>
        <v>0</v>
      </c>
      <c r="J66" s="7">
        <v>0</v>
      </c>
      <c r="K66" s="9">
        <f t="shared" si="43"/>
        <v>0</v>
      </c>
      <c r="L66" s="7">
        <v>4</v>
      </c>
      <c r="M66" s="9">
        <f t="shared" si="44"/>
        <v>0.1</v>
      </c>
      <c r="N66" s="7">
        <v>0</v>
      </c>
      <c r="O66" s="9">
        <f t="shared" si="45"/>
        <v>0</v>
      </c>
      <c r="P66" s="7">
        <v>0</v>
      </c>
      <c r="Q66" s="9">
        <f t="shared" si="46"/>
        <v>0</v>
      </c>
      <c r="R66" s="7">
        <v>0</v>
      </c>
      <c r="S66" s="9">
        <f t="shared" si="47"/>
        <v>0</v>
      </c>
      <c r="T66" s="4">
        <f t="shared" si="49"/>
        <v>4</v>
      </c>
      <c r="U66" s="9">
        <f t="shared" si="48"/>
        <v>1.238390092879257E-2</v>
      </c>
    </row>
    <row r="67" spans="1:21" x14ac:dyDescent="0.25">
      <c r="A67" s="6" t="s">
        <v>30</v>
      </c>
      <c r="B67" s="7">
        <v>0</v>
      </c>
      <c r="C67" s="9">
        <f t="shared" si="39"/>
        <v>0</v>
      </c>
      <c r="D67" s="7">
        <v>0</v>
      </c>
      <c r="E67" s="9">
        <f t="shared" si="40"/>
        <v>0</v>
      </c>
      <c r="F67" s="7">
        <v>0</v>
      </c>
      <c r="G67" s="9">
        <f t="shared" si="41"/>
        <v>0</v>
      </c>
      <c r="H67" s="7">
        <v>0</v>
      </c>
      <c r="I67" s="9">
        <f t="shared" si="42"/>
        <v>0</v>
      </c>
      <c r="J67" s="7">
        <v>0</v>
      </c>
      <c r="K67" s="9">
        <f t="shared" si="43"/>
        <v>0</v>
      </c>
      <c r="L67" s="7">
        <v>0</v>
      </c>
      <c r="M67" s="9">
        <f t="shared" si="44"/>
        <v>0</v>
      </c>
      <c r="N67" s="7">
        <v>0</v>
      </c>
      <c r="O67" s="9">
        <f t="shared" si="45"/>
        <v>0</v>
      </c>
      <c r="P67" s="7">
        <v>0</v>
      </c>
      <c r="Q67" s="9">
        <f t="shared" si="46"/>
        <v>0</v>
      </c>
      <c r="R67" s="7">
        <v>0</v>
      </c>
      <c r="S67" s="9">
        <f t="shared" si="47"/>
        <v>0</v>
      </c>
      <c r="T67" s="4">
        <f t="shared" si="49"/>
        <v>0</v>
      </c>
      <c r="U67" s="9">
        <f t="shared" si="48"/>
        <v>0</v>
      </c>
    </row>
    <row r="68" spans="1:21" x14ac:dyDescent="0.25">
      <c r="A68" s="6" t="s">
        <v>31</v>
      </c>
      <c r="B68" s="7">
        <v>0</v>
      </c>
      <c r="C68" s="9">
        <f t="shared" si="39"/>
        <v>0</v>
      </c>
      <c r="D68" s="7">
        <v>0</v>
      </c>
      <c r="E68" s="9">
        <f t="shared" si="40"/>
        <v>0</v>
      </c>
      <c r="F68" s="7">
        <v>0</v>
      </c>
      <c r="G68" s="9">
        <f t="shared" si="41"/>
        <v>0</v>
      </c>
      <c r="H68" s="7">
        <v>0</v>
      </c>
      <c r="I68" s="9">
        <f t="shared" si="42"/>
        <v>0</v>
      </c>
      <c r="J68" s="7">
        <v>4</v>
      </c>
      <c r="K68" s="9">
        <f t="shared" si="43"/>
        <v>0.08</v>
      </c>
      <c r="L68" s="7">
        <v>0</v>
      </c>
      <c r="M68" s="9">
        <f t="shared" si="44"/>
        <v>0</v>
      </c>
      <c r="N68" s="7">
        <v>0</v>
      </c>
      <c r="O68" s="9">
        <f t="shared" si="45"/>
        <v>0</v>
      </c>
      <c r="P68" s="7">
        <v>0</v>
      </c>
      <c r="Q68" s="9">
        <f t="shared" si="46"/>
        <v>0</v>
      </c>
      <c r="R68" s="7">
        <v>0</v>
      </c>
      <c r="S68" s="9">
        <f t="shared" si="47"/>
        <v>0</v>
      </c>
      <c r="T68" s="4">
        <f t="shared" si="49"/>
        <v>4</v>
      </c>
      <c r="U68" s="9">
        <f t="shared" si="48"/>
        <v>1.238390092879257E-2</v>
      </c>
    </row>
    <row r="69" spans="1:21" x14ac:dyDescent="0.25">
      <c r="A69" s="6" t="s">
        <v>32</v>
      </c>
      <c r="B69" s="7">
        <v>0</v>
      </c>
      <c r="C69" s="9">
        <f t="shared" si="39"/>
        <v>0</v>
      </c>
      <c r="D69" s="7">
        <v>0</v>
      </c>
      <c r="E69" s="9">
        <f t="shared" si="40"/>
        <v>0</v>
      </c>
      <c r="F69" s="7">
        <v>0</v>
      </c>
      <c r="G69" s="9">
        <f t="shared" si="41"/>
        <v>0</v>
      </c>
      <c r="H69" s="7">
        <v>0</v>
      </c>
      <c r="I69" s="9">
        <f t="shared" si="42"/>
        <v>0</v>
      </c>
      <c r="J69" s="7">
        <v>0</v>
      </c>
      <c r="K69" s="9">
        <f t="shared" si="43"/>
        <v>0</v>
      </c>
      <c r="L69" s="7">
        <v>0</v>
      </c>
      <c r="M69" s="9">
        <f t="shared" si="44"/>
        <v>0</v>
      </c>
      <c r="N69" s="7">
        <v>0</v>
      </c>
      <c r="O69" s="9">
        <f t="shared" si="45"/>
        <v>0</v>
      </c>
      <c r="P69" s="7">
        <v>0</v>
      </c>
      <c r="Q69" s="9">
        <f t="shared" si="46"/>
        <v>0</v>
      </c>
      <c r="R69" s="7">
        <v>0</v>
      </c>
      <c r="S69" s="9">
        <f t="shared" si="47"/>
        <v>0</v>
      </c>
      <c r="T69" s="4">
        <f t="shared" si="49"/>
        <v>0</v>
      </c>
      <c r="U69" s="9">
        <f t="shared" si="48"/>
        <v>0</v>
      </c>
    </row>
    <row r="70" spans="1:21" x14ac:dyDescent="0.25">
      <c r="A70" s="6" t="s">
        <v>33</v>
      </c>
      <c r="B70" s="7">
        <v>0</v>
      </c>
      <c r="C70" s="9">
        <f t="shared" si="39"/>
        <v>0</v>
      </c>
      <c r="D70" s="7">
        <v>0</v>
      </c>
      <c r="E70" s="9">
        <f t="shared" si="40"/>
        <v>0</v>
      </c>
      <c r="F70" s="7">
        <v>0</v>
      </c>
      <c r="G70" s="9">
        <f t="shared" si="41"/>
        <v>0</v>
      </c>
      <c r="H70" s="7">
        <v>0</v>
      </c>
      <c r="I70" s="9">
        <f t="shared" si="42"/>
        <v>0</v>
      </c>
      <c r="J70" s="7">
        <v>0</v>
      </c>
      <c r="K70" s="9">
        <f t="shared" si="43"/>
        <v>0</v>
      </c>
      <c r="L70" s="7">
        <v>0</v>
      </c>
      <c r="M70" s="9">
        <f t="shared" si="44"/>
        <v>0</v>
      </c>
      <c r="N70" s="7">
        <v>6</v>
      </c>
      <c r="O70" s="9">
        <f t="shared" si="45"/>
        <v>0.1875</v>
      </c>
      <c r="P70" s="7">
        <v>0</v>
      </c>
      <c r="Q70" s="9">
        <f t="shared" si="46"/>
        <v>0</v>
      </c>
      <c r="R70" s="7">
        <v>0</v>
      </c>
      <c r="S70" s="9">
        <f t="shared" si="47"/>
        <v>0</v>
      </c>
      <c r="T70" s="4">
        <f t="shared" si="49"/>
        <v>6</v>
      </c>
      <c r="U70" s="9">
        <f t="shared" si="48"/>
        <v>1.8575851393188854E-2</v>
      </c>
    </row>
    <row r="71" spans="1:21" x14ac:dyDescent="0.25">
      <c r="A71" s="6" t="s">
        <v>34</v>
      </c>
      <c r="B71" s="7">
        <v>0</v>
      </c>
      <c r="C71" s="9">
        <f t="shared" si="39"/>
        <v>0</v>
      </c>
      <c r="D71" s="7">
        <v>1</v>
      </c>
      <c r="E71" s="9">
        <f t="shared" si="40"/>
        <v>1.6949152542372881E-2</v>
      </c>
      <c r="F71" s="7">
        <v>2</v>
      </c>
      <c r="G71" s="9">
        <f t="shared" si="41"/>
        <v>6.25E-2</v>
      </c>
      <c r="H71" s="7">
        <v>2</v>
      </c>
      <c r="I71" s="9">
        <f t="shared" si="42"/>
        <v>0.04</v>
      </c>
      <c r="J71" s="7">
        <v>0</v>
      </c>
      <c r="K71" s="9">
        <f t="shared" si="43"/>
        <v>0</v>
      </c>
      <c r="L71" s="7">
        <v>0</v>
      </c>
      <c r="M71" s="9">
        <f t="shared" si="44"/>
        <v>0</v>
      </c>
      <c r="N71" s="7">
        <v>0</v>
      </c>
      <c r="O71" s="9">
        <f t="shared" si="45"/>
        <v>0</v>
      </c>
      <c r="P71" s="7">
        <v>0</v>
      </c>
      <c r="Q71" s="9">
        <f t="shared" si="46"/>
        <v>0</v>
      </c>
      <c r="R71" s="7">
        <v>0</v>
      </c>
      <c r="S71" s="9">
        <f t="shared" si="47"/>
        <v>0</v>
      </c>
      <c r="T71" s="4">
        <f t="shared" si="49"/>
        <v>5</v>
      </c>
      <c r="U71" s="9">
        <f t="shared" si="48"/>
        <v>1.5479876160990712E-2</v>
      </c>
    </row>
    <row r="72" spans="1:21" x14ac:dyDescent="0.25">
      <c r="A72" s="6" t="s">
        <v>44</v>
      </c>
      <c r="B72" s="7">
        <v>0</v>
      </c>
      <c r="C72" s="9">
        <f t="shared" si="39"/>
        <v>0</v>
      </c>
      <c r="D72" s="7">
        <v>0</v>
      </c>
      <c r="E72" s="9">
        <f t="shared" si="40"/>
        <v>0</v>
      </c>
      <c r="F72" s="7">
        <v>0</v>
      </c>
      <c r="G72" s="9">
        <f t="shared" si="41"/>
        <v>0</v>
      </c>
      <c r="H72" s="7">
        <v>0</v>
      </c>
      <c r="I72" s="9">
        <f t="shared" si="42"/>
        <v>0</v>
      </c>
      <c r="J72" s="7">
        <v>0</v>
      </c>
      <c r="K72" s="9">
        <f t="shared" si="43"/>
        <v>0</v>
      </c>
      <c r="L72" s="7">
        <v>0</v>
      </c>
      <c r="M72" s="9">
        <f t="shared" si="44"/>
        <v>0</v>
      </c>
      <c r="N72" s="7">
        <v>0</v>
      </c>
      <c r="O72" s="9">
        <f t="shared" si="45"/>
        <v>0</v>
      </c>
      <c r="P72" s="7">
        <v>0</v>
      </c>
      <c r="Q72" s="9">
        <f t="shared" si="46"/>
        <v>0</v>
      </c>
      <c r="R72" s="7">
        <v>0</v>
      </c>
      <c r="S72" s="9">
        <f t="shared" si="47"/>
        <v>0</v>
      </c>
      <c r="T72" s="4">
        <f t="shared" si="49"/>
        <v>0</v>
      </c>
      <c r="U72" s="9">
        <f t="shared" si="48"/>
        <v>0</v>
      </c>
    </row>
    <row r="73" spans="1:21" x14ac:dyDescent="0.25">
      <c r="A73" s="6" t="s">
        <v>59</v>
      </c>
      <c r="B73" s="7">
        <v>0</v>
      </c>
      <c r="C73" s="9">
        <f t="shared" si="39"/>
        <v>0</v>
      </c>
      <c r="D73" s="7">
        <v>7</v>
      </c>
      <c r="E73" s="9">
        <f t="shared" si="40"/>
        <v>0.11864406779661017</v>
      </c>
      <c r="F73" s="7">
        <v>0</v>
      </c>
      <c r="G73" s="9">
        <f t="shared" si="41"/>
        <v>0</v>
      </c>
      <c r="H73" s="7">
        <v>0</v>
      </c>
      <c r="I73" s="9">
        <f t="shared" si="42"/>
        <v>0</v>
      </c>
      <c r="J73" s="7">
        <v>0</v>
      </c>
      <c r="K73" s="9">
        <f t="shared" si="43"/>
        <v>0</v>
      </c>
      <c r="L73" s="7">
        <v>0</v>
      </c>
      <c r="M73" s="9">
        <f t="shared" si="44"/>
        <v>0</v>
      </c>
      <c r="N73" s="7">
        <v>0</v>
      </c>
      <c r="O73" s="9">
        <f t="shared" si="45"/>
        <v>0</v>
      </c>
      <c r="P73" s="7">
        <v>0</v>
      </c>
      <c r="Q73" s="9">
        <f t="shared" si="46"/>
        <v>0</v>
      </c>
      <c r="R73" s="7">
        <v>0</v>
      </c>
      <c r="S73" s="9">
        <f t="shared" si="47"/>
        <v>0</v>
      </c>
      <c r="T73" s="4">
        <f t="shared" si="49"/>
        <v>7</v>
      </c>
      <c r="U73" s="9">
        <f t="shared" si="48"/>
        <v>2.1671826625386997E-2</v>
      </c>
    </row>
    <row r="74" spans="1:21" x14ac:dyDescent="0.25">
      <c r="A74" s="6" t="s">
        <v>35</v>
      </c>
      <c r="B74" s="7">
        <v>0</v>
      </c>
      <c r="C74" s="9">
        <f t="shared" si="39"/>
        <v>0</v>
      </c>
      <c r="D74" s="7">
        <v>1</v>
      </c>
      <c r="E74" s="9">
        <f t="shared" si="40"/>
        <v>1.6949152542372881E-2</v>
      </c>
      <c r="F74" s="7">
        <v>0</v>
      </c>
      <c r="G74" s="9">
        <f t="shared" si="41"/>
        <v>0</v>
      </c>
      <c r="H74" s="7">
        <v>0</v>
      </c>
      <c r="I74" s="9">
        <f t="shared" si="42"/>
        <v>0</v>
      </c>
      <c r="J74" s="7">
        <v>0</v>
      </c>
      <c r="K74" s="9">
        <f t="shared" si="43"/>
        <v>0</v>
      </c>
      <c r="L74" s="7">
        <v>0</v>
      </c>
      <c r="M74" s="9">
        <f t="shared" si="44"/>
        <v>0</v>
      </c>
      <c r="N74" s="7">
        <v>0</v>
      </c>
      <c r="O74" s="9">
        <f t="shared" si="45"/>
        <v>0</v>
      </c>
      <c r="P74" s="7">
        <v>0</v>
      </c>
      <c r="Q74" s="9">
        <f t="shared" si="46"/>
        <v>0</v>
      </c>
      <c r="R74" s="7">
        <v>0</v>
      </c>
      <c r="S74" s="9">
        <f t="shared" si="47"/>
        <v>0</v>
      </c>
      <c r="T74" s="4">
        <f t="shared" si="49"/>
        <v>1</v>
      </c>
      <c r="U74" s="9">
        <f t="shared" si="48"/>
        <v>3.0959752321981426E-3</v>
      </c>
    </row>
    <row r="75" spans="1:21" x14ac:dyDescent="0.25">
      <c r="A75" s="6" t="s">
        <v>36</v>
      </c>
      <c r="B75" s="7">
        <v>0</v>
      </c>
      <c r="C75" s="9">
        <f t="shared" si="39"/>
        <v>0</v>
      </c>
      <c r="D75" s="7">
        <v>0</v>
      </c>
      <c r="E75" s="9">
        <f t="shared" si="40"/>
        <v>0</v>
      </c>
      <c r="F75" s="7">
        <v>0</v>
      </c>
      <c r="G75" s="9">
        <f t="shared" si="41"/>
        <v>0</v>
      </c>
      <c r="H75" s="7">
        <v>3</v>
      </c>
      <c r="I75" s="9">
        <f t="shared" si="42"/>
        <v>0.06</v>
      </c>
      <c r="J75" s="7">
        <v>0</v>
      </c>
      <c r="K75" s="9">
        <f t="shared" si="43"/>
        <v>0</v>
      </c>
      <c r="L75" s="7">
        <v>0</v>
      </c>
      <c r="M75" s="9">
        <f t="shared" si="44"/>
        <v>0</v>
      </c>
      <c r="N75" s="7">
        <v>0</v>
      </c>
      <c r="O75" s="9">
        <f t="shared" si="45"/>
        <v>0</v>
      </c>
      <c r="P75" s="7">
        <v>8</v>
      </c>
      <c r="Q75" s="9">
        <f t="shared" si="46"/>
        <v>0.25806451612903225</v>
      </c>
      <c r="R75" s="7">
        <v>0</v>
      </c>
      <c r="S75" s="9">
        <f t="shared" si="47"/>
        <v>0</v>
      </c>
      <c r="T75" s="4">
        <f t="shared" si="49"/>
        <v>11</v>
      </c>
      <c r="U75" s="9">
        <f t="shared" si="48"/>
        <v>3.4055727554179564E-2</v>
      </c>
    </row>
    <row r="76" spans="1:21" x14ac:dyDescent="0.25">
      <c r="A76" s="6" t="s">
        <v>37</v>
      </c>
      <c r="B76" s="7">
        <v>0</v>
      </c>
      <c r="C76" s="9">
        <f t="shared" si="39"/>
        <v>0</v>
      </c>
      <c r="D76" s="7">
        <v>0</v>
      </c>
      <c r="E76" s="9">
        <f t="shared" si="40"/>
        <v>0</v>
      </c>
      <c r="F76" s="7">
        <v>0</v>
      </c>
      <c r="G76" s="9">
        <f t="shared" si="41"/>
        <v>0</v>
      </c>
      <c r="H76" s="7">
        <v>0</v>
      </c>
      <c r="I76" s="9">
        <f t="shared" si="42"/>
        <v>0</v>
      </c>
      <c r="J76" s="7">
        <v>0</v>
      </c>
      <c r="K76" s="9">
        <f t="shared" si="43"/>
        <v>0</v>
      </c>
      <c r="L76" s="7">
        <v>0</v>
      </c>
      <c r="M76" s="9">
        <f t="shared" si="44"/>
        <v>0</v>
      </c>
      <c r="N76" s="7">
        <v>0</v>
      </c>
      <c r="O76" s="9">
        <f t="shared" si="45"/>
        <v>0</v>
      </c>
      <c r="P76" s="7">
        <v>0</v>
      </c>
      <c r="Q76" s="9">
        <f t="shared" si="46"/>
        <v>0</v>
      </c>
      <c r="R76" s="7">
        <v>0</v>
      </c>
      <c r="S76" s="9">
        <f t="shared" si="47"/>
        <v>0</v>
      </c>
      <c r="T76" s="4">
        <f t="shared" si="49"/>
        <v>0</v>
      </c>
      <c r="U76" s="9">
        <f t="shared" si="48"/>
        <v>0</v>
      </c>
    </row>
    <row r="77" spans="1:21" x14ac:dyDescent="0.25">
      <c r="A77" s="6" t="s">
        <v>38</v>
      </c>
      <c r="B77" s="7">
        <v>0</v>
      </c>
      <c r="C77" s="9">
        <f t="shared" si="39"/>
        <v>0</v>
      </c>
      <c r="D77" s="7">
        <v>0</v>
      </c>
      <c r="E77" s="9">
        <f t="shared" si="40"/>
        <v>0</v>
      </c>
      <c r="F77" s="7">
        <v>0</v>
      </c>
      <c r="G77" s="9">
        <f t="shared" si="41"/>
        <v>0</v>
      </c>
      <c r="H77" s="7">
        <v>0</v>
      </c>
      <c r="I77" s="9">
        <f t="shared" si="42"/>
        <v>0</v>
      </c>
      <c r="J77" s="7">
        <v>28</v>
      </c>
      <c r="K77" s="9">
        <f t="shared" si="43"/>
        <v>0.56000000000000005</v>
      </c>
      <c r="L77" s="7">
        <v>0</v>
      </c>
      <c r="M77" s="9">
        <f t="shared" si="44"/>
        <v>0</v>
      </c>
      <c r="N77" s="7">
        <v>0</v>
      </c>
      <c r="O77" s="9">
        <f t="shared" si="45"/>
        <v>0</v>
      </c>
      <c r="P77" s="7">
        <v>0</v>
      </c>
      <c r="Q77" s="9">
        <f t="shared" si="46"/>
        <v>0</v>
      </c>
      <c r="R77" s="7">
        <v>0</v>
      </c>
      <c r="S77" s="9">
        <f t="shared" si="47"/>
        <v>0</v>
      </c>
      <c r="T77" s="4">
        <f t="shared" si="49"/>
        <v>28</v>
      </c>
      <c r="U77" s="9">
        <f t="shared" si="48"/>
        <v>8.6687306501547989E-2</v>
      </c>
    </row>
    <row r="78" spans="1:21" x14ac:dyDescent="0.25">
      <c r="A78" s="6" t="s">
        <v>39</v>
      </c>
      <c r="B78" s="7">
        <v>0</v>
      </c>
      <c r="C78" s="9">
        <f t="shared" si="39"/>
        <v>0</v>
      </c>
      <c r="D78" s="7">
        <v>0</v>
      </c>
      <c r="E78" s="9">
        <f t="shared" si="40"/>
        <v>0</v>
      </c>
      <c r="F78" s="7">
        <v>0</v>
      </c>
      <c r="G78" s="9">
        <f t="shared" si="41"/>
        <v>0</v>
      </c>
      <c r="H78" s="7">
        <v>0</v>
      </c>
      <c r="I78" s="9">
        <f t="shared" si="42"/>
        <v>0</v>
      </c>
      <c r="J78" s="7">
        <v>0</v>
      </c>
      <c r="K78" s="9">
        <f t="shared" si="43"/>
        <v>0</v>
      </c>
      <c r="L78" s="7">
        <v>0</v>
      </c>
      <c r="M78" s="9">
        <f t="shared" si="44"/>
        <v>0</v>
      </c>
      <c r="N78" s="7">
        <v>0</v>
      </c>
      <c r="O78" s="9">
        <f t="shared" si="45"/>
        <v>0</v>
      </c>
      <c r="P78" s="7">
        <v>0</v>
      </c>
      <c r="Q78" s="9">
        <f t="shared" si="46"/>
        <v>0</v>
      </c>
      <c r="R78" s="7">
        <v>0</v>
      </c>
      <c r="S78" s="9">
        <f t="shared" si="47"/>
        <v>0</v>
      </c>
      <c r="T78" s="4">
        <f t="shared" si="49"/>
        <v>0</v>
      </c>
      <c r="U78" s="9">
        <f t="shared" si="48"/>
        <v>0</v>
      </c>
    </row>
    <row r="79" spans="1:21" x14ac:dyDescent="0.25">
      <c r="A79" s="6" t="s">
        <v>40</v>
      </c>
      <c r="B79" s="7">
        <v>0</v>
      </c>
      <c r="C79" s="9">
        <f t="shared" si="39"/>
        <v>0</v>
      </c>
      <c r="D79" s="7">
        <v>0</v>
      </c>
      <c r="E79" s="9">
        <f t="shared" si="40"/>
        <v>0</v>
      </c>
      <c r="F79" s="7">
        <v>0</v>
      </c>
      <c r="G79" s="9">
        <f t="shared" si="41"/>
        <v>0</v>
      </c>
      <c r="H79" s="7">
        <v>0</v>
      </c>
      <c r="I79" s="9">
        <f t="shared" si="42"/>
        <v>0</v>
      </c>
      <c r="J79" s="7">
        <v>2</v>
      </c>
      <c r="K79" s="9">
        <f t="shared" si="43"/>
        <v>0.04</v>
      </c>
      <c r="L79" s="7">
        <v>0</v>
      </c>
      <c r="M79" s="9">
        <f t="shared" si="44"/>
        <v>0</v>
      </c>
      <c r="N79" s="7">
        <v>0</v>
      </c>
      <c r="O79" s="9">
        <f t="shared" si="45"/>
        <v>0</v>
      </c>
      <c r="P79" s="7">
        <v>0</v>
      </c>
      <c r="Q79" s="9">
        <f t="shared" si="46"/>
        <v>0</v>
      </c>
      <c r="R79" s="7">
        <v>0</v>
      </c>
      <c r="S79" s="9">
        <f t="shared" si="47"/>
        <v>0</v>
      </c>
      <c r="T79" s="4">
        <f t="shared" si="49"/>
        <v>2</v>
      </c>
      <c r="U79" s="9">
        <f t="shared" si="48"/>
        <v>6.1919504643962852E-3</v>
      </c>
    </row>
    <row r="80" spans="1:21" x14ac:dyDescent="0.25">
      <c r="A80" s="12" t="s">
        <v>4</v>
      </c>
      <c r="B80" s="12">
        <f t="shared" ref="B80:S80" si="50">SUM(B47:B79)</f>
        <v>24</v>
      </c>
      <c r="C80" s="15">
        <f>SUM(C47:C79)</f>
        <v>1</v>
      </c>
      <c r="D80" s="12">
        <f t="shared" si="50"/>
        <v>59</v>
      </c>
      <c r="E80" s="15">
        <f t="shared" si="50"/>
        <v>0.99999999999999989</v>
      </c>
      <c r="F80" s="12">
        <f t="shared" si="50"/>
        <v>32</v>
      </c>
      <c r="G80" s="15">
        <f t="shared" si="50"/>
        <v>1</v>
      </c>
      <c r="H80" s="12">
        <f t="shared" si="50"/>
        <v>50</v>
      </c>
      <c r="I80" s="15">
        <f t="shared" si="50"/>
        <v>1</v>
      </c>
      <c r="J80" s="12">
        <f t="shared" si="50"/>
        <v>34</v>
      </c>
      <c r="K80" s="15">
        <f t="shared" si="50"/>
        <v>0.68</v>
      </c>
      <c r="L80" s="12">
        <f t="shared" si="50"/>
        <v>40</v>
      </c>
      <c r="M80" s="15">
        <f t="shared" si="50"/>
        <v>1</v>
      </c>
      <c r="N80" s="12">
        <f t="shared" si="50"/>
        <v>32</v>
      </c>
      <c r="O80" s="15">
        <f t="shared" si="50"/>
        <v>1</v>
      </c>
      <c r="P80" s="12">
        <f t="shared" si="50"/>
        <v>31</v>
      </c>
      <c r="Q80" s="15">
        <f t="shared" si="50"/>
        <v>1</v>
      </c>
      <c r="R80" s="12">
        <f t="shared" si="50"/>
        <v>21</v>
      </c>
      <c r="S80" s="15">
        <f t="shared" si="50"/>
        <v>1</v>
      </c>
      <c r="T80" s="12">
        <f t="shared" ref="T80" si="51">B80+D80+F80+H80+J80+L80+N80+P80+R80</f>
        <v>323</v>
      </c>
      <c r="U80" s="15">
        <f t="shared" ref="U80" si="52">T80/$T$80</f>
        <v>1</v>
      </c>
    </row>
    <row r="81" spans="1:1" x14ac:dyDescent="0.25">
      <c r="A81" s="5" t="s">
        <v>47</v>
      </c>
    </row>
    <row r="136" ht="12" customHeight="1" x14ac:dyDescent="0.25"/>
  </sheetData>
  <mergeCells count="64">
    <mergeCell ref="T5:U6"/>
    <mergeCell ref="B6:C6"/>
    <mergeCell ref="D6:E6"/>
    <mergeCell ref="F6:G6"/>
    <mergeCell ref="H6:I6"/>
    <mergeCell ref="J6:K6"/>
    <mergeCell ref="L6:M6"/>
    <mergeCell ref="N6:O6"/>
    <mergeCell ref="P6:Q6"/>
    <mergeCell ref="K31:S31"/>
    <mergeCell ref="N19:O19"/>
    <mergeCell ref="P19:Q19"/>
    <mergeCell ref="A5:A7"/>
    <mergeCell ref="B5:I5"/>
    <mergeCell ref="J32:K32"/>
    <mergeCell ref="L32:M32"/>
    <mergeCell ref="N32:O32"/>
    <mergeCell ref="P32:Q32"/>
    <mergeCell ref="R32:S32"/>
    <mergeCell ref="A44:A46"/>
    <mergeCell ref="T44:U45"/>
    <mergeCell ref="F45:G45"/>
    <mergeCell ref="D45:E45"/>
    <mergeCell ref="B45:C45"/>
    <mergeCell ref="B44:I44"/>
    <mergeCell ref="L45:M45"/>
    <mergeCell ref="J45:K45"/>
    <mergeCell ref="R45:S45"/>
    <mergeCell ref="J44:S44"/>
    <mergeCell ref="P45:Q45"/>
    <mergeCell ref="N45:O45"/>
    <mergeCell ref="H45:I45"/>
    <mergeCell ref="A3:U3"/>
    <mergeCell ref="A4:U4"/>
    <mergeCell ref="A43:U43"/>
    <mergeCell ref="A42:U42"/>
    <mergeCell ref="A41:U41"/>
    <mergeCell ref="R6:S6"/>
    <mergeCell ref="J5:S5"/>
    <mergeCell ref="R19:S19"/>
    <mergeCell ref="J18:S18"/>
    <mergeCell ref="A31:A33"/>
    <mergeCell ref="T31:U32"/>
    <mergeCell ref="B32:C32"/>
    <mergeCell ref="D32:E32"/>
    <mergeCell ref="F32:G32"/>
    <mergeCell ref="H32:I32"/>
    <mergeCell ref="B31:I31"/>
    <mergeCell ref="A2:U2"/>
    <mergeCell ref="A15:U15"/>
    <mergeCell ref="A16:U16"/>
    <mergeCell ref="A17:U17"/>
    <mergeCell ref="A30:U30"/>
    <mergeCell ref="A29:U29"/>
    <mergeCell ref="A28:U28"/>
    <mergeCell ref="A18:A20"/>
    <mergeCell ref="B18:I18"/>
    <mergeCell ref="T18:U19"/>
    <mergeCell ref="B19:C19"/>
    <mergeCell ref="D19:E19"/>
    <mergeCell ref="F19:G19"/>
    <mergeCell ref="H19:I19"/>
    <mergeCell ref="J19:K19"/>
    <mergeCell ref="L19:M19"/>
  </mergeCells>
  <phoneticPr fontId="11" type="noConversion"/>
  <printOptions horizontalCentered="1"/>
  <pageMargins left="0.23622047244094491" right="0.23622047244094491" top="0.74803149606299213" bottom="1.1417322834645669" header="0.31496062992125984" footer="0.31496062992125984"/>
  <pageSetup paperSize="9" scale="72" orientation="landscape" r:id="rId1"/>
  <rowBreaks count="1" manualBreakCount="1">
    <brk id="39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4B3D48-1585-4844-B4F8-CFE3106B9452}">
  <sheetPr>
    <pageSetUpPr fitToPage="1"/>
  </sheetPr>
  <dimension ref="B2:E70"/>
  <sheetViews>
    <sheetView showGridLines="0" workbookViewId="0">
      <selection activeCell="E74" sqref="E74"/>
    </sheetView>
  </sheetViews>
  <sheetFormatPr baseColWidth="10" defaultRowHeight="15" x14ac:dyDescent="0.25"/>
  <cols>
    <col min="3" max="3" width="67.28515625" customWidth="1"/>
    <col min="5" max="5" width="78" customWidth="1"/>
  </cols>
  <sheetData>
    <row r="2" spans="2:5" x14ac:dyDescent="0.25">
      <c r="C2" s="52" t="s">
        <v>0</v>
      </c>
      <c r="D2" s="52"/>
      <c r="E2" s="52"/>
    </row>
    <row r="3" spans="2:5" ht="15.75" thickBot="1" x14ac:dyDescent="0.3">
      <c r="C3" s="53" t="s">
        <v>80</v>
      </c>
      <c r="D3" s="53"/>
      <c r="E3" s="53"/>
    </row>
    <row r="4" spans="2:5" x14ac:dyDescent="0.25">
      <c r="B4" s="21" t="s">
        <v>60</v>
      </c>
      <c r="C4" s="22" t="s">
        <v>61</v>
      </c>
      <c r="D4" s="23"/>
      <c r="E4" s="24"/>
    </row>
    <row r="5" spans="2:5" x14ac:dyDescent="0.25">
      <c r="B5" s="17">
        <v>1</v>
      </c>
      <c r="C5" s="18"/>
      <c r="D5" s="19">
        <v>66</v>
      </c>
      <c r="E5" s="20" t="s">
        <v>135</v>
      </c>
    </row>
    <row r="6" spans="2:5" x14ac:dyDescent="0.25">
      <c r="B6" s="17">
        <v>2</v>
      </c>
      <c r="C6" s="18" t="s">
        <v>81</v>
      </c>
      <c r="D6" s="19">
        <v>67</v>
      </c>
      <c r="E6" s="20" t="s">
        <v>136</v>
      </c>
    </row>
    <row r="7" spans="2:5" x14ac:dyDescent="0.25">
      <c r="B7" s="17">
        <v>3</v>
      </c>
      <c r="C7" s="18" t="s">
        <v>82</v>
      </c>
      <c r="D7" s="19">
        <v>68</v>
      </c>
      <c r="E7" s="20" t="s">
        <v>137</v>
      </c>
    </row>
    <row r="8" spans="2:5" x14ac:dyDescent="0.25">
      <c r="B8" s="17">
        <v>4</v>
      </c>
      <c r="C8" s="18" t="s">
        <v>63</v>
      </c>
      <c r="D8" s="19">
        <v>69</v>
      </c>
      <c r="E8" s="20" t="s">
        <v>138</v>
      </c>
    </row>
    <row r="9" spans="2:5" x14ac:dyDescent="0.25">
      <c r="B9" s="17">
        <v>5</v>
      </c>
      <c r="C9" s="18" t="s">
        <v>83</v>
      </c>
      <c r="D9" s="19">
        <v>70</v>
      </c>
      <c r="E9" s="20" t="s">
        <v>139</v>
      </c>
    </row>
    <row r="10" spans="2:5" x14ac:dyDescent="0.25">
      <c r="B10" s="17">
        <v>6</v>
      </c>
      <c r="C10" s="18" t="s">
        <v>84</v>
      </c>
      <c r="D10" s="19">
        <v>71</v>
      </c>
      <c r="E10" s="20" t="s">
        <v>140</v>
      </c>
    </row>
    <row r="11" spans="2:5" x14ac:dyDescent="0.25">
      <c r="B11" s="17">
        <v>7</v>
      </c>
      <c r="C11" s="18" t="s">
        <v>85</v>
      </c>
      <c r="D11" s="19">
        <v>72</v>
      </c>
      <c r="E11" s="20" t="s">
        <v>141</v>
      </c>
    </row>
    <row r="12" spans="2:5" x14ac:dyDescent="0.25">
      <c r="B12" s="17">
        <v>8</v>
      </c>
      <c r="C12" s="18" t="s">
        <v>86</v>
      </c>
      <c r="D12" s="19">
        <v>73</v>
      </c>
      <c r="E12" s="20" t="s">
        <v>142</v>
      </c>
    </row>
    <row r="13" spans="2:5" x14ac:dyDescent="0.25">
      <c r="B13" s="17">
        <v>9</v>
      </c>
      <c r="C13" s="18" t="s">
        <v>87</v>
      </c>
      <c r="D13" s="19">
        <v>74</v>
      </c>
      <c r="E13" s="20" t="s">
        <v>143</v>
      </c>
    </row>
    <row r="14" spans="2:5" x14ac:dyDescent="0.25">
      <c r="B14" s="17">
        <v>10</v>
      </c>
      <c r="C14" s="18" t="s">
        <v>88</v>
      </c>
      <c r="D14" s="19">
        <v>75</v>
      </c>
      <c r="E14" s="20" t="s">
        <v>144</v>
      </c>
    </row>
    <row r="15" spans="2:5" x14ac:dyDescent="0.25">
      <c r="B15" s="17">
        <v>11</v>
      </c>
      <c r="C15" s="18" t="s">
        <v>89</v>
      </c>
      <c r="D15" s="19">
        <v>76</v>
      </c>
      <c r="E15" s="20" t="s">
        <v>145</v>
      </c>
    </row>
    <row r="16" spans="2:5" x14ac:dyDescent="0.25">
      <c r="B16" s="17">
        <v>12</v>
      </c>
      <c r="C16" s="18" t="s">
        <v>69</v>
      </c>
      <c r="D16" s="19">
        <v>77</v>
      </c>
      <c r="E16" s="20" t="s">
        <v>146</v>
      </c>
    </row>
    <row r="17" spans="2:5" x14ac:dyDescent="0.25">
      <c r="B17" s="17">
        <v>13</v>
      </c>
      <c r="C17" s="18" t="s">
        <v>90</v>
      </c>
      <c r="D17" s="19">
        <v>78</v>
      </c>
      <c r="E17" s="20" t="s">
        <v>147</v>
      </c>
    </row>
    <row r="18" spans="2:5" x14ac:dyDescent="0.25">
      <c r="B18" s="17">
        <v>14</v>
      </c>
      <c r="C18" s="18" t="s">
        <v>91</v>
      </c>
      <c r="D18" s="19">
        <v>79</v>
      </c>
      <c r="E18" s="20" t="s">
        <v>148</v>
      </c>
    </row>
    <row r="19" spans="2:5" x14ac:dyDescent="0.25">
      <c r="B19" s="17">
        <v>15</v>
      </c>
      <c r="C19" s="18" t="s">
        <v>92</v>
      </c>
      <c r="D19" s="19">
        <v>80</v>
      </c>
      <c r="E19" s="20" t="s">
        <v>149</v>
      </c>
    </row>
    <row r="20" spans="2:5" x14ac:dyDescent="0.25">
      <c r="B20" s="17">
        <v>16</v>
      </c>
      <c r="C20" s="18" t="s">
        <v>93</v>
      </c>
      <c r="D20" s="19">
        <v>81</v>
      </c>
      <c r="E20" s="20" t="s">
        <v>150</v>
      </c>
    </row>
    <row r="21" spans="2:5" x14ac:dyDescent="0.25">
      <c r="B21" s="17">
        <v>17</v>
      </c>
      <c r="C21" s="18" t="s">
        <v>94</v>
      </c>
      <c r="D21" s="19">
        <v>82</v>
      </c>
      <c r="E21" s="20" t="s">
        <v>151</v>
      </c>
    </row>
    <row r="22" spans="2:5" x14ac:dyDescent="0.25">
      <c r="B22" s="17">
        <v>18</v>
      </c>
      <c r="C22" s="18" t="s">
        <v>95</v>
      </c>
      <c r="D22" s="19">
        <v>83</v>
      </c>
      <c r="E22" s="20" t="s">
        <v>152</v>
      </c>
    </row>
    <row r="23" spans="2:5" x14ac:dyDescent="0.25">
      <c r="B23" s="17">
        <v>19</v>
      </c>
      <c r="C23" s="18" t="s">
        <v>96</v>
      </c>
      <c r="D23" s="19">
        <v>84</v>
      </c>
      <c r="E23" s="20" t="s">
        <v>153</v>
      </c>
    </row>
    <row r="24" spans="2:5" x14ac:dyDescent="0.25">
      <c r="B24" s="17">
        <v>20</v>
      </c>
      <c r="C24" s="18" t="s">
        <v>97</v>
      </c>
      <c r="D24" s="19">
        <v>85</v>
      </c>
      <c r="E24" s="20" t="s">
        <v>154</v>
      </c>
    </row>
    <row r="25" spans="2:5" x14ac:dyDescent="0.25">
      <c r="B25" s="17">
        <v>21</v>
      </c>
      <c r="C25" s="18" t="s">
        <v>98</v>
      </c>
      <c r="D25" s="19">
        <v>86</v>
      </c>
      <c r="E25" s="20" t="s">
        <v>155</v>
      </c>
    </row>
    <row r="26" spans="2:5" x14ac:dyDescent="0.25">
      <c r="B26" s="17">
        <v>22</v>
      </c>
      <c r="C26" s="18" t="s">
        <v>99</v>
      </c>
      <c r="D26" s="19">
        <v>87</v>
      </c>
      <c r="E26" s="20" t="s">
        <v>156</v>
      </c>
    </row>
    <row r="27" spans="2:5" x14ac:dyDescent="0.25">
      <c r="B27" s="17">
        <v>23</v>
      </c>
      <c r="C27" s="18" t="s">
        <v>100</v>
      </c>
      <c r="D27" s="19">
        <v>88</v>
      </c>
      <c r="E27" s="20" t="s">
        <v>157</v>
      </c>
    </row>
    <row r="28" spans="2:5" x14ac:dyDescent="0.25">
      <c r="B28" s="17">
        <v>24</v>
      </c>
      <c r="C28" s="18" t="s">
        <v>101</v>
      </c>
      <c r="D28" s="19">
        <v>89</v>
      </c>
      <c r="E28" s="20" t="s">
        <v>72</v>
      </c>
    </row>
    <row r="29" spans="2:5" x14ac:dyDescent="0.25">
      <c r="B29" s="17">
        <v>25</v>
      </c>
      <c r="C29" s="18" t="s">
        <v>102</v>
      </c>
      <c r="D29" s="19">
        <v>90</v>
      </c>
      <c r="E29" s="20" t="s">
        <v>158</v>
      </c>
    </row>
    <row r="30" spans="2:5" x14ac:dyDescent="0.25">
      <c r="B30" s="17">
        <v>26</v>
      </c>
      <c r="C30" s="18" t="s">
        <v>103</v>
      </c>
      <c r="D30" s="19">
        <v>91</v>
      </c>
      <c r="E30" s="20" t="s">
        <v>159</v>
      </c>
    </row>
    <row r="31" spans="2:5" x14ac:dyDescent="0.25">
      <c r="B31" s="17">
        <v>27</v>
      </c>
      <c r="C31" s="18" t="s">
        <v>104</v>
      </c>
      <c r="D31" s="19">
        <v>92</v>
      </c>
      <c r="E31" s="20" t="s">
        <v>160</v>
      </c>
    </row>
    <row r="32" spans="2:5" x14ac:dyDescent="0.25">
      <c r="B32" s="17">
        <v>28</v>
      </c>
      <c r="C32" s="18" t="s">
        <v>105</v>
      </c>
      <c r="D32" s="19">
        <v>93</v>
      </c>
      <c r="E32" s="20" t="s">
        <v>161</v>
      </c>
    </row>
    <row r="33" spans="2:5" x14ac:dyDescent="0.25">
      <c r="B33" s="17">
        <v>29</v>
      </c>
      <c r="C33" s="18" t="s">
        <v>106</v>
      </c>
      <c r="D33" s="19">
        <v>94</v>
      </c>
      <c r="E33" s="20" t="s">
        <v>162</v>
      </c>
    </row>
    <row r="34" spans="2:5" x14ac:dyDescent="0.25">
      <c r="B34" s="17">
        <v>30</v>
      </c>
      <c r="C34" s="18" t="s">
        <v>107</v>
      </c>
      <c r="D34" s="19">
        <v>95</v>
      </c>
      <c r="E34" s="20" t="s">
        <v>163</v>
      </c>
    </row>
    <row r="35" spans="2:5" x14ac:dyDescent="0.25">
      <c r="B35" s="17">
        <v>31</v>
      </c>
      <c r="C35" s="18" t="s">
        <v>62</v>
      </c>
      <c r="D35" s="19">
        <v>96</v>
      </c>
      <c r="E35" s="20" t="s">
        <v>164</v>
      </c>
    </row>
    <row r="36" spans="2:5" x14ac:dyDescent="0.25">
      <c r="B36" s="17">
        <v>32</v>
      </c>
      <c r="C36" s="18" t="s">
        <v>64</v>
      </c>
      <c r="D36" s="19">
        <v>97</v>
      </c>
      <c r="E36" s="20" t="s">
        <v>165</v>
      </c>
    </row>
    <row r="37" spans="2:5" x14ac:dyDescent="0.25">
      <c r="B37" s="17">
        <v>33</v>
      </c>
      <c r="C37" s="18" t="s">
        <v>108</v>
      </c>
      <c r="D37" s="19">
        <v>98</v>
      </c>
      <c r="E37" s="20" t="s">
        <v>166</v>
      </c>
    </row>
    <row r="38" spans="2:5" x14ac:dyDescent="0.25">
      <c r="B38" s="17">
        <v>34</v>
      </c>
      <c r="C38" s="18" t="s">
        <v>109</v>
      </c>
      <c r="D38" s="19">
        <v>99</v>
      </c>
      <c r="E38" s="20" t="s">
        <v>167</v>
      </c>
    </row>
    <row r="39" spans="2:5" x14ac:dyDescent="0.25">
      <c r="B39" s="17">
        <v>35</v>
      </c>
      <c r="C39" s="18" t="s">
        <v>65</v>
      </c>
      <c r="D39" s="19">
        <v>100</v>
      </c>
      <c r="E39" s="20" t="s">
        <v>168</v>
      </c>
    </row>
    <row r="40" spans="2:5" x14ac:dyDescent="0.25">
      <c r="B40" s="17">
        <v>36</v>
      </c>
      <c r="C40" s="18" t="s">
        <v>110</v>
      </c>
      <c r="D40" s="19">
        <v>101</v>
      </c>
      <c r="E40" s="20" t="s">
        <v>169</v>
      </c>
    </row>
    <row r="41" spans="2:5" x14ac:dyDescent="0.25">
      <c r="B41" s="17">
        <v>37</v>
      </c>
      <c r="C41" s="18" t="s">
        <v>111</v>
      </c>
      <c r="D41" s="19">
        <v>102</v>
      </c>
      <c r="E41" s="20" t="s">
        <v>170</v>
      </c>
    </row>
    <row r="42" spans="2:5" x14ac:dyDescent="0.25">
      <c r="B42" s="17">
        <v>38</v>
      </c>
      <c r="C42" s="18" t="s">
        <v>66</v>
      </c>
      <c r="D42" s="19">
        <v>103</v>
      </c>
      <c r="E42" s="20" t="s">
        <v>171</v>
      </c>
    </row>
    <row r="43" spans="2:5" x14ac:dyDescent="0.25">
      <c r="B43" s="17">
        <v>39</v>
      </c>
      <c r="C43" s="18" t="s">
        <v>67</v>
      </c>
      <c r="D43" s="19">
        <v>104</v>
      </c>
      <c r="E43" s="20" t="s">
        <v>172</v>
      </c>
    </row>
    <row r="44" spans="2:5" x14ac:dyDescent="0.25">
      <c r="B44" s="17">
        <v>40</v>
      </c>
      <c r="C44" s="18" t="s">
        <v>68</v>
      </c>
      <c r="D44" s="19">
        <v>105</v>
      </c>
      <c r="E44" s="20" t="s">
        <v>173</v>
      </c>
    </row>
    <row r="45" spans="2:5" x14ac:dyDescent="0.25">
      <c r="B45" s="17">
        <v>41</v>
      </c>
      <c r="C45" s="18" t="s">
        <v>112</v>
      </c>
      <c r="D45" s="19">
        <v>106</v>
      </c>
      <c r="E45" s="20" t="s">
        <v>174</v>
      </c>
    </row>
    <row r="46" spans="2:5" x14ac:dyDescent="0.25">
      <c r="B46" s="17">
        <v>42</v>
      </c>
      <c r="C46" s="18" t="s">
        <v>113</v>
      </c>
      <c r="D46" s="19">
        <v>107</v>
      </c>
      <c r="E46" s="20" t="s">
        <v>73</v>
      </c>
    </row>
    <row r="47" spans="2:5" x14ac:dyDescent="0.25">
      <c r="B47" s="17">
        <v>43</v>
      </c>
      <c r="C47" s="18" t="s">
        <v>114</v>
      </c>
      <c r="D47" s="19">
        <v>108</v>
      </c>
      <c r="E47" s="20" t="s">
        <v>74</v>
      </c>
    </row>
    <row r="48" spans="2:5" x14ac:dyDescent="0.25">
      <c r="B48" s="17">
        <v>44</v>
      </c>
      <c r="C48" s="18" t="s">
        <v>115</v>
      </c>
      <c r="D48" s="19">
        <v>109</v>
      </c>
      <c r="E48" s="20" t="s">
        <v>175</v>
      </c>
    </row>
    <row r="49" spans="2:5" x14ac:dyDescent="0.25">
      <c r="B49" s="17">
        <v>45</v>
      </c>
      <c r="C49" s="18" t="s">
        <v>116</v>
      </c>
      <c r="D49" s="19">
        <v>110</v>
      </c>
      <c r="E49" s="20" t="s">
        <v>176</v>
      </c>
    </row>
    <row r="50" spans="2:5" x14ac:dyDescent="0.25">
      <c r="B50" s="17">
        <v>46</v>
      </c>
      <c r="C50" s="18" t="s">
        <v>117</v>
      </c>
      <c r="D50" s="19">
        <v>111</v>
      </c>
      <c r="E50" s="20" t="s">
        <v>177</v>
      </c>
    </row>
    <row r="51" spans="2:5" x14ac:dyDescent="0.25">
      <c r="B51" s="17">
        <v>47</v>
      </c>
      <c r="C51" s="18" t="s">
        <v>118</v>
      </c>
      <c r="D51" s="19">
        <v>112</v>
      </c>
      <c r="E51" s="20" t="s">
        <v>75</v>
      </c>
    </row>
    <row r="52" spans="2:5" x14ac:dyDescent="0.25">
      <c r="B52" s="17">
        <v>48</v>
      </c>
      <c r="C52" s="18" t="s">
        <v>119</v>
      </c>
      <c r="D52" s="19">
        <v>113</v>
      </c>
      <c r="E52" s="20" t="s">
        <v>178</v>
      </c>
    </row>
    <row r="53" spans="2:5" x14ac:dyDescent="0.25">
      <c r="B53" s="17">
        <v>49</v>
      </c>
      <c r="C53" s="18" t="s">
        <v>120</v>
      </c>
      <c r="D53" s="19">
        <v>114</v>
      </c>
      <c r="E53" s="20" t="s">
        <v>179</v>
      </c>
    </row>
    <row r="54" spans="2:5" x14ac:dyDescent="0.25">
      <c r="B54" s="17">
        <v>50</v>
      </c>
      <c r="C54" s="18" t="s">
        <v>121</v>
      </c>
      <c r="D54" s="19">
        <v>115</v>
      </c>
      <c r="E54" s="20" t="s">
        <v>180</v>
      </c>
    </row>
    <row r="55" spans="2:5" x14ac:dyDescent="0.25">
      <c r="B55" s="17">
        <v>51</v>
      </c>
      <c r="C55" s="18" t="s">
        <v>122</v>
      </c>
      <c r="D55" s="19">
        <v>116</v>
      </c>
      <c r="E55" s="20" t="s">
        <v>76</v>
      </c>
    </row>
    <row r="56" spans="2:5" x14ac:dyDescent="0.25">
      <c r="B56" s="17">
        <v>52</v>
      </c>
      <c r="C56" s="18" t="s">
        <v>123</v>
      </c>
      <c r="D56" s="19">
        <v>117</v>
      </c>
      <c r="E56" s="20" t="s">
        <v>181</v>
      </c>
    </row>
    <row r="57" spans="2:5" x14ac:dyDescent="0.25">
      <c r="B57" s="17">
        <v>53</v>
      </c>
      <c r="C57" s="18" t="s">
        <v>70</v>
      </c>
      <c r="D57" s="19">
        <v>118</v>
      </c>
      <c r="E57" s="20" t="s">
        <v>182</v>
      </c>
    </row>
    <row r="58" spans="2:5" x14ac:dyDescent="0.25">
      <c r="B58" s="17">
        <v>54</v>
      </c>
      <c r="C58" s="18" t="s">
        <v>124</v>
      </c>
      <c r="D58" s="19">
        <v>119</v>
      </c>
      <c r="E58" s="20" t="s">
        <v>183</v>
      </c>
    </row>
    <row r="59" spans="2:5" x14ac:dyDescent="0.25">
      <c r="B59" s="17">
        <v>55</v>
      </c>
      <c r="C59" s="18" t="s">
        <v>125</v>
      </c>
      <c r="D59" s="19">
        <v>120</v>
      </c>
      <c r="E59" s="20" t="s">
        <v>184</v>
      </c>
    </row>
    <row r="60" spans="2:5" x14ac:dyDescent="0.25">
      <c r="B60" s="17">
        <v>56</v>
      </c>
      <c r="C60" s="18" t="s">
        <v>126</v>
      </c>
      <c r="D60" s="19">
        <v>121</v>
      </c>
      <c r="E60" s="20" t="s">
        <v>185</v>
      </c>
    </row>
    <row r="61" spans="2:5" x14ac:dyDescent="0.25">
      <c r="B61" s="17">
        <v>57</v>
      </c>
      <c r="C61" s="18" t="s">
        <v>127</v>
      </c>
      <c r="D61" s="19">
        <v>122</v>
      </c>
      <c r="E61" s="20" t="s">
        <v>186</v>
      </c>
    </row>
    <row r="62" spans="2:5" x14ac:dyDescent="0.25">
      <c r="B62" s="17">
        <v>58</v>
      </c>
      <c r="C62" s="18" t="s">
        <v>71</v>
      </c>
      <c r="D62" s="19">
        <v>123</v>
      </c>
      <c r="E62" s="20" t="s">
        <v>187</v>
      </c>
    </row>
    <row r="63" spans="2:5" x14ac:dyDescent="0.25">
      <c r="B63" s="17">
        <v>59</v>
      </c>
      <c r="C63" s="18" t="s">
        <v>128</v>
      </c>
      <c r="D63" s="19">
        <v>124</v>
      </c>
      <c r="E63" s="20" t="s">
        <v>77</v>
      </c>
    </row>
    <row r="64" spans="2:5" x14ac:dyDescent="0.25">
      <c r="B64" s="17">
        <v>60</v>
      </c>
      <c r="C64" s="18" t="s">
        <v>129</v>
      </c>
      <c r="D64" s="19">
        <v>125</v>
      </c>
      <c r="E64" s="20" t="s">
        <v>188</v>
      </c>
    </row>
    <row r="65" spans="2:5" x14ac:dyDescent="0.25">
      <c r="B65" s="17">
        <v>61</v>
      </c>
      <c r="C65" s="18" t="s">
        <v>130</v>
      </c>
      <c r="D65" s="19">
        <v>126</v>
      </c>
      <c r="E65" s="20" t="s">
        <v>189</v>
      </c>
    </row>
    <row r="66" spans="2:5" x14ac:dyDescent="0.25">
      <c r="B66" s="17">
        <v>62</v>
      </c>
      <c r="C66" s="18" t="s">
        <v>131</v>
      </c>
      <c r="D66" s="19">
        <v>127</v>
      </c>
      <c r="E66" s="20" t="s">
        <v>78</v>
      </c>
    </row>
    <row r="67" spans="2:5" x14ac:dyDescent="0.25">
      <c r="B67" s="17">
        <v>63</v>
      </c>
      <c r="C67" s="18" t="s">
        <v>132</v>
      </c>
      <c r="D67" s="19">
        <v>128</v>
      </c>
      <c r="E67" s="20" t="s">
        <v>190</v>
      </c>
    </row>
    <row r="68" spans="2:5" x14ac:dyDescent="0.25">
      <c r="B68" s="17">
        <v>64</v>
      </c>
      <c r="C68" s="18" t="s">
        <v>133</v>
      </c>
      <c r="D68" s="19">
        <v>129</v>
      </c>
      <c r="E68" s="20" t="s">
        <v>79</v>
      </c>
    </row>
    <row r="69" spans="2:5" x14ac:dyDescent="0.25">
      <c r="B69" s="17">
        <v>65</v>
      </c>
      <c r="C69" s="18" t="s">
        <v>134</v>
      </c>
      <c r="D69" s="19">
        <v>130</v>
      </c>
      <c r="E69" s="20" t="s">
        <v>191</v>
      </c>
    </row>
    <row r="70" spans="2:5" ht="15.75" thickBot="1" x14ac:dyDescent="0.3">
      <c r="B70" s="26"/>
      <c r="C70" s="25"/>
      <c r="D70" s="26"/>
      <c r="E70" s="25"/>
    </row>
  </sheetData>
  <mergeCells count="2">
    <mergeCell ref="C2:E2"/>
    <mergeCell ref="C3:E3"/>
  </mergeCells>
  <pageMargins left="0.7" right="0.7" top="0.75" bottom="0.75" header="0.3" footer="0.3"/>
  <pageSetup paperSize="9" scale="7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ABRIL-JUNIO</vt:lpstr>
      <vt:lpstr>ORGANIZACIONES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2024-07-10T15:10:59Z</cp:lastPrinted>
  <dcterms:created xsi:type="dcterms:W3CDTF">2022-07-11T13:01:47Z</dcterms:created>
  <dcterms:modified xsi:type="dcterms:W3CDTF">2024-07-10T15:12:56Z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2022-10-03T18:27:38Z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11de70bc-205d-415c-8103-287f5e1a22a3</vt:lpwstr>
  </property>
  <property fmtid="{D5CDD505-2E9C-101B-9397-08002B2CF9AE}" pid="7" name="MSIP_Label_defa4170-0d19-0005-0004-bc88714345d2_ActionId">
    <vt:lpwstr>44b13cbf-ae5e-4bd0-ad82-47e90c14fd3b</vt:lpwstr>
  </property>
  <property fmtid="{D5CDD505-2E9C-101B-9397-08002B2CF9AE}" pid="8" name="MSIP_Label_defa4170-0d19-0005-0004-bc88714345d2_ContentBits">
    <vt:lpwstr>0</vt:lpwstr>
  </property>
</Properties>
</file>