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Accinformacion 1\Desktop\Finanzas Agosto 2022\"/>
    </mc:Choice>
  </mc:AlternateContent>
  <xr:revisionPtr revIDLastSave="0" documentId="8_{08292D6B-7C14-48A1-8B0D-9004848FAD39}" xr6:coauthVersionLast="47" xr6:coauthVersionMax="47" xr10:uidLastSave="{00000000-0000-0000-0000-000000000000}"/>
  <bookViews>
    <workbookView xWindow="-120" yWindow="-120" windowWidth="20730" windowHeight="11160" activeTab="1" xr2:uid="{00000000-000D-0000-FFFF-FFFF00000000}"/>
  </bookViews>
  <sheets>
    <sheet name="EST.SUP.AGO.2022SOLOLIBS.yCKSep" sheetId="182" r:id="rId1"/>
    <sheet name="E.S.AGO2022PgosProvs.Lib yCkSep" sheetId="183" r:id="rId2"/>
  </sheets>
  <definedNames>
    <definedName name="_xlnm.Print_Area" localSheetId="0">'EST.SUP.AGO.2022SOLOLIBS.yCKSep'!$B$1:$H$70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7" i="183" l="1"/>
  <c r="K51" i="183"/>
  <c r="H51" i="183"/>
  <c r="K21" i="183"/>
  <c r="H21" i="183"/>
  <c r="K20" i="183"/>
  <c r="H20" i="183"/>
  <c r="H57" i="183" s="1"/>
  <c r="H58" i="183" s="1"/>
  <c r="K16" i="183"/>
  <c r="J16" i="183"/>
  <c r="H16" i="183"/>
  <c r="H50" i="182"/>
  <c r="H20" i="182"/>
  <c r="H19" i="182"/>
  <c r="H15" i="182"/>
  <c r="H56" i="182" l="1"/>
  <c r="H57" i="182" s="1"/>
  <c r="J58" i="183"/>
  <c r="K57" i="183"/>
  <c r="K58" i="183" s="1"/>
</calcChain>
</file>

<file path=xl/sharedStrings.xml><?xml version="1.0" encoding="utf-8"?>
<sst xmlns="http://schemas.openxmlformats.org/spreadsheetml/2006/main" count="400" uniqueCount="175">
  <si>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</si>
  <si>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</si>
  <si>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</si>
  <si>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</si>
  <si>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</si>
  <si>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</si>
  <si>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</si>
  <si>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</si>
  <si>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</si>
  <si>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</si>
  <si>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</si>
  <si>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</si>
  <si>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</si>
  <si>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</si>
  <si>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</si>
  <si>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</si>
  <si>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</si>
  <si>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</si>
  <si>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</si>
  <si>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</si>
  <si>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</si>
  <si>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</si>
  <si>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</si>
  <si>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</si>
  <si>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</si>
  <si>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</si>
  <si>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</si>
  <si>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</si>
  <si>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</si>
  <si>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</si>
  <si>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</si>
  <si>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</si>
  <si>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</si>
  <si>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</si>
  <si>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</si>
  <si>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</si>
  <si>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</si>
  <si>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</si>
  <si>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</si>
  <si>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</si>
  <si>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</si>
  <si>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</si>
  <si>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</si>
  <si>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</si>
  <si>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</si>
  <si>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</si>
  <si>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</si>
  <si>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</si>
  <si>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</si>
  <si>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</si>
  <si>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</si>
  <si>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</si>
  <si>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</si>
  <si>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</si>
  <si>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</si>
  <si>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</si>
  <si>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r>
      <t>ESTADO DE CUENTAS DE SUPLIDORES</t>
    </r>
    <r>
      <rPr>
        <b/>
        <sz val="12"/>
        <color rgb="FFFF66FF"/>
        <rFont val="Calibri"/>
        <family val="2"/>
        <scheme val="minor"/>
      </rPr>
      <t xml:space="preserve"> </t>
    </r>
  </si>
  <si>
    <t>B1500000073</t>
  </si>
  <si>
    <t>FRANKLIN BENJAMIN LOPEZ FORNERIN</t>
  </si>
  <si>
    <t>BROTHERS RSR SUPPLY OFFICES, SRL</t>
  </si>
  <si>
    <t>INSTITUTO NACIONAL DE AGUAS POTABLES Y ALCANTARILLADOS (INAPA)</t>
  </si>
  <si>
    <t>GABRIEL ANTONIO ASENCIO SANTOS</t>
  </si>
  <si>
    <t>CÁLCULO MAP NO. I5774-2022</t>
  </si>
  <si>
    <t>PRESTACIONES LABORALES (Vacaciones)</t>
  </si>
  <si>
    <t>BMI COMPAÑIA DE SEGUROS, SA</t>
  </si>
  <si>
    <t>CENTRO DE TROFEOS Y UTILES DEPORTIVOS SRL</t>
  </si>
  <si>
    <t>2.3.9.9.05</t>
  </si>
  <si>
    <t>ONETEL KDK, SRL</t>
  </si>
  <si>
    <t>ALTICE DOMINICANA, S.A</t>
  </si>
  <si>
    <t>M&amp;N, FIESTA &amp; DECORACIONES, SRL</t>
  </si>
  <si>
    <t>2.2.5.8.01</t>
  </si>
  <si>
    <t>B1500000153</t>
  </si>
  <si>
    <t>2.2.4.2.01/2.2.9.2.01/2.3.1.1.01</t>
  </si>
  <si>
    <t>CREACIONES SORIVEL, SRL</t>
  </si>
  <si>
    <t>2.3.1.3.03</t>
  </si>
  <si>
    <t>CORAASAN</t>
  </si>
  <si>
    <t>B1500038740</t>
  </si>
  <si>
    <t>B1500038326</t>
  </si>
  <si>
    <t>COMPRA DE TICKETS DE COMBUSTIBLE, PARA USO DE LA PLANTA ELECTRICA DE EMERGENCIA MARCA IGSA DE 20KW PERTENECIENTE A ESTE CONSEJO NACIONAL DE DROGAS.</t>
  </si>
  <si>
    <t>B1500038749</t>
  </si>
  <si>
    <t>COMBUSTIBLE EN TICKETS PARA LA FLOTILLA DE VEHICULOS Y ASIGNACION A FUNCIONARIOS DEL CONSEJO NACIONAL DE DROGAS, CORRESPONDIENTE AL MES DE AGOSTO DEL 3ER. TRIMESTRE JULIO-SEPTIEMBRE 2022, SEGUN PROCESO DE COMPRAS NO. CND-CCC-CP-2022-0001.</t>
  </si>
  <si>
    <t>GARENA, SRL</t>
  </si>
  <si>
    <t xml:space="preserve">LICDA. NANCY BRUNO </t>
  </si>
  <si>
    <t>CÁLCULO MAP NO. 38259-2022</t>
  </si>
  <si>
    <t>CARMEN ZUJAILA RODRÍGUEZ DEL ROSARIO</t>
  </si>
  <si>
    <t>CÁLCULO MAP NO. 38026-2022</t>
  </si>
  <si>
    <t>YADELKIS MARIA DURAN RODRÍGUEZ</t>
  </si>
  <si>
    <t xml:space="preserve"> AL 31 DE AGOSTO 2022</t>
  </si>
  <si>
    <t>B1500000937</t>
  </si>
  <si>
    <t>2.3.3.2.01/2.3.9.2.01</t>
  </si>
  <si>
    <t>B1500000143</t>
  </si>
  <si>
    <t>MICROFUNDICION FGLE, SRL</t>
  </si>
  <si>
    <t>2.3.2.3.01/2.3.3.3.01</t>
  </si>
  <si>
    <t>B1500000314</t>
  </si>
  <si>
    <t>COMPRA NUMERO. 545, POR COMPRA DE ADORNOS : PORTA LIBROS, ORQUIDEA, LUPA. MUNDO Y DIFERENTES TIPOS DE FLOREROS PARA LA ADECUACION DEL DESPACHO PRESIDENCIAL DE ESTE CONSEJO NACIONAL DE DROGAS.</t>
  </si>
  <si>
    <t>2.3.1.3.03/2.3.9.2.01/2.3.9.9.05/2.6.1.1.01</t>
  </si>
  <si>
    <t>JARMAN SERVICES, SRL</t>
  </si>
  <si>
    <t>COMPRA NUMERO. 544, POR COMPRA DE MATERIALES PARA LA REPARACION E INSTALACION DEL EQUIPO DE AIRE ACONDICIONADO DE CINCO TONELADAS, ASI COMO TAMBIEN LA INSTALACION DE LOS EQUIPOS DE 18,000BTU Y 12,000BTU EN LA REGIONAL IV CIBAO NORTE SANTIAGO DE ESTE CONSEJO NACIONAL DE DROGAS.</t>
  </si>
  <si>
    <t>2.2.7.2.08</t>
  </si>
  <si>
    <t>B1500001943</t>
  </si>
  <si>
    <t>COMPRA DE UN (01) ARREGLO FLORAL  CENTRO DE MESA, PARA  UTILIZARSE EN UN BREVE AGASAJO CON PERIODISTAS DE DIFERENTES MEDIOS DE COMUNICACION, DIRECTORES Y ENCARGADOS DE ESTE CONSEJO NACIONAL DE DROGAS EN FECHA 14 DE JULIO 2022.</t>
  </si>
  <si>
    <t>B1500249955</t>
  </si>
  <si>
    <t>B1500000200</t>
  </si>
  <si>
    <t>B1500000020</t>
  </si>
  <si>
    <t>B1500300475</t>
  </si>
  <si>
    <t>EDENORTE</t>
  </si>
  <si>
    <t>B1500000069</t>
  </si>
  <si>
    <t>XTRATEGIX, SRL</t>
  </si>
  <si>
    <t>B1500000070</t>
  </si>
  <si>
    <t>2.2.2.2.01/2.3.9.5.01/2.3.9.5.01</t>
  </si>
  <si>
    <t>B1500001272</t>
  </si>
  <si>
    <t xml:space="preserve">SEGURO DE SALUD, PÓLIZA NO. A122D12802 DEL CONSEJO NACIONAL DE DROGAS,  CORRESPONDIENTE AL TRIMESTRE SEPTIEMBRE-NOVIEMBRE/2022 ( 01/09/2022  AL  30/11/2022. </t>
  </si>
  <si>
    <t>B1500042784</t>
  </si>
  <si>
    <t>SERVICIO DE TELEFONO MOVIL ASIGNADO A PRESIDENCIA.(CUENTA NUEVA NO. 86366905, PERÍODO FACTURADO 16/07/2022 AL 15/08/2022.</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</si>
  <si>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</si>
  <si>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</si>
  <si>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</si>
  <si>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</si>
  <si>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</si>
  <si>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</si>
  <si>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</si>
  <si>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</si>
  <si>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</si>
  <si>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</si>
  <si>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r>
      <t xml:space="preserve">RETENCIÓN INAVI-VIDA  A PERSONAL CONTRATADO TEMPORAL, CORRESPONDIENTE A LOS MESES DESDE  FEBRERO 2021 HASTA  </t>
    </r>
    <r>
      <rPr>
        <sz val="8"/>
        <color rgb="FF1207F7"/>
        <rFont val="Calibri"/>
        <family val="2"/>
      </rPr>
      <t>AGOSTO 2022</t>
    </r>
  </si>
  <si>
    <t>B1500000240</t>
  </si>
  <si>
    <t xml:space="preserve"> SERVICIOS PROFESIONALES REALIZADOS EN ASISTENCIA TÉCNICA DEL SISTEMA INTEGRADO DE ADMINISTRACIÓN FINANCIERA (SIAF), CORRESP. AL MES DE AGOSTO 2022.</t>
  </si>
  <si>
    <t>B1500000690</t>
  </si>
  <si>
    <t>MUEBLES &amp; EQUIPOS PARA OFICINA LEON GONZALEZ SRL</t>
  </si>
  <si>
    <t>COMPRA DE DOS (02) SOFAS (P/3 Y P/1) Y DOS (02) MESITAS DE CENTRO RECTANGULARES LAS CUALES SERAN UTILIZADAS EN EL LOBBY DE ESTE CONSEJO NACIONAL DE DROGAS.</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</si>
  <si>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</si>
  <si>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</si>
  <si>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</si>
  <si>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</si>
  <si>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B1500178334</t>
  </si>
  <si>
    <t>SERVICIOS TELEFÓNICOS FLOTA CORRESPONDIENTE AL MES DE AGOSTO 2022.</t>
  </si>
  <si>
    <t>B1500178340</t>
  </si>
  <si>
    <t>SERVICIOS TELEFÓNICOS LINEAS FIJAS CORRESPONDIENTE AL MES DE AGOSTO 2022.</t>
  </si>
  <si>
    <t>COMPRA DE DOS (02) GOMAS # 205/75/R16C, PARA LA CAMIONETA TOYOTA HILUX, CHASIS: MR0FR22G000568241, AÑO: 2011,  COLOR: BLANCO, ASIGNADA A LA REGIONAL VII DE ENRIQUILLO (BARAHONA), DE ESTE CONSEJO NACIONAL DE DROGAS.</t>
  </si>
  <si>
    <t>B1500022474</t>
  </si>
  <si>
    <t>SERVICIO DE AGUA Y ALCANTARILLADO SANTIAGO, CONTRATO NO. 01278773, PERIODO DEL  04/07/2022  AL  31/07/2022, CORRESPONDIENTE AL NUEVO LOCAL UBICADO EN LA URBANIZACION LA RINCONADA, RINCON LARGO.</t>
  </si>
  <si>
    <r>
      <t xml:space="preserve">COMPRA DE ARTICULOS PROMOCIONALES PARA EL USO EXCLUSIVO DEL DESPACHO DE ESTE CONSEJO NACIONAL DE DROGAS.                                                                                            </t>
    </r>
    <r>
      <rPr>
        <sz val="8"/>
        <color rgb="FF0000FF"/>
        <rFont val="Calibri"/>
        <family val="2"/>
      </rPr>
      <t xml:space="preserve">(NOTA: FACT. CON PAGO APLICADO  SEGÚN LIB. NO. 488-1  D/F 23/08/2022.                                                                                                                                                                    FECHA ESTIMADA DE PAGO POR LA TSS  13/09/2022)                </t>
    </r>
  </si>
  <si>
    <r>
      <t>COMPRA DE COMBUSTIBLE EN TICKETS PARA  LA REGIONAL (VII) DE ENRIQUILLO (BARAHONA) DEL CONSEJO NACIONAL DE DROGAS, CORRESPONDIENTE AL TRIMESTRE ABRIL-JUNIO 2022.</t>
    </r>
    <r>
      <rPr>
        <sz val="8"/>
        <color rgb="FF0000FF"/>
        <rFont val="Calibri"/>
        <family val="2"/>
      </rPr>
      <t xml:space="preserve">                                                                                                                                                 </t>
    </r>
  </si>
  <si>
    <r>
      <t xml:space="preserve">COMPRA DE CINCUENTA (50) FALDOS DE AGUA ETIQUETADA CON LOGO PERSONALIZADO DE ESTE CONSEJO NACIONAL DE DROGAS PARA SER USADOS EN LA "JORNADA DEPORTIVA CON ATLETAS DE BALONCESTO Y FUTBOL" QUE SE REALIZO EN EL CLUB DEPORTIVO Y CULTURAL MAURICIO BAEZ EL 01/07/2022                                </t>
    </r>
    <r>
      <rPr>
        <sz val="8"/>
        <color rgb="FF0000FF"/>
        <rFont val="Calibri"/>
        <family val="2"/>
      </rPr>
      <t xml:space="preserve">(NOTA: FACT. CON PAGO APLICADO  SEGÚN LIB. NO. 481-1  D/F 22/08/2022.                                                                                                                                                                    FECHA ESTIMADA DE PAGO POR LA TSS 09/09/2022)         </t>
    </r>
  </si>
  <si>
    <r>
      <t xml:space="preserve">COMPRA DE DOS MIL (2,000) FOLDERS TIPO CARPETAS (PALOMITA), A FULL COLOR, TAMAÑO 9X12 CON BOLSILLO, ESTOS SERAN PARA EL ABASTECIMIENTO DEL ALMACEN DE ESTE CONSEJO NACIONAL DE DROGAS, Y COMPRA DE NOVECIENTOS CINCUENTA (950) VASOS PERSONALIZADOS Y DOSCIENTOS (200) BROCHURES PARA SER DISTRIBUIDOS EN LAS DISTINTAS ACTIVIDADES                                                              </t>
    </r>
    <r>
      <rPr>
        <sz val="8"/>
        <color rgb="FF0000FF"/>
        <rFont val="Calibri"/>
        <family val="2"/>
      </rPr>
      <t xml:space="preserve">(NOTA: FACT. CON PAGO APLICADO  SEGÚN LIB. NO. 481-1   D/F 22/08/2022.                                                                                                                                                                    FECHA ESTIMADA DE PAGO POR LA TSS 09/09/2022)                </t>
    </r>
  </si>
  <si>
    <r>
      <t xml:space="preserve">COMPRA DE SUMINISTRO DE OFICINA, PARA EL ABASTECIMIENTO DEL ALMACEN DE ESTE CONSEJO NACIONAL DE DROGAS, PARA CUBRIR EL TRIMESTRE ABRIL-JUNIO DEL 2022.                                                                                                                                                                      </t>
    </r>
    <r>
      <rPr>
        <sz val="8"/>
        <color rgb="FF0000FF"/>
        <rFont val="Calibri"/>
        <family val="2"/>
      </rPr>
      <t xml:space="preserve">(NOTA: FACT. CON PAGO APLICADO  SEGÚN LIB. NO. 489-1  D/F 23/08/2022.                                                                                                                                                                    FECHA ESTIMADA DE PAGO POR LA TSS  13/09/2022)                </t>
    </r>
  </si>
  <si>
    <r>
      <t xml:space="preserve">SERVICIO DE AGUA Y ALCANTARILLADO DE LA REG. (III) DEL CIBAO NOROESTE  SAN FRANCISCO DE MACORÍS, DEL CONSEJO NACIONAL DE DROGAS, PERÍODO  01/07/2022 - 31/07/2022.                                                                                                                                 </t>
    </r>
    <r>
      <rPr>
        <sz val="8"/>
        <color rgb="FF0000FF"/>
        <rFont val="Calibri"/>
        <family val="2"/>
      </rPr>
      <t xml:space="preserve">(NOTA: FACT. CON PAGO APLICADO  SEGÚN LIB. NO. 512-1  D/F 29/08/2022.                                                                                                                                                                    FECHA ESTIMADA DE PAGO POR LA TSS  16/09/2022)                </t>
    </r>
  </si>
  <si>
    <r>
      <t xml:space="preserve">SERVICIO DE ENERGÍA ELÉCTRICA DE LA REGIONAL (III) DEL CIBAO NORESTE SAN FRANCISCO DE MACORÍS, PERÍODO  01/07/2022 - 01/08/2022.                                                </t>
    </r>
    <r>
      <rPr>
        <sz val="8"/>
        <color rgb="FF0000FF"/>
        <rFont val="Calibri"/>
        <family val="2"/>
      </rPr>
      <t xml:space="preserve">(NOTA: FACT. CON PAGO APLICADO  SEGÚN LIB. NO. 513-1  D/F 29/08/2022.                                                                                                                                                                    FECHA ESTIMADA DE PAGO POR LA TSS  16/09/2022)                </t>
    </r>
  </si>
  <si>
    <r>
      <t>ALQUILER LOCAL REGIONAL (III) DEL CIBAO NORESTE, SAN FRANCISCO DE MACORIS, CORRESPONDIENTE AL MES DE AGOSTO 2022.                                                                            (</t>
    </r>
    <r>
      <rPr>
        <sz val="8"/>
        <color rgb="FF0000FF"/>
        <rFont val="Calibri"/>
        <family val="2"/>
      </rPr>
      <t xml:space="preserve">NOTA: FACT. CON PAGO APLICADO  SEGÚN LIB. NO. 518-1  D/F 31/08/2022.                                                                                                                                                                    FECHA ESTIMADA DE PAGO POR LA TSS  19/09/2022)                </t>
    </r>
  </si>
  <si>
    <r>
      <t xml:space="preserve">ALQUILER LOCAL DONDE SE ALOJA LA OFICINA DEL CONSEJO NACIONAL DE DROGAS EN LA  REGIONAL SUR, BARAHONA, UBICADO EN LA CALLE DUVERGÉ NO. 15 ,  CORRESPONDIENTE AL MES DE AGOSTO 2022.                                                                                      </t>
    </r>
    <r>
      <rPr>
        <sz val="8"/>
        <color rgb="FF0000FF"/>
        <rFont val="Calibri"/>
        <family val="2"/>
      </rPr>
      <t xml:space="preserve">(NOTA: FACT. CON PAGO APLICADO  SEGÚN LIB. NO. 519-1  D/F 31/08/2022.                                                                                                                                                                    FECHA ESTIMADA DE PAGO POR LA TSS  19/09/2022)                </t>
    </r>
  </si>
  <si>
    <r>
      <t>ALQUILER LOCAL REGIONAL (III) DEL CIBAO NORESTE, SAN FRANCISCO DE MACORIS, CORRESPONDIENTE AL MES DE AGOSTO 2022.                                                                                   (</t>
    </r>
    <r>
      <rPr>
        <sz val="8"/>
        <color rgb="FF0000FF"/>
        <rFont val="Calibri"/>
        <family val="2"/>
      </rPr>
      <t xml:space="preserve">NOTA: FACT. CON PAGO APLICADO  SEGÚN LIB. NO. 518-1  D/F 31/08/2022.                                                                                                                                                                    FECHA ESTIMADA DE PAGO POR LA TSS  19/09/2022)                </t>
    </r>
  </si>
  <si>
    <r>
      <t xml:space="preserve">COMPRA DE ARTICULOS PROMOCIONALES PARA EL USO EXCLUSIVO DEL DESPACHO DE ESTE CONSEJO NACIONAL DE DROGAS.                                                                                                     </t>
    </r>
    <r>
      <rPr>
        <sz val="8"/>
        <color rgb="FF0000FF"/>
        <rFont val="Calibri"/>
        <family val="2"/>
      </rPr>
      <t xml:space="preserve">(NOTA: FACT. CON PAGO APLICADO  SEGÚN LIB. NO. 488-1  D/F 23/08/2022.                                                                                                                                                                    FECHA ESTIMADA DE PAGO POR LA TSS  13/09/2022)                </t>
    </r>
  </si>
  <si>
    <r>
      <t xml:space="preserve">SERVICIO DE AGUA Y ALCANTARILLADO DE LA REG. (III) DEL CIBAO NOROESTE  SAN FRANCISCO DE MACORÍS, DEL CONSEJO NACIONAL DE DROGAS, PERÍODO  01/07/2022 - 31/07/2022.                                                                                                                                                      </t>
    </r>
    <r>
      <rPr>
        <sz val="8"/>
        <color rgb="FF0000FF"/>
        <rFont val="Calibri"/>
        <family val="2"/>
      </rPr>
      <t xml:space="preserve">(NOTA: FACT. CON PAGO APLICADO  SEGÚN LIB. NO. 512-1  D/F 29/08/2022.                                                                                                                                                                    FECHA ESTIMADA DE PAGO POR LA TSS  16/09/2022)                </t>
    </r>
  </si>
  <si>
    <t>SERVICIOS PROFESIONALES REALIZADOS EN ASISTENCIA TÉCNICA DEL SISTEMA INTEGRADO DE ADMINISTRACIÓN FINANCIERA (SIAF), CORRESP. AL MES DE AGOSTO 2022.</t>
  </si>
  <si>
    <r>
      <t xml:space="preserve">COMPRA DE CINCUENTA (50) FALDOS DE AGUA ETIQUETADA CON LOGO PERSONALIZADO DE ESTE CONSEJO NACIONAL DE DROGAS PARA SER USADOS EN LA "JORNADA DEPORTIVA CON ATLETAS DE BALONCESTO Y FUTBOL" QUE SE REALIZO EN EL CLUB DEPORTIVO Y CULTURAL MAURICIO BAEZ EL 01/07/2022                                          </t>
    </r>
    <r>
      <rPr>
        <sz val="8"/>
        <color rgb="FF0000FF"/>
        <rFont val="Calibri"/>
        <family val="2"/>
      </rPr>
      <t xml:space="preserve">(NOTA: FACT. CON PAGO APLICADO  SEGÚN LIB. NO. 481-1  D/F 22/08/2022.                                                                                                                                                                    FECHA ESTIMADA DE PAGO POR LA TSS 09/09/2022)         </t>
    </r>
  </si>
  <si>
    <r>
      <t xml:space="preserve">COMPRA DE DOS MIL (2,000) FOLDERS TIPO CARPETAS (PALOMITA), A FULL COLOR, TAMAÑO 9X12 CON BOLSILLO, ESTOS SERAN PARA EL ABASTECIMIENTO DEL ALMACEN DE ESTE CONSEJO NACIONAL DE DROGAS, Y COMPRA DE NOVECIENTOS CINCUENTA (950) VASOS PERSONALIZADOS Y DOSCIENTOS (200) BROCHURES PARA SER DISTRIBUIDOS EN LAS DISTINTAS ACTIVIDADES                                                                             </t>
    </r>
    <r>
      <rPr>
        <sz val="8"/>
        <color rgb="FF0000FF"/>
        <rFont val="Calibri"/>
        <family val="2"/>
      </rPr>
      <t xml:space="preserve">(NOTA: FACT. CON PAGO APLICADO  SEGÚN LIB. NO. 481-1   D/F 22/08/2022.                                                                                                                                                                      FECHA ESTIMADA DE PAGO POR LA TSS 09/09/2022)                </t>
    </r>
  </si>
  <si>
    <t>B1500001959</t>
  </si>
  <si>
    <t>COMPRA DE DOS (02) ARREGLOS FLORALES PARA CENTRO DE MESA ALARGADO CON FLORES TROPICALES, QUE SE  UTILIZÓ EN LA FIRMA DE ACAERDO DE COOPERACIÓN ENTRE  EL CONSEJO NACIONAL DE DROGAS E INFOTEP EN FECHA 24 DE AGOSTO 2022, EN EL SALÓN JACINTO B. PEYNADO DE ÉSTA INSTITUCIÓN.</t>
  </si>
  <si>
    <t>B1500000650</t>
  </si>
  <si>
    <t>ALQUILER DE MANTELERIA, TOPES Y BAMBALINA PAR LA FIRMA DE ACUERDO ENTRE EL CONSEJO NACIONAL DE DROGAS E INFOTEP, REALIZADO EL 24 DE AGOSTO 2022, EN EL SALÓN JACINTO B. PEYNADO DE ÉSTA INSTITUCIÓN</t>
  </si>
  <si>
    <t xml:space="preserve">Nota:  A  la  fecha  de  corte  de   esta  relación  de  cuentas  por  pagar  existen  órdenes  de  pagos   (libramientos  Y  cheques)    generadas  por  un  monto  de  RD$692,757.32  las  cuales  se  encuentran </t>
  </si>
  <si>
    <t>(este monto incluye deudas por cargas fijas y gastos corrientes por la suma de RD$921,373.61)</t>
  </si>
  <si>
    <t>B1500320432</t>
  </si>
  <si>
    <t>SERVICIO DE ENERGÍA ELÉCTRICA  CAINNACSP, PERIODO  14/07/2022-13/08/2022</t>
  </si>
  <si>
    <t>B1500323534</t>
  </si>
  <si>
    <t>SERVICIO DE ENERGÍA ELÉCTRICA  BARAHONA CONTRATO NO. 7038853,  PERIODO  02/07/2022-02/08/2022</t>
  </si>
  <si>
    <t>B1500225697</t>
  </si>
  <si>
    <t>SERVICIO ENERGÍA ELÉCT. 1ERA PLANTA SEDE CENTRAL CONSEJO NACIONAL DE DROGAS, PERÍODO  20/07/2022- 19/08/2022.</t>
  </si>
  <si>
    <t>B1500227877</t>
  </si>
  <si>
    <t>SERVICIO ENERGÍA ELÉCT. SÓTANO SEDE CENTRAL CONSEJO NACIONAL DE DROGAS, PERÍODO 20/07/2022- 19/08/2022</t>
  </si>
  <si>
    <t>B1500227793</t>
  </si>
  <si>
    <t>SERVICIO ENERGÍA ELÉCT. REGIONAL (I) DEL OZAMA METROPOLITANA (SANTO DOMINGO ESTE) CONSEJO NACIONAL DE DROGAS, PERÍODO  22/07/2022 - 22/08/2022.</t>
  </si>
  <si>
    <r>
      <t xml:space="preserve">RETENCIÓN DE IMPUESTOS  (ISR) A PERSONAL CONTRATADO TEMPORAL,  CORRESPONDIENTE A LOS MESES: DESDE  JUNIO-DIC. 2021  HASTA  ENERO, MARZO, ABRIL , JULIO Y  </t>
    </r>
    <r>
      <rPr>
        <sz val="8"/>
        <color rgb="FF1207F7"/>
        <rFont val="Calibri"/>
        <family val="2"/>
      </rPr>
      <t>AGOSTO 2022</t>
    </r>
  </si>
  <si>
    <t>en diversas  etapas  del proceso y que deben permanecer en esta relación hasta tanto concluya el pago, es decir  que el monto de las  cuentas por pagar aun sin procesar ascienden a RD$2,706,430.16</t>
  </si>
  <si>
    <t xml:space="preserve">Fecha: 09 Septiembre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</si>
</sst>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12"/>
      <color rgb="FFFF66FF"/>
      <name val="Calibri"/>
      <family val="2"/>
      <scheme val="minor"/>
    </font>
    <font>
      <b/>
      <sz val="7"/>
      <color rgb="FFFF66FF"/>
      <name val="Calibri"/>
      <family val="2"/>
      <scheme val="minor"/>
    </font>
    <font>
      <b/>
      <sz val="16"/>
      <color rgb="FF0000FF"/>
      <name val="Calibri"/>
      <family val="2"/>
      <scheme val="minor"/>
    </font>
    <font>
      <b/>
      <sz val="7"/>
      <color rgb="FF7030A0"/>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11">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4" fontId="7" fillId="4" borderId="6" xfId="2" applyNumberFormat="1" applyFont="1" applyFill="1" applyBorder="1" applyAlignment="1">
      <alignment horizontal="right" vertical="center"/>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6" fillId="4" borderId="6" xfId="0" applyFont="1" applyFill="1" applyBorder="1" applyAlignment="1">
      <alignment horizontal="center"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20" xfId="0" applyNumberFormat="1" applyFont="1" applyFill="1" applyBorder="1" applyAlignment="1">
      <alignment horizontal="left" vertical="center"/>
    </xf>
    <xf numFmtId="0" fontId="6" fillId="4" borderId="6" xfId="0" applyFont="1" applyFill="1" applyBorder="1" applyAlignment="1">
      <alignment horizontal="center" vertical="center" wrapText="1"/>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2"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11" fillId="4" borderId="4" xfId="0" applyFont="1" applyFill="1" applyBorder="1" applyAlignment="1">
      <alignment horizontal="lef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2"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0" fontId="44" fillId="0" borderId="0" xfId="0" applyFont="1" applyAlignment="1">
      <alignment horizontal="left" vertical="center" wrapText="1"/>
    </xf>
    <xf numFmtId="165" fontId="8" fillId="3" borderId="15" xfId="0" applyNumberFormat="1" applyFont="1" applyFill="1" applyBorder="1" applyAlignment="1">
      <alignment horizontal="left"/>
    </xf>
    <xf numFmtId="0" fontId="47" fillId="4" borderId="0" xfId="0" applyFont="1" applyFill="1" applyAlignment="1">
      <alignment horizontal="center" vertical="center"/>
    </xf>
    <xf numFmtId="0" fontId="43" fillId="4" borderId="0" xfId="0" applyFont="1" applyFill="1" applyAlignment="1">
      <alignment horizontal="left" vertical="center" wrapText="1"/>
    </xf>
    <xf numFmtId="4" fontId="7" fillId="4" borderId="5" xfId="2" applyNumberFormat="1" applyFont="1" applyFill="1" applyBorder="1" applyAlignment="1">
      <alignment horizontal="right" vertical="center"/>
    </xf>
    <xf numFmtId="0" fontId="48" fillId="4" borderId="0" xfId="0" applyFont="1" applyFill="1" applyAlignment="1">
      <alignment horizontal="left" vertical="center" wrapText="1"/>
    </xf>
    <xf numFmtId="14" fontId="6" fillId="4" borderId="6" xfId="0" applyNumberFormat="1" applyFont="1" applyFill="1" applyBorder="1" applyAlignment="1">
      <alignment vertical="center"/>
    </xf>
    <xf numFmtId="4" fontId="7" fillId="4" borderId="7" xfId="2" applyNumberFormat="1" applyFont="1" applyFill="1" applyBorder="1" applyAlignment="1">
      <alignment horizontal="right" vertical="center"/>
    </xf>
    <xf numFmtId="0" fontId="0" fillId="4" borderId="0" xfId="0" applyFill="1" applyAlignment="1">
      <alignment vertical="center"/>
    </xf>
    <xf numFmtId="0" fontId="6" fillId="4" borderId="19" xfId="0" applyFont="1" applyFill="1" applyBorder="1" applyAlignment="1">
      <alignment horizontal="center" vertical="center" wrapText="1"/>
    </xf>
    <xf numFmtId="0" fontId="50" fillId="4" borderId="0" xfId="0" applyFont="1" applyFill="1" applyAlignment="1">
      <alignment horizontal="left" vertical="center" wrapText="1"/>
    </xf>
    <xf numFmtId="0" fontId="39" fillId="4" borderId="0" xfId="0" applyFont="1" applyFill="1" applyAlignment="1">
      <alignment horizontal="left" vertical="center" wrapText="1"/>
    </xf>
    <xf numFmtId="0" fontId="52" fillId="4" borderId="0" xfId="0" applyFont="1" applyFill="1" applyAlignment="1">
      <alignment horizontal="left" vertical="center" wrapText="1"/>
    </xf>
    <xf numFmtId="0" fontId="53" fillId="4" borderId="0" xfId="0" applyFont="1" applyFill="1" applyAlignment="1">
      <alignment horizontal="left" vertical="center" wrapText="1"/>
    </xf>
    <xf numFmtId="0" fontId="49" fillId="4" borderId="0" xfId="0" applyFont="1" applyFill="1" applyAlignment="1">
      <alignment horizontal="left" vertical="center" wrapText="1"/>
    </xf>
    <xf numFmtId="0" fontId="51" fillId="4" borderId="0" xfId="0" applyFont="1" applyFill="1" applyAlignment="1">
      <alignment horizontal="left" vertical="center" wrapText="1"/>
    </xf>
    <xf numFmtId="0" fontId="54" fillId="4" borderId="0" xfId="0" applyFont="1" applyFill="1" applyAlignment="1">
      <alignment horizontal="left" vertical="center" wrapText="1"/>
    </xf>
    <xf numFmtId="165" fontId="8" fillId="4" borderId="4" xfId="0" applyNumberFormat="1" applyFont="1" applyFill="1" applyBorder="1" applyAlignment="1">
      <alignment horizontal="left" vertical="center" wrapText="1"/>
    </xf>
    <xf numFmtId="165" fontId="8" fillId="4" borderId="4" xfId="0" applyNumberFormat="1" applyFont="1" applyFill="1" applyBorder="1" applyAlignment="1">
      <alignment horizontal="center" vertical="center"/>
    </xf>
    <xf numFmtId="165" fontId="11" fillId="4" borderId="4" xfId="0" applyNumberFormat="1" applyFont="1" applyFill="1" applyBorder="1" applyAlignment="1">
      <alignment horizontal="left" vertical="center"/>
    </xf>
    <xf numFmtId="4" fontId="7" fillId="4" borderId="4" xfId="2" applyNumberFormat="1" applyFont="1" applyFill="1" applyBorder="1" applyAlignment="1">
      <alignment horizontal="right" vertical="center"/>
    </xf>
    <xf numFmtId="164" fontId="0" fillId="4" borderId="6" xfId="1" applyFont="1" applyFill="1" applyBorder="1"/>
    <xf numFmtId="165" fontId="8" fillId="7" borderId="27" xfId="0" applyNumberFormat="1" applyFont="1" applyFill="1" applyBorder="1" applyAlignment="1">
      <alignment horizontal="left" vertical="center"/>
    </xf>
    <xf numFmtId="165" fontId="8" fillId="7" borderId="4" xfId="0" applyNumberFormat="1" applyFont="1" applyFill="1" applyBorder="1" applyAlignment="1">
      <alignment horizontal="left" vertical="center"/>
    </xf>
    <xf numFmtId="165" fontId="8" fillId="7" borderId="4" xfId="0" applyNumberFormat="1" applyFont="1" applyFill="1" applyBorder="1" applyAlignment="1">
      <alignment horizontal="left" vertical="center" wrapText="1"/>
    </xf>
    <xf numFmtId="165" fontId="8" fillId="7" borderId="4" xfId="0" applyNumberFormat="1" applyFont="1" applyFill="1" applyBorder="1" applyAlignment="1">
      <alignment horizontal="center" vertical="center"/>
    </xf>
    <xf numFmtId="4" fontId="7" fillId="7" borderId="5" xfId="2" applyNumberFormat="1" applyFont="1" applyFill="1" applyBorder="1" applyAlignment="1">
      <alignment horizontal="right" vertical="center"/>
    </xf>
    <xf numFmtId="165" fontId="11" fillId="7" borderId="4" xfId="0" applyNumberFormat="1" applyFont="1" applyFill="1" applyBorder="1" applyAlignment="1">
      <alignment horizontal="left" vertical="center"/>
    </xf>
    <xf numFmtId="0" fontId="11" fillId="7" borderId="4" xfId="0" applyFont="1" applyFill="1" applyBorder="1" applyAlignment="1">
      <alignment horizontal="left" vertical="center"/>
    </xf>
    <xf numFmtId="0" fontId="7" fillId="7" borderId="4" xfId="0" applyFont="1" applyFill="1" applyBorder="1" applyAlignment="1">
      <alignment horizontal="left" vertical="center"/>
    </xf>
    <xf numFmtId="0" fontId="10" fillId="7" borderId="6" xfId="0" applyFont="1" applyFill="1" applyBorder="1" applyAlignment="1">
      <alignment vertical="center" wrapText="1"/>
    </xf>
    <xf numFmtId="0" fontId="11" fillId="7" borderId="4" xfId="0" applyFont="1" applyFill="1" applyBorder="1" applyAlignment="1">
      <alignment horizontal="center" vertical="center"/>
    </xf>
    <xf numFmtId="165" fontId="8" fillId="7" borderId="20" xfId="0" applyNumberFormat="1" applyFont="1" applyFill="1" applyBorder="1" applyAlignment="1">
      <alignment horizontal="left" vertical="center"/>
    </xf>
    <xf numFmtId="165" fontId="11" fillId="7" borderId="6" xfId="0" applyNumberFormat="1" applyFont="1" applyFill="1" applyBorder="1" applyAlignment="1">
      <alignment horizontal="left" vertical="center"/>
    </xf>
    <xf numFmtId="0" fontId="11" fillId="7" borderId="6" xfId="0" applyFont="1" applyFill="1" applyBorder="1" applyAlignment="1">
      <alignment horizontal="center" vertical="center"/>
    </xf>
    <xf numFmtId="164" fontId="10" fillId="7" borderId="7" xfId="1" applyFont="1" applyFill="1" applyBorder="1" applyAlignment="1">
      <alignment horizontal="right" vertical="center"/>
    </xf>
    <xf numFmtId="0" fontId="6" fillId="7" borderId="6" xfId="0" applyFont="1" applyFill="1" applyBorder="1" applyAlignment="1">
      <alignment vertical="center"/>
    </xf>
    <xf numFmtId="164" fontId="6" fillId="7" borderId="6" xfId="1" applyFont="1" applyFill="1" applyBorder="1" applyAlignment="1">
      <alignment horizontal="left" vertical="center" wrapText="1"/>
    </xf>
    <xf numFmtId="0" fontId="10" fillId="7" borderId="6" xfId="0" applyFont="1" applyFill="1" applyBorder="1" applyAlignment="1">
      <alignment horizontal="left" vertical="center"/>
    </xf>
    <xf numFmtId="0" fontId="11" fillId="7" borderId="19" xfId="0" applyFont="1" applyFill="1" applyBorder="1" applyAlignment="1">
      <alignment horizontal="center" vertical="center"/>
    </xf>
    <xf numFmtId="0" fontId="10" fillId="7" borderId="6" xfId="0" applyFont="1" applyFill="1" applyBorder="1" applyAlignment="1">
      <alignment horizontal="left" vertical="center" wrapText="1"/>
    </xf>
    <xf numFmtId="165" fontId="6" fillId="7" borderId="20" xfId="0" applyNumberFormat="1" applyFont="1" applyFill="1" applyBorder="1" applyAlignment="1">
      <alignment horizontal="left" vertical="center"/>
    </xf>
    <xf numFmtId="0" fontId="30" fillId="7" borderId="6" xfId="0" applyFont="1" applyFill="1" applyBorder="1" applyAlignment="1">
      <alignment vertical="center"/>
    </xf>
    <xf numFmtId="0" fontId="30" fillId="7" borderId="6" xfId="0" applyFont="1" applyFill="1" applyBorder="1" applyAlignment="1">
      <alignment vertical="center" wrapText="1"/>
    </xf>
    <xf numFmtId="164" fontId="11" fillId="7" borderId="6" xfId="1" applyFont="1" applyFill="1" applyBorder="1" applyAlignment="1">
      <alignment horizontal="center" vertical="center" wrapText="1"/>
    </xf>
    <xf numFmtId="164" fontId="6" fillId="7" borderId="19" xfId="1" applyFont="1" applyFill="1" applyBorder="1" applyAlignment="1">
      <alignment horizontal="left" vertical="center" wrapText="1"/>
    </xf>
    <xf numFmtId="164" fontId="10" fillId="7" borderId="38" xfId="1" applyFont="1" applyFill="1" applyBorder="1" applyAlignment="1">
      <alignment horizontal="right" vertical="center"/>
    </xf>
    <xf numFmtId="164" fontId="30" fillId="7" borderId="38" xfId="1" applyFont="1" applyFill="1" applyBorder="1" applyAlignment="1">
      <alignment horizontal="right" vertical="center"/>
    </xf>
    <xf numFmtId="14" fontId="6" fillId="7" borderId="6" xfId="0" applyNumberFormat="1" applyFont="1" applyFill="1" applyBorder="1" applyAlignment="1">
      <alignment vertical="center"/>
    </xf>
    <xf numFmtId="0" fontId="30" fillId="7" borderId="6" xfId="0" applyFont="1" applyFill="1" applyBorder="1" applyAlignment="1">
      <alignment horizontal="left" vertical="center" wrapText="1"/>
    </xf>
    <xf numFmtId="164" fontId="30" fillId="7" borderId="7" xfId="1" applyFont="1" applyFill="1" applyBorder="1" applyAlignment="1">
      <alignment horizontal="right" vertical="center"/>
    </xf>
    <xf numFmtId="0" fontId="6" fillId="7" borderId="6" xfId="0" applyFont="1" applyFill="1" applyBorder="1" applyAlignment="1">
      <alignment vertical="center" wrapText="1"/>
    </xf>
    <xf numFmtId="0" fontId="11" fillId="7" borderId="19" xfId="0" applyFont="1" applyFill="1" applyBorder="1" applyAlignment="1">
      <alignment horizontal="center" vertical="center" wrapText="1"/>
    </xf>
    <xf numFmtId="164" fontId="30" fillId="7" borderId="5" xfId="1" applyFont="1" applyFill="1" applyBorder="1" applyAlignment="1">
      <alignment horizontal="right" vertical="center"/>
    </xf>
    <xf numFmtId="0" fontId="11" fillId="7" borderId="6" xfId="0" applyFont="1" applyFill="1" applyBorder="1" applyAlignment="1">
      <alignment horizontal="center" vertical="center" wrapText="1"/>
    </xf>
    <xf numFmtId="164" fontId="11" fillId="7" borderId="6" xfId="1" applyFont="1" applyFill="1" applyBorder="1" applyAlignment="1">
      <alignment horizontal="left" vertical="center" wrapText="1"/>
    </xf>
    <xf numFmtId="164" fontId="10" fillId="7" borderId="5" xfId="1" applyFont="1" applyFill="1" applyBorder="1" applyAlignment="1">
      <alignment horizontal="right" vertical="center"/>
    </xf>
    <xf numFmtId="164" fontId="11" fillId="7" borderId="19" xfId="1" applyFont="1" applyFill="1" applyBorder="1" applyAlignment="1">
      <alignment horizontal="center" vertical="center" wrapText="1"/>
    </xf>
    <xf numFmtId="0" fontId="6" fillId="7" borderId="19" xfId="0" applyFont="1" applyFill="1" applyBorder="1" applyAlignment="1">
      <alignment horizontal="center" vertical="center"/>
    </xf>
    <xf numFmtId="0" fontId="38" fillId="0" borderId="0" xfId="0" applyFont="1" applyAlignment="1">
      <alignment horizontal="center" vertical="center"/>
    </xf>
    <xf numFmtId="0" fontId="22"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vertical="center"/>
    </xf>
    <xf numFmtId="0" fontId="37"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36" fillId="0" borderId="0" xfId="0" applyFont="1" applyAlignment="1">
      <alignment horizontal="center" vertical="center"/>
    </xf>
    <xf numFmtId="0" fontId="49" fillId="4" borderId="0" xfId="0" applyFont="1" applyFill="1" applyAlignment="1">
      <alignment horizontal="left" vertical="center" wrapText="1"/>
    </xf>
    <xf numFmtId="0" fontId="32" fillId="4" borderId="0" xfId="0" applyFont="1" applyFill="1" applyAlignment="1">
      <alignment horizontal="left" vertical="center" wrapText="1"/>
    </xf>
    <xf numFmtId="0" fontId="43" fillId="4" borderId="0" xfId="0" applyFont="1" applyFill="1" applyAlignment="1">
      <alignment horizontal="left"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2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1207F7"/>
      <color rgb="FFADEEF1"/>
      <color rgb="FF0000FF"/>
      <color rgb="FF9999FF"/>
      <color rgb="FFCC99FF"/>
      <color rgb="FFFDE3E5"/>
      <color rgb="FFFCCCCF"/>
      <color rgb="FFFF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704849</xdr:colOff>
      <xdr:row>6</xdr:row>
      <xdr:rowOff>85725</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549" y="200025"/>
          <a:ext cx="1152525" cy="1333500"/>
        </a:xfrm>
        <a:prstGeom prst="rect">
          <a:avLst/>
        </a:prstGeom>
        <a:noFill/>
        <a:ln w="9525">
          <a:noFill/>
          <a:miter lim="800000"/>
          <a:headEnd/>
          <a:tailEnd/>
        </a:ln>
      </xdr:spPr>
    </xdr:pic>
    <xdr:clientData/>
  </xdr:twoCellAnchor>
  <xdr:twoCellAnchor editAs="oneCell">
    <xdr:from>
      <xdr:col>1</xdr:col>
      <xdr:colOff>247650</xdr:colOff>
      <xdr:row>0</xdr:row>
      <xdr:rowOff>28574</xdr:rowOff>
    </xdr:from>
    <xdr:to>
      <xdr:col>3</xdr:col>
      <xdr:colOff>535057</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4"/>
          <a:ext cx="1497082" cy="1514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58</xdr:row>
      <xdr:rowOff>28576</xdr:rowOff>
    </xdr:from>
    <xdr:to>
      <xdr:col>7</xdr:col>
      <xdr:colOff>485775</xdr:colOff>
      <xdr:row>60</xdr:row>
      <xdr:rowOff>28575</xdr:rowOff>
    </xdr:to>
    <xdr:sp macro="" textlink="">
      <xdr:nvSpPr>
        <xdr:cNvPr id="2" name="Flecha: hacia abajo 1">
          <a:extLst>
            <a:ext uri="{FF2B5EF4-FFF2-40B4-BE49-F238E27FC236}">
              <a16:creationId xmlns:a16="http://schemas.microsoft.com/office/drawing/2014/main" id="{657A3E1B-8D8F-4024-A016-723068209D62}"/>
            </a:ext>
          </a:extLst>
        </xdr:cNvPr>
        <xdr:cNvSpPr/>
      </xdr:nvSpPr>
      <xdr:spPr>
        <a:xfrm>
          <a:off x="9963151" y="303942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58</xdr:row>
      <xdr:rowOff>28575</xdr:rowOff>
    </xdr:from>
    <xdr:to>
      <xdr:col>9</xdr:col>
      <xdr:colOff>523875</xdr:colOff>
      <xdr:row>60</xdr:row>
      <xdr:rowOff>57150</xdr:rowOff>
    </xdr:to>
    <xdr:sp macro="" textlink="">
      <xdr:nvSpPr>
        <xdr:cNvPr id="3" name="Flecha: hacia abajo 2">
          <a:extLst>
            <a:ext uri="{FF2B5EF4-FFF2-40B4-BE49-F238E27FC236}">
              <a16:creationId xmlns:a16="http://schemas.microsoft.com/office/drawing/2014/main" id="{52600E57-E29A-4B8A-AC1C-3C6C5D98D038}"/>
            </a:ext>
          </a:extLst>
        </xdr:cNvPr>
        <xdr:cNvSpPr/>
      </xdr:nvSpPr>
      <xdr:spPr>
        <a:xfrm>
          <a:off x="11677650" y="303942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58</xdr:row>
      <xdr:rowOff>19050</xdr:rowOff>
    </xdr:from>
    <xdr:to>
      <xdr:col>10</xdr:col>
      <xdr:colOff>495300</xdr:colOff>
      <xdr:row>60</xdr:row>
      <xdr:rowOff>9525</xdr:rowOff>
    </xdr:to>
    <xdr:sp macro="" textlink="">
      <xdr:nvSpPr>
        <xdr:cNvPr id="4" name="Flecha: hacia abajo 3">
          <a:extLst>
            <a:ext uri="{FF2B5EF4-FFF2-40B4-BE49-F238E27FC236}">
              <a16:creationId xmlns:a16="http://schemas.microsoft.com/office/drawing/2014/main" id="{67E5E2DF-76C8-445E-86B1-AA669E3989DF}"/>
            </a:ext>
          </a:extLst>
        </xdr:cNvPr>
        <xdr:cNvSpPr/>
      </xdr:nvSpPr>
      <xdr:spPr>
        <a:xfrm>
          <a:off x="12544426" y="303847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id="{EC9009D3-8D3C-44F7-952F-89421C140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id="{0C54FA8E-7AD8-449C-ABCC-B7B925ECA5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rgb="FFFFFF00"/>
  </sheetPr>
  <dimension ref="B1:K70"/>
  <sheetViews>
    <sheetView topLeftCell="A46" workbookViewId="0">
      <selection activeCell="B40" sqref="B40:H40"/>
    </sheetView>
  </sheetViews>
  <sheetFormatPr baseColWidth="10" defaultRowHeight="15" x14ac:dyDescent="0.25"/>
  <cols>
    <col min="1" max="1" width="1.5703125" customWidth="1"/>
    <col min="2" max="2" width="9.140625" customWidth="1"/>
    <col min="3" max="3" width="9" customWidth="1"/>
    <col min="4" max="4" width="21" customWidth="1"/>
    <col min="5" max="5" width="30.5703125" customWidth="1"/>
    <col min="6" max="6" width="53.85546875" customWidth="1"/>
    <col min="7" max="7" width="16.140625" customWidth="1"/>
    <col min="8" max="8" width="15.140625" customWidth="1"/>
    <col min="9" max="9" width="16.7109375" customWidth="1"/>
    <col min="10" max="10" width="14.28515625" customWidth="1"/>
  </cols>
  <sheetData>
    <row r="1" spans="2:8" ht="18" customHeight="1" x14ac:dyDescent="0.6">
      <c r="B1" s="182"/>
      <c r="C1" s="182"/>
      <c r="D1" s="182"/>
      <c r="E1" s="182"/>
      <c r="F1" s="182"/>
      <c r="G1" s="182"/>
      <c r="H1" s="182"/>
    </row>
    <row r="2" spans="2:8" ht="23.25" customHeight="1" x14ac:dyDescent="0.35">
      <c r="B2" s="183" t="s">
        <v>0</v>
      </c>
      <c r="C2" s="183"/>
      <c r="D2" s="183"/>
      <c r="E2" s="183"/>
      <c r="F2" s="183"/>
      <c r="G2" s="183"/>
      <c r="H2" s="183"/>
    </row>
    <row r="3" spans="2:8" ht="16.5" customHeight="1" x14ac:dyDescent="0.25">
      <c r="B3" s="184" t="s">
        <v>28</v>
      </c>
      <c r="C3" s="184"/>
      <c r="D3" s="184"/>
      <c r="E3" s="184"/>
      <c r="F3" s="184"/>
      <c r="G3" s="184"/>
      <c r="H3" s="184"/>
    </row>
    <row r="4" spans="2:8" ht="21" customHeight="1" x14ac:dyDescent="0.25">
      <c r="B4" s="184" t="s">
        <v>14</v>
      </c>
      <c r="C4" s="184"/>
      <c r="D4" s="184"/>
      <c r="E4" s="184"/>
      <c r="F4" s="184"/>
      <c r="G4" s="184"/>
      <c r="H4" s="184"/>
    </row>
    <row r="5" spans="2:8" ht="17.25" customHeight="1" x14ac:dyDescent="0.25">
      <c r="B5" s="185" t="s">
        <v>51</v>
      </c>
      <c r="C5" s="185"/>
      <c r="D5" s="185"/>
      <c r="E5" s="185"/>
      <c r="F5" s="185"/>
      <c r="G5" s="185"/>
      <c r="H5" s="185"/>
    </row>
    <row r="6" spans="2:8" ht="18" customHeight="1" x14ac:dyDescent="0.25">
      <c r="B6" s="181" t="s">
        <v>52</v>
      </c>
      <c r="C6" s="181"/>
      <c r="D6" s="181"/>
      <c r="E6" s="181"/>
      <c r="F6" s="181"/>
      <c r="G6" s="181"/>
      <c r="H6" s="181"/>
    </row>
    <row r="7" spans="2:8" ht="9.75" customHeight="1" x14ac:dyDescent="0.25">
      <c r="B7" s="85"/>
      <c r="C7" s="85"/>
      <c r="D7" s="85"/>
      <c r="E7" s="85"/>
      <c r="F7" s="85"/>
      <c r="G7" s="85"/>
      <c r="H7" s="85"/>
    </row>
    <row r="8" spans="2:8" ht="17.25" customHeight="1" x14ac:dyDescent="0.25">
      <c r="B8" s="184" t="s">
        <v>56</v>
      </c>
      <c r="C8" s="184"/>
      <c r="D8" s="184"/>
      <c r="E8" s="184"/>
      <c r="F8" s="184"/>
      <c r="G8" s="184"/>
      <c r="H8" s="184"/>
    </row>
    <row r="9" spans="2:8" ht="18.75" customHeight="1" x14ac:dyDescent="0.25">
      <c r="B9" s="184" t="s">
        <v>87</v>
      </c>
      <c r="C9" s="184"/>
      <c r="D9" s="184"/>
      <c r="E9" s="184"/>
      <c r="F9" s="184"/>
      <c r="G9" s="184"/>
      <c r="H9" s="184"/>
    </row>
    <row r="10" spans="2:8" ht="9" customHeight="1" thickBot="1" x14ac:dyDescent="0.3">
      <c r="C10" s="83"/>
      <c r="D10" s="83"/>
      <c r="E10" s="83"/>
      <c r="F10" s="83"/>
      <c r="G10" s="83"/>
      <c r="H10" s="83"/>
    </row>
    <row r="11" spans="2:8" ht="24" customHeight="1" x14ac:dyDescent="0.25">
      <c r="B11" s="186" t="s">
        <v>42</v>
      </c>
      <c r="C11" s="188" t="s">
        <v>1</v>
      </c>
      <c r="D11" s="188" t="s">
        <v>2</v>
      </c>
      <c r="E11" s="188" t="s">
        <v>3</v>
      </c>
      <c r="F11" s="188" t="s">
        <v>4</v>
      </c>
      <c r="G11" s="190" t="s">
        <v>43</v>
      </c>
      <c r="H11" s="192" t="s">
        <v>5</v>
      </c>
    </row>
    <row r="12" spans="2:8" ht="10.5" customHeight="1" thickBot="1" x14ac:dyDescent="0.3">
      <c r="B12" s="187"/>
      <c r="C12" s="189"/>
      <c r="D12" s="189"/>
      <c r="E12" s="189"/>
      <c r="F12" s="189"/>
      <c r="G12" s="191"/>
      <c r="H12" s="193"/>
    </row>
    <row r="13" spans="2:8" s="1" customFormat="1" ht="27" customHeight="1" x14ac:dyDescent="0.25">
      <c r="B13" s="33">
        <v>44104</v>
      </c>
      <c r="C13" s="57">
        <v>44104</v>
      </c>
      <c r="D13" s="51" t="s">
        <v>24</v>
      </c>
      <c r="E13" s="30" t="s">
        <v>22</v>
      </c>
      <c r="F13" s="32" t="s">
        <v>25</v>
      </c>
      <c r="G13" s="103" t="s">
        <v>23</v>
      </c>
      <c r="H13" s="47">
        <v>2600</v>
      </c>
    </row>
    <row r="14" spans="2:8" s="1" customFormat="1" ht="30" customHeight="1" thickBot="1" x14ac:dyDescent="0.3">
      <c r="B14" s="33">
        <v>44169</v>
      </c>
      <c r="C14" s="52">
        <v>44169</v>
      </c>
      <c r="D14" s="53" t="s">
        <v>26</v>
      </c>
      <c r="E14" s="54" t="s">
        <v>22</v>
      </c>
      <c r="F14" s="43" t="s">
        <v>27</v>
      </c>
      <c r="G14" s="102" t="s">
        <v>23</v>
      </c>
      <c r="H14" s="55">
        <v>2640</v>
      </c>
    </row>
    <row r="15" spans="2:8" s="1" customFormat="1" ht="21" customHeight="1" thickBot="1" x14ac:dyDescent="0.3">
      <c r="B15" s="24"/>
      <c r="C15" s="56"/>
      <c r="D15" s="25"/>
      <c r="E15" s="26"/>
      <c r="F15" s="27"/>
      <c r="G15" s="28"/>
      <c r="H15" s="48">
        <f>SUM(H13:H14)</f>
        <v>5240</v>
      </c>
    </row>
    <row r="16" spans="2:8" s="1" customFormat="1" ht="33" customHeight="1" x14ac:dyDescent="0.25">
      <c r="B16" s="144">
        <v>44798</v>
      </c>
      <c r="C16" s="145">
        <v>44793</v>
      </c>
      <c r="D16" s="145" t="s">
        <v>112</v>
      </c>
      <c r="E16" s="145" t="s">
        <v>68</v>
      </c>
      <c r="F16" s="146" t="s">
        <v>113</v>
      </c>
      <c r="G16" s="147" t="s">
        <v>21</v>
      </c>
      <c r="H16" s="148">
        <v>5263.77</v>
      </c>
    </row>
    <row r="17" spans="2:11" s="1" customFormat="1" ht="42.75" customHeight="1" x14ac:dyDescent="0.25">
      <c r="B17" s="144">
        <v>44802</v>
      </c>
      <c r="C17" s="149">
        <v>44793</v>
      </c>
      <c r="D17" s="150" t="s">
        <v>110</v>
      </c>
      <c r="E17" s="151" t="s">
        <v>64</v>
      </c>
      <c r="F17" s="152" t="s">
        <v>111</v>
      </c>
      <c r="G17" s="153" t="s">
        <v>40</v>
      </c>
      <c r="H17" s="148">
        <v>304669.98</v>
      </c>
      <c r="I17" s="31"/>
      <c r="J17" s="31"/>
    </row>
    <row r="18" spans="2:11" s="1" customFormat="1" ht="66" customHeight="1" x14ac:dyDescent="0.25">
      <c r="B18" s="144">
        <v>44782</v>
      </c>
      <c r="C18" s="149">
        <v>44778</v>
      </c>
      <c r="D18" s="150" t="s">
        <v>88</v>
      </c>
      <c r="E18" s="151" t="s">
        <v>59</v>
      </c>
      <c r="F18" s="152" t="s">
        <v>145</v>
      </c>
      <c r="G18" s="153" t="s">
        <v>89</v>
      </c>
      <c r="H18" s="148">
        <v>59059</v>
      </c>
    </row>
    <row r="19" spans="2:11" s="31" customFormat="1" ht="43.5" customHeight="1" x14ac:dyDescent="0.25">
      <c r="B19" s="99">
        <v>44377</v>
      </c>
      <c r="C19" s="34">
        <v>44377</v>
      </c>
      <c r="D19" s="35" t="s">
        <v>35</v>
      </c>
      <c r="E19" s="35" t="s">
        <v>36</v>
      </c>
      <c r="F19" s="107" t="s">
        <v>172</v>
      </c>
      <c r="G19" s="23" t="s">
        <v>37</v>
      </c>
      <c r="H19" s="49">
        <f>810265.65+53839.95-216776.99-53841.65+53839.95</f>
        <v>647326.90999999992</v>
      </c>
      <c r="I19" s="77"/>
      <c r="J19" s="138"/>
      <c r="K19" s="130"/>
    </row>
    <row r="20" spans="2:11" s="31" customFormat="1" ht="34.5" customHeight="1" x14ac:dyDescent="0.25">
      <c r="B20" s="99">
        <v>44377</v>
      </c>
      <c r="C20" s="34">
        <v>44377</v>
      </c>
      <c r="D20" s="35" t="s">
        <v>35</v>
      </c>
      <c r="E20" s="35" t="s">
        <v>38</v>
      </c>
      <c r="F20" s="44" t="s">
        <v>124</v>
      </c>
      <c r="G20" s="23" t="s">
        <v>40</v>
      </c>
      <c r="H20" s="49">
        <f>625+250+250+125+125+125+125+125+125+125+125+125+125</f>
        <v>2375</v>
      </c>
    </row>
    <row r="21" spans="2:11" s="31" customFormat="1" ht="29.25" customHeight="1" x14ac:dyDescent="0.25">
      <c r="B21" s="154">
        <v>44778</v>
      </c>
      <c r="C21" s="155">
        <v>44754</v>
      </c>
      <c r="D21" s="158" t="s">
        <v>83</v>
      </c>
      <c r="E21" s="159" t="s">
        <v>84</v>
      </c>
      <c r="F21" s="160" t="s">
        <v>63</v>
      </c>
      <c r="G21" s="161" t="s">
        <v>17</v>
      </c>
      <c r="H21" s="157">
        <v>23073.37</v>
      </c>
    </row>
    <row r="22" spans="2:11" s="31" customFormat="1" ht="45" customHeight="1" x14ac:dyDescent="0.25">
      <c r="B22" s="154">
        <v>44803</v>
      </c>
      <c r="C22" s="155">
        <v>44778</v>
      </c>
      <c r="D22" s="158" t="s">
        <v>139</v>
      </c>
      <c r="E22" s="159" t="s">
        <v>75</v>
      </c>
      <c r="F22" s="162" t="s">
        <v>140</v>
      </c>
      <c r="G22" s="161" t="s">
        <v>41</v>
      </c>
      <c r="H22" s="157">
        <v>9387</v>
      </c>
    </row>
    <row r="23" spans="2:11" s="31" customFormat="1" ht="52.5" customHeight="1" x14ac:dyDescent="0.25">
      <c r="B23" s="163">
        <v>44790</v>
      </c>
      <c r="C23" s="155">
        <v>44784</v>
      </c>
      <c r="D23" s="159" t="s">
        <v>119</v>
      </c>
      <c r="E23" s="164" t="s">
        <v>65</v>
      </c>
      <c r="F23" s="165" t="s">
        <v>120</v>
      </c>
      <c r="G23" s="166" t="s">
        <v>66</v>
      </c>
      <c r="H23" s="157">
        <v>8260</v>
      </c>
    </row>
    <row r="24" spans="2:11" s="31" customFormat="1" ht="51.75" customHeight="1" x14ac:dyDescent="0.25">
      <c r="B24" s="163">
        <v>44790</v>
      </c>
      <c r="C24" s="155">
        <v>44775</v>
      </c>
      <c r="D24" s="159" t="s">
        <v>121</v>
      </c>
      <c r="E24" s="164" t="s">
        <v>122</v>
      </c>
      <c r="F24" s="165" t="s">
        <v>138</v>
      </c>
      <c r="G24" s="166" t="s">
        <v>123</v>
      </c>
      <c r="H24" s="157">
        <v>20060</v>
      </c>
    </row>
    <row r="25" spans="2:11" s="31" customFormat="1" ht="49.5" customHeight="1" x14ac:dyDescent="0.25">
      <c r="B25" s="163">
        <v>44777</v>
      </c>
      <c r="C25" s="155">
        <v>44775</v>
      </c>
      <c r="D25" s="167" t="s">
        <v>99</v>
      </c>
      <c r="E25" s="164" t="s">
        <v>73</v>
      </c>
      <c r="F25" s="165" t="s">
        <v>100</v>
      </c>
      <c r="G25" s="166" t="s">
        <v>74</v>
      </c>
      <c r="H25" s="168">
        <v>4130</v>
      </c>
    </row>
    <row r="26" spans="2:11" s="31" customFormat="1" ht="51.75" customHeight="1" x14ac:dyDescent="0.25">
      <c r="B26" s="163">
        <v>44806</v>
      </c>
      <c r="C26" s="155">
        <v>44801</v>
      </c>
      <c r="D26" s="167" t="s">
        <v>156</v>
      </c>
      <c r="E26" s="164" t="s">
        <v>73</v>
      </c>
      <c r="F26" s="165" t="s">
        <v>157</v>
      </c>
      <c r="G26" s="166" t="s">
        <v>74</v>
      </c>
      <c r="H26" s="168">
        <v>7080</v>
      </c>
    </row>
    <row r="27" spans="2:11" s="31" customFormat="1" ht="23.25" customHeight="1" x14ac:dyDescent="0.25">
      <c r="B27" s="163">
        <v>44804</v>
      </c>
      <c r="C27" s="155">
        <v>44801</v>
      </c>
      <c r="D27" s="167" t="s">
        <v>134</v>
      </c>
      <c r="E27" s="164" t="s">
        <v>20</v>
      </c>
      <c r="F27" s="165" t="s">
        <v>135</v>
      </c>
      <c r="G27" s="166" t="s">
        <v>21</v>
      </c>
      <c r="H27" s="169">
        <v>72659.58</v>
      </c>
      <c r="I27" s="125"/>
    </row>
    <row r="28" spans="2:11" s="31" customFormat="1" ht="23.25" customHeight="1" x14ac:dyDescent="0.25">
      <c r="B28" s="163">
        <v>44804</v>
      </c>
      <c r="C28" s="155">
        <v>44801</v>
      </c>
      <c r="D28" s="167" t="s">
        <v>136</v>
      </c>
      <c r="E28" s="164" t="s">
        <v>20</v>
      </c>
      <c r="F28" s="165" t="s">
        <v>137</v>
      </c>
      <c r="G28" s="166" t="s">
        <v>21</v>
      </c>
      <c r="H28" s="169">
        <v>243714.03</v>
      </c>
      <c r="I28" s="125"/>
    </row>
    <row r="29" spans="2:11" s="31" customFormat="1" ht="29.25" customHeight="1" x14ac:dyDescent="0.25">
      <c r="B29" s="163">
        <v>44809</v>
      </c>
      <c r="C29" s="155">
        <v>44804</v>
      </c>
      <c r="D29" s="170" t="s">
        <v>162</v>
      </c>
      <c r="E29" s="158" t="s">
        <v>118</v>
      </c>
      <c r="F29" s="171" t="s">
        <v>163</v>
      </c>
      <c r="G29" s="156" t="s">
        <v>15</v>
      </c>
      <c r="H29" s="172">
        <v>41283.629999999997</v>
      </c>
    </row>
    <row r="30" spans="2:11" s="31" customFormat="1" ht="33" customHeight="1" x14ac:dyDescent="0.25">
      <c r="B30" s="163">
        <v>44809</v>
      </c>
      <c r="C30" s="155">
        <v>44804</v>
      </c>
      <c r="D30" s="170" t="s">
        <v>164</v>
      </c>
      <c r="E30" s="158" t="s">
        <v>118</v>
      </c>
      <c r="F30" s="171" t="s">
        <v>165</v>
      </c>
      <c r="G30" s="156" t="s">
        <v>15</v>
      </c>
      <c r="H30" s="172">
        <v>2329.34</v>
      </c>
    </row>
    <row r="31" spans="2:11" s="31" customFormat="1" ht="33" customHeight="1" x14ac:dyDescent="0.25">
      <c r="B31" s="163">
        <v>44809</v>
      </c>
      <c r="C31" s="155">
        <v>44793</v>
      </c>
      <c r="D31" s="170" t="s">
        <v>166</v>
      </c>
      <c r="E31" s="158" t="s">
        <v>30</v>
      </c>
      <c r="F31" s="171" t="s">
        <v>167</v>
      </c>
      <c r="G31" s="156" t="s">
        <v>15</v>
      </c>
      <c r="H31" s="172">
        <v>94871.85</v>
      </c>
    </row>
    <row r="32" spans="2:11" s="31" customFormat="1" ht="33" customHeight="1" x14ac:dyDescent="0.25">
      <c r="B32" s="163">
        <v>44809</v>
      </c>
      <c r="C32" s="155">
        <v>44797</v>
      </c>
      <c r="D32" s="170" t="s">
        <v>168</v>
      </c>
      <c r="E32" s="158" t="s">
        <v>30</v>
      </c>
      <c r="F32" s="171" t="s">
        <v>169</v>
      </c>
      <c r="G32" s="156" t="s">
        <v>15</v>
      </c>
      <c r="H32" s="172">
        <v>126966.59</v>
      </c>
    </row>
    <row r="33" spans="2:9" s="31" customFormat="1" ht="39.75" customHeight="1" x14ac:dyDescent="0.25">
      <c r="B33" s="163">
        <v>44809</v>
      </c>
      <c r="C33" s="155">
        <v>44796</v>
      </c>
      <c r="D33" s="170" t="s">
        <v>170</v>
      </c>
      <c r="E33" s="158" t="s">
        <v>30</v>
      </c>
      <c r="F33" s="171" t="s">
        <v>171</v>
      </c>
      <c r="G33" s="156" t="s">
        <v>15</v>
      </c>
      <c r="H33" s="172">
        <v>180.93</v>
      </c>
    </row>
    <row r="34" spans="2:9" s="31" customFormat="1" ht="50.25" customHeight="1" x14ac:dyDescent="0.25">
      <c r="B34" s="163">
        <v>44795</v>
      </c>
      <c r="C34" s="155">
        <v>44780</v>
      </c>
      <c r="D34" s="170" t="s">
        <v>104</v>
      </c>
      <c r="E34" s="158" t="s">
        <v>105</v>
      </c>
      <c r="F34" s="171" t="s">
        <v>147</v>
      </c>
      <c r="G34" s="156" t="s">
        <v>15</v>
      </c>
      <c r="H34" s="172">
        <v>3822.84</v>
      </c>
    </row>
    <row r="35" spans="2:9" s="31" customFormat="1" ht="50.25" customHeight="1" x14ac:dyDescent="0.25">
      <c r="B35" s="163">
        <v>44798</v>
      </c>
      <c r="C35" s="155">
        <v>44797</v>
      </c>
      <c r="D35" s="158" t="s">
        <v>116</v>
      </c>
      <c r="E35" s="173" t="s">
        <v>58</v>
      </c>
      <c r="F35" s="165" t="s">
        <v>117</v>
      </c>
      <c r="G35" s="174" t="s">
        <v>72</v>
      </c>
      <c r="H35" s="175">
        <v>16726.5</v>
      </c>
    </row>
    <row r="36" spans="2:9" s="31" customFormat="1" ht="29.25" customHeight="1" x14ac:dyDescent="0.25">
      <c r="B36" s="163">
        <v>44725</v>
      </c>
      <c r="C36" s="155">
        <v>44714</v>
      </c>
      <c r="D36" s="158" t="s">
        <v>62</v>
      </c>
      <c r="E36" s="159" t="s">
        <v>61</v>
      </c>
      <c r="F36" s="160" t="s">
        <v>63</v>
      </c>
      <c r="G36" s="161" t="s">
        <v>17</v>
      </c>
      <c r="H36" s="175">
        <v>7665.16</v>
      </c>
    </row>
    <row r="37" spans="2:9" s="31" customFormat="1" ht="29.25" customHeight="1" x14ac:dyDescent="0.25">
      <c r="B37" s="163">
        <v>44799</v>
      </c>
      <c r="C37" s="155">
        <v>44714</v>
      </c>
      <c r="D37" s="158" t="s">
        <v>62</v>
      </c>
      <c r="E37" s="159" t="s">
        <v>61</v>
      </c>
      <c r="F37" s="160" t="s">
        <v>133</v>
      </c>
      <c r="G37" s="161" t="s">
        <v>17</v>
      </c>
      <c r="H37" s="175">
        <v>9778.31</v>
      </c>
    </row>
    <row r="38" spans="2:9" s="31" customFormat="1" ht="39" customHeight="1" x14ac:dyDescent="0.25">
      <c r="B38" s="163">
        <v>44796</v>
      </c>
      <c r="C38" s="155">
        <v>44795</v>
      </c>
      <c r="D38" s="158" t="s">
        <v>93</v>
      </c>
      <c r="E38" s="159" t="s">
        <v>81</v>
      </c>
      <c r="F38" s="162" t="s">
        <v>94</v>
      </c>
      <c r="G38" s="174" t="s">
        <v>95</v>
      </c>
      <c r="H38" s="175">
        <v>53690</v>
      </c>
    </row>
    <row r="39" spans="2:9" s="31" customFormat="1" ht="61.5" customHeight="1" x14ac:dyDescent="0.25">
      <c r="B39" s="163">
        <v>44795</v>
      </c>
      <c r="C39" s="155">
        <v>44774</v>
      </c>
      <c r="D39" s="158" t="s">
        <v>101</v>
      </c>
      <c r="E39" s="173" t="s">
        <v>60</v>
      </c>
      <c r="F39" s="165" t="s">
        <v>146</v>
      </c>
      <c r="G39" s="176" t="s">
        <v>16</v>
      </c>
      <c r="H39" s="172">
        <v>910</v>
      </c>
      <c r="I39" s="125"/>
    </row>
    <row r="40" spans="2:9" s="31" customFormat="1" ht="22.5" customHeight="1" x14ac:dyDescent="0.25">
      <c r="B40" s="99">
        <v>44356</v>
      </c>
      <c r="C40" s="34">
        <v>44306</v>
      </c>
      <c r="D40" s="40" t="s">
        <v>32</v>
      </c>
      <c r="E40" s="36" t="s">
        <v>33</v>
      </c>
      <c r="F40" s="22" t="s">
        <v>34</v>
      </c>
      <c r="G40" s="23" t="s">
        <v>17</v>
      </c>
      <c r="H40" s="49">
        <v>79041.81</v>
      </c>
    </row>
    <row r="41" spans="2:9" s="31" customFormat="1" ht="53.25" customHeight="1" x14ac:dyDescent="0.25">
      <c r="B41" s="163">
        <v>44796</v>
      </c>
      <c r="C41" s="155">
        <v>44791</v>
      </c>
      <c r="D41" s="177" t="s">
        <v>71</v>
      </c>
      <c r="E41" s="162" t="s">
        <v>96</v>
      </c>
      <c r="F41" s="162" t="s">
        <v>97</v>
      </c>
      <c r="G41" s="161" t="s">
        <v>98</v>
      </c>
      <c r="H41" s="178">
        <v>107751.7</v>
      </c>
    </row>
    <row r="42" spans="2:9" s="31" customFormat="1" ht="55.5" customHeight="1" x14ac:dyDescent="0.25">
      <c r="B42" s="163">
        <v>44777</v>
      </c>
      <c r="C42" s="155">
        <v>44775</v>
      </c>
      <c r="D42" s="158" t="s">
        <v>90</v>
      </c>
      <c r="E42" s="159" t="s">
        <v>91</v>
      </c>
      <c r="F42" s="171" t="s">
        <v>141</v>
      </c>
      <c r="G42" s="174" t="s">
        <v>92</v>
      </c>
      <c r="H42" s="175">
        <v>90506</v>
      </c>
      <c r="I42" s="130"/>
    </row>
    <row r="43" spans="2:9" s="31" customFormat="1" ht="50.25" customHeight="1" x14ac:dyDescent="0.25">
      <c r="B43" s="163">
        <v>44795</v>
      </c>
      <c r="C43" s="155">
        <v>44782</v>
      </c>
      <c r="D43" s="158" t="s">
        <v>102</v>
      </c>
      <c r="E43" s="159" t="s">
        <v>31</v>
      </c>
      <c r="F43" s="171" t="s">
        <v>148</v>
      </c>
      <c r="G43" s="174" t="s">
        <v>19</v>
      </c>
      <c r="H43" s="175">
        <v>26500</v>
      </c>
      <c r="I43" s="130"/>
    </row>
    <row r="44" spans="2:9" s="31" customFormat="1" ht="42.75" customHeight="1" x14ac:dyDescent="0.25">
      <c r="B44" s="163">
        <v>44782</v>
      </c>
      <c r="C44" s="155">
        <v>44778</v>
      </c>
      <c r="D44" s="158" t="s">
        <v>127</v>
      </c>
      <c r="E44" s="159" t="s">
        <v>128</v>
      </c>
      <c r="F44" s="171" t="s">
        <v>129</v>
      </c>
      <c r="G44" s="174" t="s">
        <v>130</v>
      </c>
      <c r="H44" s="175">
        <v>163902</v>
      </c>
      <c r="I44" s="130"/>
    </row>
    <row r="45" spans="2:9" s="31" customFormat="1" ht="41.25" customHeight="1" x14ac:dyDescent="0.25">
      <c r="B45" s="163">
        <v>44806</v>
      </c>
      <c r="C45" s="155">
        <v>44802</v>
      </c>
      <c r="D45" s="158" t="s">
        <v>158</v>
      </c>
      <c r="E45" s="159" t="s">
        <v>69</v>
      </c>
      <c r="F45" s="171" t="s">
        <v>159</v>
      </c>
      <c r="G45" s="174" t="s">
        <v>70</v>
      </c>
      <c r="H45" s="175">
        <v>3894</v>
      </c>
      <c r="I45" s="130"/>
    </row>
    <row r="46" spans="2:9" s="31" customFormat="1" ht="39.75" customHeight="1" x14ac:dyDescent="0.25">
      <c r="B46" s="154">
        <v>44799</v>
      </c>
      <c r="C46" s="155">
        <v>44790</v>
      </c>
      <c r="D46" s="177" t="s">
        <v>125</v>
      </c>
      <c r="E46" s="162" t="s">
        <v>67</v>
      </c>
      <c r="F46" s="162" t="s">
        <v>126</v>
      </c>
      <c r="G46" s="179" t="s">
        <v>18</v>
      </c>
      <c r="H46" s="178">
        <v>59000</v>
      </c>
      <c r="I46" s="125"/>
    </row>
    <row r="47" spans="2:9" s="31" customFormat="1" ht="58.5" customHeight="1" x14ac:dyDescent="0.25">
      <c r="B47" s="154">
        <v>44795</v>
      </c>
      <c r="C47" s="155">
        <v>44778</v>
      </c>
      <c r="D47" s="177" t="s">
        <v>103</v>
      </c>
      <c r="E47" s="162" t="s">
        <v>53</v>
      </c>
      <c r="F47" s="162" t="s">
        <v>149</v>
      </c>
      <c r="G47" s="179" t="s">
        <v>19</v>
      </c>
      <c r="H47" s="178">
        <v>22000</v>
      </c>
      <c r="I47" s="125"/>
    </row>
    <row r="48" spans="2:9" s="31" customFormat="1" ht="41.25" customHeight="1" x14ac:dyDescent="0.25">
      <c r="B48" s="154">
        <v>44760</v>
      </c>
      <c r="C48" s="155">
        <v>44665</v>
      </c>
      <c r="D48" s="177" t="s">
        <v>77</v>
      </c>
      <c r="E48" s="162" t="s">
        <v>54</v>
      </c>
      <c r="F48" s="162" t="s">
        <v>78</v>
      </c>
      <c r="G48" s="166" t="s">
        <v>55</v>
      </c>
      <c r="H48" s="172">
        <v>125000</v>
      </c>
    </row>
    <row r="49" spans="2:8" s="31" customFormat="1" ht="40.5" customHeight="1" x14ac:dyDescent="0.25">
      <c r="B49" s="154">
        <v>44755</v>
      </c>
      <c r="C49" s="155">
        <v>44750</v>
      </c>
      <c r="D49" s="177" t="s">
        <v>76</v>
      </c>
      <c r="E49" s="162" t="s">
        <v>54</v>
      </c>
      <c r="F49" s="162" t="s">
        <v>142</v>
      </c>
      <c r="G49" s="166" t="s">
        <v>55</v>
      </c>
      <c r="H49" s="172">
        <v>45000</v>
      </c>
    </row>
    <row r="50" spans="2:8" s="31" customFormat="1" ht="52.5" customHeight="1" x14ac:dyDescent="0.25">
      <c r="B50" s="154">
        <v>44755</v>
      </c>
      <c r="C50" s="155">
        <v>44754</v>
      </c>
      <c r="D50" s="177" t="s">
        <v>79</v>
      </c>
      <c r="E50" s="162" t="s">
        <v>54</v>
      </c>
      <c r="F50" s="162" t="s">
        <v>80</v>
      </c>
      <c r="G50" s="166" t="s">
        <v>55</v>
      </c>
      <c r="H50" s="172">
        <f>376000-176000</f>
        <v>200000</v>
      </c>
    </row>
    <row r="51" spans="2:8" s="31" customFormat="1" ht="63.75" customHeight="1" x14ac:dyDescent="0.25">
      <c r="B51" s="154">
        <v>44777</v>
      </c>
      <c r="C51" s="155">
        <v>44775</v>
      </c>
      <c r="D51" s="177" t="s">
        <v>131</v>
      </c>
      <c r="E51" s="162" t="s">
        <v>54</v>
      </c>
      <c r="F51" s="162" t="s">
        <v>132</v>
      </c>
      <c r="G51" s="166" t="s">
        <v>55</v>
      </c>
      <c r="H51" s="172">
        <v>376000</v>
      </c>
    </row>
    <row r="52" spans="2:8" s="31" customFormat="1" ht="77.25" customHeight="1" x14ac:dyDescent="0.25">
      <c r="B52" s="154">
        <v>44778</v>
      </c>
      <c r="C52" s="155">
        <v>44775</v>
      </c>
      <c r="D52" s="177" t="s">
        <v>106</v>
      </c>
      <c r="E52" s="162" t="s">
        <v>107</v>
      </c>
      <c r="F52" s="162" t="s">
        <v>143</v>
      </c>
      <c r="G52" s="179" t="s">
        <v>23</v>
      </c>
      <c r="H52" s="172">
        <v>32450</v>
      </c>
    </row>
    <row r="53" spans="2:8" s="31" customFormat="1" ht="90.75" customHeight="1" x14ac:dyDescent="0.25">
      <c r="B53" s="154">
        <v>44782</v>
      </c>
      <c r="C53" s="155">
        <v>44775</v>
      </c>
      <c r="D53" s="177" t="s">
        <v>108</v>
      </c>
      <c r="E53" s="162" t="s">
        <v>107</v>
      </c>
      <c r="F53" s="162" t="s">
        <v>144</v>
      </c>
      <c r="G53" s="179" t="s">
        <v>109</v>
      </c>
      <c r="H53" s="172">
        <v>152839.5</v>
      </c>
    </row>
    <row r="54" spans="2:8" s="31" customFormat="1" ht="46.5" customHeight="1" x14ac:dyDescent="0.25">
      <c r="B54" s="154">
        <v>44798</v>
      </c>
      <c r="C54" s="155">
        <v>44797</v>
      </c>
      <c r="D54" s="177" t="s">
        <v>57</v>
      </c>
      <c r="E54" s="162" t="s">
        <v>107</v>
      </c>
      <c r="F54" s="162" t="s">
        <v>114</v>
      </c>
      <c r="G54" s="179" t="s">
        <v>115</v>
      </c>
      <c r="H54" s="172">
        <v>106200</v>
      </c>
    </row>
    <row r="55" spans="2:8" s="31" customFormat="1" ht="26.25" customHeight="1" x14ac:dyDescent="0.25">
      <c r="B55" s="154">
        <v>44778</v>
      </c>
      <c r="C55" s="155">
        <v>44743</v>
      </c>
      <c r="D55" s="158" t="s">
        <v>85</v>
      </c>
      <c r="E55" s="159" t="s">
        <v>86</v>
      </c>
      <c r="F55" s="160" t="s">
        <v>63</v>
      </c>
      <c r="G55" s="180" t="s">
        <v>17</v>
      </c>
      <c r="H55" s="157">
        <v>38578.68</v>
      </c>
    </row>
    <row r="56" spans="2:8" ht="21.75" customHeight="1" thickBot="1" x14ac:dyDescent="0.3">
      <c r="B56" s="15"/>
      <c r="C56" s="17"/>
      <c r="D56" s="16"/>
      <c r="E56" s="17"/>
      <c r="F56" s="17"/>
      <c r="G56" s="17"/>
      <c r="H56" s="50">
        <f>SUM(H16:H55)</f>
        <v>3393947.48</v>
      </c>
    </row>
    <row r="57" spans="2:8" ht="20.25" customHeight="1" thickBot="1" x14ac:dyDescent="0.3">
      <c r="H57" s="19">
        <f>SUM(H56,H15)</f>
        <v>3399187.48</v>
      </c>
    </row>
    <row r="58" spans="2:8" ht="15.75" thickTop="1" x14ac:dyDescent="0.25">
      <c r="H58" s="2"/>
    </row>
    <row r="59" spans="2:8" ht="18" customHeight="1" x14ac:dyDescent="0.25">
      <c r="B59" s="45" t="s">
        <v>160</v>
      </c>
      <c r="C59" s="1"/>
      <c r="D59" s="1"/>
      <c r="E59" s="1"/>
      <c r="F59" s="1"/>
      <c r="G59" s="1"/>
      <c r="H59" s="2"/>
    </row>
    <row r="60" spans="2:8" ht="14.25" customHeight="1" x14ac:dyDescent="0.5">
      <c r="B60" s="45" t="s">
        <v>173</v>
      </c>
      <c r="C60" s="1"/>
      <c r="D60" s="1"/>
      <c r="E60" s="1"/>
      <c r="F60" s="6"/>
      <c r="G60" s="6"/>
      <c r="H60" s="21"/>
    </row>
    <row r="61" spans="2:8" ht="11.25" customHeight="1" x14ac:dyDescent="0.25">
      <c r="B61" s="45" t="s">
        <v>161</v>
      </c>
      <c r="C61" s="1"/>
      <c r="D61" s="1"/>
      <c r="E61" s="1"/>
      <c r="F61" s="1"/>
      <c r="G61" s="1"/>
      <c r="H61" s="2"/>
    </row>
    <row r="62" spans="2:8" ht="18" customHeight="1" x14ac:dyDescent="0.25">
      <c r="C62" s="45"/>
      <c r="D62" s="1"/>
      <c r="E62" s="1"/>
      <c r="F62" s="1"/>
      <c r="G62" s="1"/>
      <c r="H62" s="2"/>
    </row>
    <row r="63" spans="2:8" x14ac:dyDescent="0.25">
      <c r="H63" s="2"/>
    </row>
    <row r="64" spans="2:8" x14ac:dyDescent="0.25">
      <c r="B64" s="3" t="s">
        <v>6</v>
      </c>
      <c r="C64" s="3"/>
      <c r="E64" s="3" t="s">
        <v>7</v>
      </c>
      <c r="F64" s="4" t="s">
        <v>8</v>
      </c>
      <c r="G64" s="3" t="s">
        <v>9</v>
      </c>
      <c r="H64" s="5"/>
    </row>
    <row r="65" spans="2:8" ht="15" customHeight="1" x14ac:dyDescent="0.25">
      <c r="B65" s="3"/>
      <c r="C65" s="3"/>
      <c r="E65" s="3"/>
      <c r="F65" s="4"/>
      <c r="G65" s="3"/>
      <c r="H65" s="5"/>
    </row>
    <row r="66" spans="2:8" ht="15" customHeight="1" x14ac:dyDescent="0.25">
      <c r="H66" s="6"/>
    </row>
    <row r="67" spans="2:8" x14ac:dyDescent="0.25">
      <c r="B67" s="7" t="s">
        <v>82</v>
      </c>
      <c r="C67" s="7"/>
      <c r="E67" s="7"/>
      <c r="F67" s="7" t="s">
        <v>10</v>
      </c>
      <c r="G67" s="7" t="s">
        <v>29</v>
      </c>
      <c r="H67" s="9"/>
    </row>
    <row r="68" spans="2:8" x14ac:dyDescent="0.25">
      <c r="B68" s="8" t="s">
        <v>39</v>
      </c>
      <c r="C68" s="10"/>
      <c r="E68" s="8"/>
      <c r="F68" s="8" t="s">
        <v>11</v>
      </c>
      <c r="G68" s="8" t="s">
        <v>12</v>
      </c>
      <c r="H68" s="11"/>
    </row>
    <row r="69" spans="2:8" x14ac:dyDescent="0.25">
      <c r="B69" s="81" t="s">
        <v>174</v>
      </c>
      <c r="C69" s="82"/>
      <c r="E69" s="11"/>
      <c r="F69" s="8"/>
      <c r="G69" s="8"/>
      <c r="H69" s="11"/>
    </row>
    <row r="70" spans="2:8" x14ac:dyDescent="0.25">
      <c r="C70" s="81"/>
      <c r="D70" s="82"/>
      <c r="E70" s="8"/>
      <c r="F70" s="8"/>
      <c r="G70" s="8"/>
      <c r="H70" s="11"/>
    </row>
  </sheetData>
  <mergeCells count="15">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848D-0B8A-4F3D-ACF9-1871FFD586FA}">
  <sheetPr>
    <tabColor rgb="FFADEEF1"/>
  </sheetPr>
  <dimension ref="B1:T81"/>
  <sheetViews>
    <sheetView tabSelected="1" topLeftCell="A52" workbookViewId="0">
      <selection activeCell="W12" sqref="W12"/>
    </sheetView>
  </sheetViews>
  <sheetFormatPr baseColWidth="10" defaultRowHeight="15" x14ac:dyDescent="0.25"/>
  <cols>
    <col min="1" max="1" width="1.5703125" customWidth="1"/>
    <col min="2" max="2" width="9.5703125" customWidth="1"/>
    <col min="3" max="3" width="9.42578125" customWidth="1"/>
    <col min="4" max="4" width="21.85546875" customWidth="1"/>
    <col min="5" max="5" width="30.7109375" customWidth="1"/>
    <col min="6" max="6" width="55.85546875" customWidth="1"/>
    <col min="7" max="7" width="16.140625" customWidth="1"/>
    <col min="8" max="8" width="14.42578125" customWidth="1"/>
    <col min="9" max="9" width="10.5703125" customWidth="1"/>
    <col min="10" max="11" width="13.28515625" customWidth="1"/>
    <col min="12" max="12" width="22" customWidth="1"/>
    <col min="13" max="13" width="12.42578125" customWidth="1"/>
    <col min="14" max="14" width="10.140625" customWidth="1"/>
    <col min="15" max="15" width="12.85546875" customWidth="1"/>
  </cols>
  <sheetData>
    <row r="1" spans="2:20" ht="15" customHeight="1" x14ac:dyDescent="0.6">
      <c r="B1" s="182"/>
      <c r="C1" s="182"/>
      <c r="D1" s="182"/>
      <c r="E1" s="182"/>
      <c r="F1" s="182"/>
      <c r="G1" s="182"/>
      <c r="H1" s="182"/>
      <c r="I1" s="74"/>
      <c r="J1" s="74"/>
      <c r="K1" s="74"/>
    </row>
    <row r="2" spans="2:20" ht="24.75" customHeight="1" x14ac:dyDescent="0.25">
      <c r="B2" s="196" t="s">
        <v>0</v>
      </c>
      <c r="C2" s="196"/>
      <c r="D2" s="196"/>
      <c r="E2" s="196"/>
      <c r="F2" s="196"/>
      <c r="G2" s="196"/>
      <c r="H2" s="196"/>
      <c r="I2" s="196"/>
      <c r="J2" s="196"/>
      <c r="K2" s="196"/>
    </row>
    <row r="3" spans="2:20" ht="21" customHeight="1" x14ac:dyDescent="0.25">
      <c r="B3" s="184" t="s">
        <v>28</v>
      </c>
      <c r="C3" s="184"/>
      <c r="D3" s="184"/>
      <c r="E3" s="184"/>
      <c r="F3" s="184"/>
      <c r="G3" s="184"/>
      <c r="H3" s="184"/>
      <c r="I3" s="184"/>
      <c r="J3" s="184"/>
      <c r="K3" s="184"/>
    </row>
    <row r="4" spans="2:20" ht="21" customHeight="1" x14ac:dyDescent="0.25">
      <c r="B4" s="184" t="s">
        <v>14</v>
      </c>
      <c r="C4" s="184"/>
      <c r="D4" s="184"/>
      <c r="E4" s="184"/>
      <c r="F4" s="184"/>
      <c r="G4" s="184"/>
      <c r="H4" s="184"/>
      <c r="I4" s="184"/>
      <c r="J4" s="184"/>
      <c r="K4" s="184"/>
    </row>
    <row r="5" spans="2:20" ht="17.25" customHeight="1" x14ac:dyDescent="0.25">
      <c r="B5" s="185" t="s">
        <v>51</v>
      </c>
      <c r="C5" s="185"/>
      <c r="D5" s="185"/>
      <c r="E5" s="185"/>
      <c r="F5" s="185"/>
      <c r="G5" s="185"/>
      <c r="H5" s="185"/>
      <c r="I5" s="185"/>
      <c r="J5" s="185"/>
      <c r="K5" s="185"/>
    </row>
    <row r="6" spans="2:20" ht="18" customHeight="1" x14ac:dyDescent="0.25">
      <c r="B6" s="181" t="s">
        <v>52</v>
      </c>
      <c r="C6" s="181"/>
      <c r="D6" s="181"/>
      <c r="E6" s="181"/>
      <c r="F6" s="181"/>
      <c r="G6" s="181"/>
      <c r="H6" s="181"/>
      <c r="I6" s="181"/>
      <c r="J6" s="181"/>
      <c r="K6" s="181"/>
    </row>
    <row r="7" spans="2:20" ht="12.75" customHeight="1" x14ac:dyDescent="0.25">
      <c r="B7" s="85"/>
      <c r="C7" s="85"/>
      <c r="D7" s="85"/>
      <c r="E7" s="85"/>
      <c r="F7" s="85"/>
      <c r="G7" s="85"/>
      <c r="H7" s="85"/>
      <c r="I7" s="85"/>
      <c r="J7" s="85"/>
      <c r="K7" s="85"/>
    </row>
    <row r="8" spans="2:20" ht="17.25" customHeight="1" x14ac:dyDescent="0.25">
      <c r="B8" s="184" t="s">
        <v>50</v>
      </c>
      <c r="C8" s="184"/>
      <c r="D8" s="184"/>
      <c r="E8" s="184"/>
      <c r="F8" s="184"/>
      <c r="G8" s="184"/>
      <c r="H8" s="184"/>
      <c r="I8" s="184"/>
      <c r="J8" s="184"/>
      <c r="K8" s="184"/>
    </row>
    <row r="9" spans="2:20" s="1" customFormat="1" ht="16.5" customHeight="1" x14ac:dyDescent="0.25">
      <c r="B9" s="184" t="s">
        <v>44</v>
      </c>
      <c r="C9" s="184"/>
      <c r="D9" s="184"/>
      <c r="E9" s="184"/>
      <c r="F9" s="184"/>
      <c r="G9" s="184"/>
      <c r="H9" s="184"/>
      <c r="I9" s="184"/>
      <c r="J9" s="184"/>
      <c r="K9" s="184"/>
      <c r="L9" s="84"/>
      <c r="M9" s="84"/>
      <c r="N9" s="84"/>
      <c r="O9" s="96"/>
      <c r="P9" s="96"/>
      <c r="Q9" s="96"/>
      <c r="R9" s="96"/>
      <c r="S9" s="96"/>
      <c r="T9" s="96"/>
    </row>
    <row r="10" spans="2:20" ht="20.25" customHeight="1" x14ac:dyDescent="0.25">
      <c r="B10" s="184" t="s">
        <v>87</v>
      </c>
      <c r="C10" s="184"/>
      <c r="D10" s="184"/>
      <c r="E10" s="184"/>
      <c r="F10" s="184"/>
      <c r="G10" s="184"/>
      <c r="H10" s="184"/>
      <c r="I10" s="184"/>
      <c r="J10" s="184"/>
      <c r="K10" s="184"/>
    </row>
    <row r="11" spans="2:20" ht="10.5" customHeight="1" thickBot="1" x14ac:dyDescent="0.3">
      <c r="C11" s="200"/>
      <c r="D11" s="200"/>
      <c r="E11" s="200"/>
      <c r="F11" s="200"/>
      <c r="G11" s="200"/>
      <c r="H11" s="200"/>
      <c r="I11" s="95"/>
      <c r="J11" s="95"/>
      <c r="K11" s="95"/>
      <c r="L11" s="1"/>
      <c r="M11" s="1"/>
    </row>
    <row r="12" spans="2:20" ht="24" customHeight="1" x14ac:dyDescent="0.25">
      <c r="B12" s="201" t="s">
        <v>42</v>
      </c>
      <c r="C12" s="203" t="s">
        <v>1</v>
      </c>
      <c r="D12" s="188" t="s">
        <v>2</v>
      </c>
      <c r="E12" s="188" t="s">
        <v>3</v>
      </c>
      <c r="F12" s="188" t="s">
        <v>4</v>
      </c>
      <c r="G12" s="190" t="s">
        <v>43</v>
      </c>
      <c r="H12" s="205" t="s">
        <v>5</v>
      </c>
      <c r="I12" s="207" t="s">
        <v>45</v>
      </c>
      <c r="J12" s="209" t="s">
        <v>46</v>
      </c>
      <c r="K12" s="194" t="s">
        <v>47</v>
      </c>
      <c r="L12" s="13"/>
      <c r="M12" s="1"/>
    </row>
    <row r="13" spans="2:20" ht="10.5" customHeight="1" thickBot="1" x14ac:dyDescent="0.3">
      <c r="B13" s="202"/>
      <c r="C13" s="204"/>
      <c r="D13" s="189"/>
      <c r="E13" s="189"/>
      <c r="F13" s="189"/>
      <c r="G13" s="191"/>
      <c r="H13" s="206"/>
      <c r="I13" s="208"/>
      <c r="J13" s="210"/>
      <c r="K13" s="195"/>
      <c r="L13" s="14"/>
      <c r="M13" s="1"/>
    </row>
    <row r="14" spans="2:20" s="1" customFormat="1" ht="31.5" customHeight="1" x14ac:dyDescent="0.25">
      <c r="B14" s="71">
        <v>44104</v>
      </c>
      <c r="C14" s="117">
        <v>44104</v>
      </c>
      <c r="D14" s="118" t="s">
        <v>24</v>
      </c>
      <c r="E14" s="30" t="s">
        <v>22</v>
      </c>
      <c r="F14" s="32" t="s">
        <v>25</v>
      </c>
      <c r="G14" s="103" t="s">
        <v>23</v>
      </c>
      <c r="H14" s="58">
        <v>2600</v>
      </c>
      <c r="I14" s="64">
        <v>44134</v>
      </c>
      <c r="J14" s="59">
        <v>0</v>
      </c>
      <c r="K14" s="47">
        <v>2600</v>
      </c>
      <c r="L14" s="75"/>
      <c r="M14" s="38"/>
    </row>
    <row r="15" spans="2:20" s="1" customFormat="1" ht="33" customHeight="1" thickBot="1" x14ac:dyDescent="0.3">
      <c r="B15" s="73">
        <v>44169</v>
      </c>
      <c r="C15" s="113">
        <v>44169</v>
      </c>
      <c r="D15" s="119" t="s">
        <v>26</v>
      </c>
      <c r="E15" s="54" t="s">
        <v>22</v>
      </c>
      <c r="F15" s="43" t="s">
        <v>27</v>
      </c>
      <c r="G15" s="102" t="s">
        <v>23</v>
      </c>
      <c r="H15" s="46">
        <v>2640</v>
      </c>
      <c r="I15" s="65">
        <v>44200</v>
      </c>
      <c r="J15" s="60">
        <v>0</v>
      </c>
      <c r="K15" s="55">
        <v>2640</v>
      </c>
      <c r="L15" s="75"/>
      <c r="M15" s="38"/>
    </row>
    <row r="16" spans="2:20" s="1" customFormat="1" ht="21" customHeight="1" thickBot="1" x14ac:dyDescent="0.3">
      <c r="B16" s="24"/>
      <c r="C16" s="123"/>
      <c r="D16" s="25"/>
      <c r="E16" s="26"/>
      <c r="F16" s="27"/>
      <c r="G16" s="28"/>
      <c r="H16" s="29">
        <f>SUM(H14:H15)</f>
        <v>5240</v>
      </c>
      <c r="I16" s="66"/>
      <c r="J16" s="61">
        <f>SUM(J14:J15)</f>
        <v>0</v>
      </c>
      <c r="K16" s="62">
        <f>SUM(K14:K15)</f>
        <v>5240</v>
      </c>
    </row>
    <row r="17" spans="2:17" s="1" customFormat="1" ht="33" customHeight="1" x14ac:dyDescent="0.25">
      <c r="B17" s="33">
        <v>44798</v>
      </c>
      <c r="C17" s="57">
        <v>44793</v>
      </c>
      <c r="D17" s="57" t="s">
        <v>112</v>
      </c>
      <c r="E17" s="57" t="s">
        <v>68</v>
      </c>
      <c r="F17" s="139" t="s">
        <v>113</v>
      </c>
      <c r="G17" s="140" t="s">
        <v>21</v>
      </c>
      <c r="H17" s="142">
        <v>5263.77</v>
      </c>
      <c r="I17" s="121">
        <v>44824</v>
      </c>
      <c r="J17" s="59">
        <v>0</v>
      </c>
      <c r="K17" s="126">
        <v>5263.77</v>
      </c>
    </row>
    <row r="18" spans="2:17" s="1" customFormat="1" ht="43.5" customHeight="1" x14ac:dyDescent="0.25">
      <c r="B18" s="33">
        <v>44802</v>
      </c>
      <c r="C18" s="141">
        <v>44793</v>
      </c>
      <c r="D18" s="109" t="s">
        <v>110</v>
      </c>
      <c r="E18" s="30" t="s">
        <v>64</v>
      </c>
      <c r="F18" s="44" t="s">
        <v>111</v>
      </c>
      <c r="G18" s="103" t="s">
        <v>40</v>
      </c>
      <c r="H18" s="37">
        <v>304669.98</v>
      </c>
      <c r="I18" s="114">
        <v>44824</v>
      </c>
      <c r="J18" s="59">
        <v>0</v>
      </c>
      <c r="K18" s="129">
        <v>304669.98</v>
      </c>
      <c r="L18" s="122"/>
    </row>
    <row r="19" spans="2:17" s="1" customFormat="1" ht="65.25" customHeight="1" x14ac:dyDescent="0.25">
      <c r="B19" s="33">
        <v>44782</v>
      </c>
      <c r="C19" s="141">
        <v>44778</v>
      </c>
      <c r="D19" s="109" t="s">
        <v>88</v>
      </c>
      <c r="E19" s="30" t="s">
        <v>59</v>
      </c>
      <c r="F19" s="44" t="s">
        <v>145</v>
      </c>
      <c r="G19" s="103" t="s">
        <v>89</v>
      </c>
      <c r="H19" s="37">
        <v>59059</v>
      </c>
      <c r="I19" s="114">
        <v>44809</v>
      </c>
      <c r="J19" s="37">
        <v>59059</v>
      </c>
      <c r="K19" s="49">
        <v>0</v>
      </c>
      <c r="L19" s="136"/>
      <c r="M19" s="120"/>
    </row>
    <row r="20" spans="2:17" s="1" customFormat="1" ht="48.75" customHeight="1" x14ac:dyDescent="0.25">
      <c r="B20" s="99">
        <v>44377</v>
      </c>
      <c r="C20" s="34">
        <v>44377</v>
      </c>
      <c r="D20" s="35" t="s">
        <v>35</v>
      </c>
      <c r="E20" s="35" t="s">
        <v>36</v>
      </c>
      <c r="F20" s="107" t="s">
        <v>172</v>
      </c>
      <c r="G20" s="23" t="s">
        <v>37</v>
      </c>
      <c r="H20" s="39">
        <f>810265.65+53839.95-216776.99-53841.65+53839.95</f>
        <v>647326.90999999992</v>
      </c>
      <c r="I20" s="114">
        <v>44772</v>
      </c>
      <c r="J20" s="59">
        <v>0</v>
      </c>
      <c r="K20" s="49">
        <f>810265.65+53839.95-216776.99-53841.65+53839.95</f>
        <v>647326.90999999992</v>
      </c>
      <c r="L20" s="133"/>
      <c r="M20" s="134"/>
      <c r="N20" s="133"/>
      <c r="O20" s="77"/>
    </row>
    <row r="21" spans="2:17" s="31" customFormat="1" ht="37.5" customHeight="1" x14ac:dyDescent="0.25">
      <c r="B21" s="99">
        <v>44377</v>
      </c>
      <c r="C21" s="34">
        <v>44377</v>
      </c>
      <c r="D21" s="35" t="s">
        <v>35</v>
      </c>
      <c r="E21" s="35" t="s">
        <v>38</v>
      </c>
      <c r="F21" s="44" t="s">
        <v>124</v>
      </c>
      <c r="G21" s="23" t="s">
        <v>40</v>
      </c>
      <c r="H21" s="39">
        <f>625+250+250+125+125+125+125+125+125+125+125+125+125</f>
        <v>2375</v>
      </c>
      <c r="I21" s="114">
        <v>44772</v>
      </c>
      <c r="J21" s="59">
        <v>0</v>
      </c>
      <c r="K21" s="49">
        <f>625+250+250+125+125+125+125+125+125+125+125+125+125</f>
        <v>2375</v>
      </c>
      <c r="L21" s="77"/>
      <c r="M21" s="41"/>
      <c r="N21" s="42"/>
      <c r="P21" s="1"/>
      <c r="Q21" s="1"/>
    </row>
    <row r="22" spans="2:17" s="31" customFormat="1" ht="24.95" customHeight="1" x14ac:dyDescent="0.25">
      <c r="B22" s="99">
        <v>44778</v>
      </c>
      <c r="C22" s="34">
        <v>44754</v>
      </c>
      <c r="D22" s="92" t="s">
        <v>83</v>
      </c>
      <c r="E22" s="91" t="s">
        <v>84</v>
      </c>
      <c r="F22" s="22" t="s">
        <v>63</v>
      </c>
      <c r="G22" s="90" t="s">
        <v>17</v>
      </c>
      <c r="H22" s="39">
        <v>23073.37</v>
      </c>
      <c r="I22" s="114">
        <v>44785</v>
      </c>
      <c r="J22" s="59">
        <v>0</v>
      </c>
      <c r="K22" s="49">
        <v>23073.37</v>
      </c>
      <c r="L22" s="77"/>
      <c r="M22" s="41"/>
      <c r="N22" s="42"/>
      <c r="P22" s="1"/>
      <c r="Q22" s="1"/>
    </row>
    <row r="23" spans="2:17" s="31" customFormat="1" ht="42.75" customHeight="1" x14ac:dyDescent="0.25">
      <c r="B23" s="99">
        <v>44803</v>
      </c>
      <c r="C23" s="34">
        <v>44778</v>
      </c>
      <c r="D23" s="92" t="s">
        <v>139</v>
      </c>
      <c r="E23" s="91" t="s">
        <v>75</v>
      </c>
      <c r="F23" s="36" t="s">
        <v>140</v>
      </c>
      <c r="G23" s="90" t="s">
        <v>41</v>
      </c>
      <c r="H23" s="39">
        <v>9387</v>
      </c>
      <c r="I23" s="114">
        <v>44809</v>
      </c>
      <c r="J23" s="59">
        <v>0</v>
      </c>
      <c r="K23" s="49">
        <v>9387</v>
      </c>
      <c r="L23" s="77"/>
      <c r="M23" s="41"/>
      <c r="N23" s="42"/>
      <c r="P23" s="1"/>
      <c r="Q23" s="1"/>
    </row>
    <row r="24" spans="2:17" s="31" customFormat="1" ht="54.75" customHeight="1" x14ac:dyDescent="0.25">
      <c r="B24" s="115">
        <v>44790</v>
      </c>
      <c r="C24" s="34">
        <v>44784</v>
      </c>
      <c r="D24" s="91" t="s">
        <v>119</v>
      </c>
      <c r="E24" s="108" t="s">
        <v>65</v>
      </c>
      <c r="F24" s="110" t="s">
        <v>120</v>
      </c>
      <c r="G24" s="101" t="s">
        <v>66</v>
      </c>
      <c r="H24" s="39">
        <v>8260</v>
      </c>
      <c r="I24" s="114">
        <v>44815</v>
      </c>
      <c r="J24" s="59">
        <v>0</v>
      </c>
      <c r="K24" s="49">
        <v>8260</v>
      </c>
      <c r="L24" s="97"/>
      <c r="M24" s="120"/>
      <c r="N24" s="199"/>
      <c r="P24" s="1"/>
      <c r="Q24" s="1"/>
    </row>
    <row r="25" spans="2:17" s="31" customFormat="1" ht="45" customHeight="1" x14ac:dyDescent="0.25">
      <c r="B25" s="115">
        <v>44790</v>
      </c>
      <c r="C25" s="34">
        <v>44775</v>
      </c>
      <c r="D25" s="91" t="s">
        <v>121</v>
      </c>
      <c r="E25" s="108" t="s">
        <v>122</v>
      </c>
      <c r="F25" s="110" t="s">
        <v>138</v>
      </c>
      <c r="G25" s="101" t="s">
        <v>123</v>
      </c>
      <c r="H25" s="39">
        <v>20060</v>
      </c>
      <c r="I25" s="114">
        <v>44806</v>
      </c>
      <c r="J25" s="59">
        <v>0</v>
      </c>
      <c r="K25" s="49">
        <v>20060</v>
      </c>
      <c r="L25" s="97"/>
      <c r="M25" s="120"/>
      <c r="N25" s="199"/>
    </row>
    <row r="26" spans="2:17" s="31" customFormat="1" ht="55.5" customHeight="1" x14ac:dyDescent="0.25">
      <c r="B26" s="115">
        <v>44777</v>
      </c>
      <c r="C26" s="34">
        <v>44775</v>
      </c>
      <c r="D26" s="72" t="s">
        <v>99</v>
      </c>
      <c r="E26" s="108" t="s">
        <v>73</v>
      </c>
      <c r="F26" s="110" t="s">
        <v>100</v>
      </c>
      <c r="G26" s="101" t="s">
        <v>74</v>
      </c>
      <c r="H26" s="39">
        <v>4130</v>
      </c>
      <c r="I26" s="114">
        <v>44806</v>
      </c>
      <c r="J26" s="59">
        <v>0</v>
      </c>
      <c r="K26" s="49">
        <v>4130</v>
      </c>
      <c r="L26" s="97"/>
      <c r="M26" s="120"/>
      <c r="N26" s="125"/>
    </row>
    <row r="27" spans="2:17" s="31" customFormat="1" ht="50.25" customHeight="1" x14ac:dyDescent="0.25">
      <c r="B27" s="115">
        <v>44806</v>
      </c>
      <c r="C27" s="34">
        <v>44801</v>
      </c>
      <c r="D27" s="72" t="s">
        <v>156</v>
      </c>
      <c r="E27" s="108" t="s">
        <v>73</v>
      </c>
      <c r="F27" s="110" t="s">
        <v>157</v>
      </c>
      <c r="G27" s="101" t="s">
        <v>74</v>
      </c>
      <c r="H27" s="39">
        <v>7080</v>
      </c>
      <c r="I27" s="114">
        <v>44832</v>
      </c>
      <c r="J27" s="59">
        <v>0</v>
      </c>
      <c r="K27" s="49">
        <v>7080</v>
      </c>
      <c r="L27" s="97"/>
      <c r="M27" s="120"/>
      <c r="N27" s="125"/>
    </row>
    <row r="28" spans="2:17" s="31" customFormat="1" ht="24.95" customHeight="1" x14ac:dyDescent="0.25">
      <c r="B28" s="115">
        <v>44804</v>
      </c>
      <c r="C28" s="34">
        <v>44801</v>
      </c>
      <c r="D28" s="72" t="s">
        <v>134</v>
      </c>
      <c r="E28" s="108" t="s">
        <v>20</v>
      </c>
      <c r="F28" s="110" t="s">
        <v>135</v>
      </c>
      <c r="G28" s="101" t="s">
        <v>21</v>
      </c>
      <c r="H28" s="63">
        <v>72659.58</v>
      </c>
      <c r="I28" s="114">
        <v>44801</v>
      </c>
      <c r="J28" s="63">
        <v>0</v>
      </c>
      <c r="K28" s="88">
        <v>72659.58</v>
      </c>
      <c r="L28" s="136"/>
      <c r="M28" s="120"/>
      <c r="N28" s="94"/>
      <c r="O28" s="125"/>
    </row>
    <row r="29" spans="2:17" s="31" customFormat="1" ht="24.95" customHeight="1" x14ac:dyDescent="0.25">
      <c r="B29" s="115">
        <v>44804</v>
      </c>
      <c r="C29" s="34">
        <v>44801</v>
      </c>
      <c r="D29" s="72" t="s">
        <v>136</v>
      </c>
      <c r="E29" s="108" t="s">
        <v>20</v>
      </c>
      <c r="F29" s="110" t="s">
        <v>137</v>
      </c>
      <c r="G29" s="101" t="s">
        <v>21</v>
      </c>
      <c r="H29" s="63">
        <v>243714.03</v>
      </c>
      <c r="I29" s="114">
        <v>44801</v>
      </c>
      <c r="J29" s="39">
        <v>0</v>
      </c>
      <c r="K29" s="88">
        <v>243714.03</v>
      </c>
      <c r="L29" s="136"/>
      <c r="M29" s="120"/>
      <c r="N29" s="94"/>
      <c r="O29" s="125"/>
    </row>
    <row r="30" spans="2:17" s="31" customFormat="1" ht="24.95" customHeight="1" x14ac:dyDescent="0.25">
      <c r="B30" s="115">
        <v>44809</v>
      </c>
      <c r="C30" s="34">
        <v>44804</v>
      </c>
      <c r="D30" s="128" t="s">
        <v>162</v>
      </c>
      <c r="E30" s="92" t="s">
        <v>118</v>
      </c>
      <c r="F30" s="111" t="s">
        <v>163</v>
      </c>
      <c r="G30" s="23" t="s">
        <v>15</v>
      </c>
      <c r="H30" s="63">
        <v>41283.629999999997</v>
      </c>
      <c r="I30" s="114">
        <v>44834</v>
      </c>
      <c r="J30" s="39">
        <v>0</v>
      </c>
      <c r="K30" s="88">
        <v>41283.629999999997</v>
      </c>
      <c r="L30" s="136"/>
      <c r="M30" s="120"/>
      <c r="N30" s="94"/>
      <c r="O30" s="125"/>
    </row>
    <row r="31" spans="2:17" s="31" customFormat="1" ht="24.95" customHeight="1" x14ac:dyDescent="0.25">
      <c r="B31" s="115">
        <v>44809</v>
      </c>
      <c r="C31" s="34">
        <v>44804</v>
      </c>
      <c r="D31" s="128" t="s">
        <v>164</v>
      </c>
      <c r="E31" s="92" t="s">
        <v>118</v>
      </c>
      <c r="F31" s="111" t="s">
        <v>165</v>
      </c>
      <c r="G31" s="23" t="s">
        <v>15</v>
      </c>
      <c r="H31" s="63">
        <v>2329.34</v>
      </c>
      <c r="I31" s="114">
        <v>44834</v>
      </c>
      <c r="J31" s="39">
        <v>0</v>
      </c>
      <c r="K31" s="88">
        <v>2329.34</v>
      </c>
      <c r="L31" s="136"/>
      <c r="M31" s="120"/>
      <c r="N31" s="94"/>
      <c r="O31" s="125"/>
    </row>
    <row r="32" spans="2:17" s="31" customFormat="1" ht="24.95" customHeight="1" x14ac:dyDescent="0.25">
      <c r="B32" s="115">
        <v>44809</v>
      </c>
      <c r="C32" s="34">
        <v>44793</v>
      </c>
      <c r="D32" s="128" t="s">
        <v>166</v>
      </c>
      <c r="E32" s="92" t="s">
        <v>30</v>
      </c>
      <c r="F32" s="111" t="s">
        <v>167</v>
      </c>
      <c r="G32" s="23" t="s">
        <v>15</v>
      </c>
      <c r="H32" s="63">
        <v>94871.85</v>
      </c>
      <c r="I32" s="114">
        <v>44823</v>
      </c>
      <c r="J32" s="39">
        <v>0</v>
      </c>
      <c r="K32" s="88">
        <v>94871.85</v>
      </c>
      <c r="L32" s="136"/>
      <c r="M32" s="120"/>
      <c r="N32" s="94"/>
      <c r="O32" s="125"/>
    </row>
    <row r="33" spans="2:15" s="31" customFormat="1" ht="24.95" customHeight="1" x14ac:dyDescent="0.25">
      <c r="B33" s="115">
        <v>44809</v>
      </c>
      <c r="C33" s="34">
        <v>44797</v>
      </c>
      <c r="D33" s="128" t="s">
        <v>168</v>
      </c>
      <c r="E33" s="92" t="s">
        <v>30</v>
      </c>
      <c r="F33" s="111" t="s">
        <v>169</v>
      </c>
      <c r="G33" s="23" t="s">
        <v>15</v>
      </c>
      <c r="H33" s="63">
        <v>126966.59</v>
      </c>
      <c r="I33" s="114">
        <v>44827</v>
      </c>
      <c r="J33" s="39">
        <v>0</v>
      </c>
      <c r="K33" s="88">
        <v>126966.59</v>
      </c>
      <c r="L33" s="136"/>
      <c r="M33" s="120"/>
      <c r="N33" s="94"/>
      <c r="O33" s="125"/>
    </row>
    <row r="34" spans="2:15" s="31" customFormat="1" ht="24.95" customHeight="1" x14ac:dyDescent="0.25">
      <c r="B34" s="115">
        <v>44809</v>
      </c>
      <c r="C34" s="34">
        <v>44796</v>
      </c>
      <c r="D34" s="128" t="s">
        <v>170</v>
      </c>
      <c r="E34" s="92" t="s">
        <v>30</v>
      </c>
      <c r="F34" s="111" t="s">
        <v>171</v>
      </c>
      <c r="G34" s="23" t="s">
        <v>15</v>
      </c>
      <c r="H34" s="63">
        <v>180.93</v>
      </c>
      <c r="I34" s="114">
        <v>44826</v>
      </c>
      <c r="J34" s="39">
        <v>0</v>
      </c>
      <c r="K34" s="88">
        <v>180.93</v>
      </c>
      <c r="L34" s="136"/>
      <c r="M34" s="120"/>
      <c r="N34" s="94"/>
      <c r="O34" s="125"/>
    </row>
    <row r="35" spans="2:15" s="31" customFormat="1" ht="57" customHeight="1" x14ac:dyDescent="0.25">
      <c r="B35" s="115">
        <v>44795</v>
      </c>
      <c r="C35" s="34">
        <v>44780</v>
      </c>
      <c r="D35" s="128" t="s">
        <v>104</v>
      </c>
      <c r="E35" s="92" t="s">
        <v>105</v>
      </c>
      <c r="F35" s="111" t="s">
        <v>147</v>
      </c>
      <c r="G35" s="93" t="s">
        <v>15</v>
      </c>
      <c r="H35" s="63">
        <v>3822.84</v>
      </c>
      <c r="I35" s="114">
        <v>44780</v>
      </c>
      <c r="J35" s="63">
        <v>3822.84</v>
      </c>
      <c r="K35" s="88">
        <v>0</v>
      </c>
      <c r="L35" s="136"/>
      <c r="M35" s="120"/>
      <c r="N35" s="106"/>
    </row>
    <row r="36" spans="2:15" s="31" customFormat="1" ht="49.5" customHeight="1" x14ac:dyDescent="0.25">
      <c r="B36" s="115">
        <v>44798</v>
      </c>
      <c r="C36" s="34">
        <v>44797</v>
      </c>
      <c r="D36" s="92" t="s">
        <v>116</v>
      </c>
      <c r="E36" s="112" t="s">
        <v>58</v>
      </c>
      <c r="F36" s="110" t="s">
        <v>117</v>
      </c>
      <c r="G36" s="131" t="s">
        <v>72</v>
      </c>
      <c r="H36" s="63">
        <v>16726.5</v>
      </c>
      <c r="I36" s="114">
        <v>44828</v>
      </c>
      <c r="J36" s="63">
        <v>0</v>
      </c>
      <c r="K36" s="88">
        <v>16726.5</v>
      </c>
      <c r="L36" s="97"/>
      <c r="M36" s="130"/>
      <c r="N36" s="125"/>
    </row>
    <row r="37" spans="2:15" s="31" customFormat="1" ht="30.75" customHeight="1" x14ac:dyDescent="0.25">
      <c r="B37" s="115">
        <v>44725</v>
      </c>
      <c r="C37" s="34">
        <v>44714</v>
      </c>
      <c r="D37" s="92" t="s">
        <v>62</v>
      </c>
      <c r="E37" s="91" t="s">
        <v>61</v>
      </c>
      <c r="F37" s="22" t="s">
        <v>63</v>
      </c>
      <c r="G37" s="90" t="s">
        <v>17</v>
      </c>
      <c r="H37" s="63">
        <v>7665.16</v>
      </c>
      <c r="I37" s="114">
        <v>44744</v>
      </c>
      <c r="J37" s="63">
        <v>0</v>
      </c>
      <c r="K37" s="88">
        <v>7665.16</v>
      </c>
      <c r="L37" s="104"/>
      <c r="M37" s="86"/>
      <c r="N37" s="106"/>
    </row>
    <row r="38" spans="2:15" s="31" customFormat="1" ht="24.75" customHeight="1" x14ac:dyDescent="0.25">
      <c r="B38" s="115">
        <v>44799</v>
      </c>
      <c r="C38" s="34">
        <v>44714</v>
      </c>
      <c r="D38" s="92" t="s">
        <v>62</v>
      </c>
      <c r="E38" s="91" t="s">
        <v>61</v>
      </c>
      <c r="F38" s="22" t="s">
        <v>133</v>
      </c>
      <c r="G38" s="90" t="s">
        <v>17</v>
      </c>
      <c r="H38" s="63">
        <v>9778.31</v>
      </c>
      <c r="I38" s="114">
        <v>44744</v>
      </c>
      <c r="J38" s="63">
        <v>0</v>
      </c>
      <c r="K38" s="88">
        <v>9778.31</v>
      </c>
      <c r="L38" s="104"/>
      <c r="M38" s="86"/>
      <c r="N38" s="106"/>
    </row>
    <row r="39" spans="2:15" s="31" customFormat="1" ht="41.25" customHeight="1" x14ac:dyDescent="0.25">
      <c r="B39" s="115">
        <v>44796</v>
      </c>
      <c r="C39" s="34">
        <v>44795</v>
      </c>
      <c r="D39" s="92" t="s">
        <v>93</v>
      </c>
      <c r="E39" s="91" t="s">
        <v>81</v>
      </c>
      <c r="F39" s="36" t="s">
        <v>94</v>
      </c>
      <c r="G39" s="131" t="s">
        <v>95</v>
      </c>
      <c r="H39" s="63">
        <v>53690</v>
      </c>
      <c r="I39" s="114">
        <v>44826</v>
      </c>
      <c r="J39" s="63">
        <v>0</v>
      </c>
      <c r="K39" s="88">
        <v>53690</v>
      </c>
      <c r="L39" s="104"/>
      <c r="M39" s="86"/>
      <c r="N39" s="106"/>
    </row>
    <row r="40" spans="2:15" s="31" customFormat="1" ht="63" customHeight="1" x14ac:dyDescent="0.25">
      <c r="B40" s="115">
        <v>44795</v>
      </c>
      <c r="C40" s="34">
        <v>44774</v>
      </c>
      <c r="D40" s="92" t="s">
        <v>101</v>
      </c>
      <c r="E40" s="112" t="s">
        <v>60</v>
      </c>
      <c r="F40" s="110" t="s">
        <v>152</v>
      </c>
      <c r="G40" s="100" t="s">
        <v>16</v>
      </c>
      <c r="H40" s="63">
        <v>910</v>
      </c>
      <c r="I40" s="114">
        <v>44805</v>
      </c>
      <c r="J40" s="63">
        <v>910</v>
      </c>
      <c r="K40" s="49">
        <v>0</v>
      </c>
      <c r="L40" s="136"/>
      <c r="M40" s="120"/>
      <c r="N40" s="106"/>
      <c r="O40" s="125"/>
    </row>
    <row r="41" spans="2:15" s="31" customFormat="1" ht="24.95" customHeight="1" x14ac:dyDescent="0.25">
      <c r="B41" s="99">
        <v>44356</v>
      </c>
      <c r="C41" s="34">
        <v>44306</v>
      </c>
      <c r="D41" s="40" t="s">
        <v>32</v>
      </c>
      <c r="E41" s="36" t="s">
        <v>33</v>
      </c>
      <c r="F41" s="22" t="s">
        <v>34</v>
      </c>
      <c r="G41" s="23" t="s">
        <v>17</v>
      </c>
      <c r="H41" s="39">
        <v>79041.81</v>
      </c>
      <c r="I41" s="114">
        <v>44701</v>
      </c>
      <c r="J41" s="39">
        <v>0</v>
      </c>
      <c r="K41" s="49">
        <v>79041.81</v>
      </c>
      <c r="L41" s="76"/>
      <c r="M41" s="124"/>
      <c r="N41" s="78"/>
    </row>
    <row r="42" spans="2:15" s="31" customFormat="1" ht="57.75" customHeight="1" x14ac:dyDescent="0.25">
      <c r="B42" s="115">
        <v>44796</v>
      </c>
      <c r="C42" s="34">
        <v>44791</v>
      </c>
      <c r="D42" s="40" t="s">
        <v>71</v>
      </c>
      <c r="E42" s="36" t="s">
        <v>96</v>
      </c>
      <c r="F42" s="36" t="s">
        <v>97</v>
      </c>
      <c r="G42" s="89" t="s">
        <v>98</v>
      </c>
      <c r="H42" s="39">
        <v>107751.7</v>
      </c>
      <c r="I42" s="114">
        <v>44822</v>
      </c>
      <c r="J42" s="63">
        <v>0</v>
      </c>
      <c r="K42" s="49">
        <v>107751.7</v>
      </c>
      <c r="L42" s="104"/>
      <c r="M42" s="120"/>
      <c r="N42" s="104"/>
    </row>
    <row r="43" spans="2:15" s="31" customFormat="1" ht="50.25" customHeight="1" x14ac:dyDescent="0.25">
      <c r="B43" s="115">
        <v>44777</v>
      </c>
      <c r="C43" s="34">
        <v>44775</v>
      </c>
      <c r="D43" s="92" t="s">
        <v>90</v>
      </c>
      <c r="E43" s="91" t="s">
        <v>91</v>
      </c>
      <c r="F43" s="111" t="s">
        <v>151</v>
      </c>
      <c r="G43" s="131" t="s">
        <v>92</v>
      </c>
      <c r="H43" s="63">
        <v>90506</v>
      </c>
      <c r="I43" s="114">
        <v>44806</v>
      </c>
      <c r="J43" s="63">
        <v>90506</v>
      </c>
      <c r="K43" s="49">
        <v>0</v>
      </c>
      <c r="L43" s="136"/>
      <c r="M43" s="120"/>
      <c r="N43" s="106"/>
      <c r="O43" s="130"/>
    </row>
    <row r="44" spans="2:15" s="31" customFormat="1" ht="57" customHeight="1" x14ac:dyDescent="0.25">
      <c r="B44" s="115">
        <v>44795</v>
      </c>
      <c r="C44" s="34">
        <v>44782</v>
      </c>
      <c r="D44" s="92" t="s">
        <v>102</v>
      </c>
      <c r="E44" s="91" t="s">
        <v>31</v>
      </c>
      <c r="F44" s="111" t="s">
        <v>150</v>
      </c>
      <c r="G44" s="131" t="s">
        <v>19</v>
      </c>
      <c r="H44" s="63">
        <v>26500</v>
      </c>
      <c r="I44" s="114">
        <v>44813</v>
      </c>
      <c r="J44" s="63">
        <v>26500</v>
      </c>
      <c r="K44" s="88">
        <v>0</v>
      </c>
      <c r="L44" s="136"/>
      <c r="M44" s="120"/>
      <c r="N44" s="106"/>
      <c r="O44" s="130"/>
    </row>
    <row r="45" spans="2:15" s="31" customFormat="1" ht="42" customHeight="1" x14ac:dyDescent="0.25">
      <c r="B45" s="115">
        <v>44782</v>
      </c>
      <c r="C45" s="34">
        <v>44778</v>
      </c>
      <c r="D45" s="92" t="s">
        <v>127</v>
      </c>
      <c r="E45" s="91" t="s">
        <v>128</v>
      </c>
      <c r="F45" s="111" t="s">
        <v>129</v>
      </c>
      <c r="G45" s="131" t="s">
        <v>130</v>
      </c>
      <c r="H45" s="63">
        <v>163902</v>
      </c>
      <c r="I45" s="114">
        <v>44809</v>
      </c>
      <c r="J45" s="63">
        <v>0</v>
      </c>
      <c r="K45" s="88">
        <v>163902</v>
      </c>
      <c r="L45" s="97"/>
      <c r="N45" s="106"/>
      <c r="O45" s="130"/>
    </row>
    <row r="46" spans="2:15" s="31" customFormat="1" ht="34.5" customHeight="1" x14ac:dyDescent="0.25">
      <c r="B46" s="115">
        <v>44806</v>
      </c>
      <c r="C46" s="34">
        <v>44802</v>
      </c>
      <c r="D46" s="92" t="s">
        <v>158</v>
      </c>
      <c r="E46" s="91" t="s">
        <v>69</v>
      </c>
      <c r="F46" s="111" t="s">
        <v>159</v>
      </c>
      <c r="G46" s="131" t="s">
        <v>70</v>
      </c>
      <c r="H46" s="63">
        <v>3894</v>
      </c>
      <c r="I46" s="114">
        <v>44833</v>
      </c>
      <c r="J46" s="143">
        <v>0</v>
      </c>
      <c r="K46" s="88">
        <v>3894</v>
      </c>
      <c r="L46" s="130"/>
    </row>
    <row r="47" spans="2:15" s="31" customFormat="1" ht="49.5" customHeight="1" x14ac:dyDescent="0.25">
      <c r="B47" s="99">
        <v>44799</v>
      </c>
      <c r="C47" s="34">
        <v>44790</v>
      </c>
      <c r="D47" s="40" t="s">
        <v>125</v>
      </c>
      <c r="E47" s="36" t="s">
        <v>67</v>
      </c>
      <c r="F47" s="36" t="s">
        <v>153</v>
      </c>
      <c r="G47" s="116" t="s">
        <v>18</v>
      </c>
      <c r="H47" s="39">
        <v>59000</v>
      </c>
      <c r="I47" s="114">
        <v>44821</v>
      </c>
      <c r="J47" s="39">
        <v>0</v>
      </c>
      <c r="K47" s="49">
        <v>59000</v>
      </c>
      <c r="L47" s="97"/>
      <c r="M47" s="120"/>
      <c r="N47" s="106"/>
      <c r="O47" s="125"/>
    </row>
    <row r="48" spans="2:15" s="31" customFormat="1" ht="61.5" customHeight="1" x14ac:dyDescent="0.25">
      <c r="B48" s="99">
        <v>44795</v>
      </c>
      <c r="C48" s="34">
        <v>44778</v>
      </c>
      <c r="D48" s="40" t="s">
        <v>103</v>
      </c>
      <c r="E48" s="36" t="s">
        <v>53</v>
      </c>
      <c r="F48" s="36" t="s">
        <v>149</v>
      </c>
      <c r="G48" s="116" t="s">
        <v>19</v>
      </c>
      <c r="H48" s="39">
        <v>22000</v>
      </c>
      <c r="I48" s="114">
        <v>44809</v>
      </c>
      <c r="J48" s="39">
        <v>22000</v>
      </c>
      <c r="K48" s="49">
        <v>0</v>
      </c>
      <c r="L48" s="136"/>
      <c r="M48" s="120"/>
      <c r="N48" s="106"/>
      <c r="O48" s="125"/>
    </row>
    <row r="49" spans="2:17" s="31" customFormat="1" ht="42.75" customHeight="1" x14ac:dyDescent="0.25">
      <c r="B49" s="99">
        <v>44760</v>
      </c>
      <c r="C49" s="34">
        <v>44665</v>
      </c>
      <c r="D49" s="40" t="s">
        <v>77</v>
      </c>
      <c r="E49" s="36" t="s">
        <v>54</v>
      </c>
      <c r="F49" s="36" t="s">
        <v>78</v>
      </c>
      <c r="G49" s="87" t="s">
        <v>55</v>
      </c>
      <c r="H49" s="63">
        <v>125000</v>
      </c>
      <c r="I49" s="114">
        <v>44695</v>
      </c>
      <c r="J49" s="39">
        <v>0</v>
      </c>
      <c r="K49" s="88">
        <v>125000</v>
      </c>
      <c r="L49" s="106"/>
      <c r="M49" s="132"/>
    </row>
    <row r="50" spans="2:17" s="31" customFormat="1" ht="45" customHeight="1" x14ac:dyDescent="0.25">
      <c r="B50" s="99">
        <v>44755</v>
      </c>
      <c r="C50" s="34">
        <v>44750</v>
      </c>
      <c r="D50" s="40" t="s">
        <v>76</v>
      </c>
      <c r="E50" s="36" t="s">
        <v>54</v>
      </c>
      <c r="F50" s="36" t="s">
        <v>142</v>
      </c>
      <c r="G50" s="87" t="s">
        <v>55</v>
      </c>
      <c r="H50" s="63">
        <v>45000</v>
      </c>
      <c r="I50" s="114">
        <v>44781</v>
      </c>
      <c r="J50" s="39">
        <v>0</v>
      </c>
      <c r="K50" s="88">
        <v>45000</v>
      </c>
      <c r="L50" s="106"/>
      <c r="M50" s="132"/>
    </row>
    <row r="51" spans="2:17" s="31" customFormat="1" ht="54.75" customHeight="1" x14ac:dyDescent="0.25">
      <c r="B51" s="99">
        <v>44755</v>
      </c>
      <c r="C51" s="34">
        <v>44754</v>
      </c>
      <c r="D51" s="40" t="s">
        <v>79</v>
      </c>
      <c r="E51" s="36" t="s">
        <v>54</v>
      </c>
      <c r="F51" s="36" t="s">
        <v>80</v>
      </c>
      <c r="G51" s="87" t="s">
        <v>55</v>
      </c>
      <c r="H51" s="63">
        <f>376000-176000</f>
        <v>200000</v>
      </c>
      <c r="I51" s="114">
        <v>44785</v>
      </c>
      <c r="J51" s="63">
        <v>0</v>
      </c>
      <c r="K51" s="88">
        <f>376000-176000</f>
        <v>200000</v>
      </c>
      <c r="L51" s="127"/>
      <c r="M51" s="105"/>
      <c r="N51" s="138"/>
    </row>
    <row r="52" spans="2:17" s="31" customFormat="1" ht="49.5" customHeight="1" x14ac:dyDescent="0.25">
      <c r="B52" s="99">
        <v>44777</v>
      </c>
      <c r="C52" s="34">
        <v>44775</v>
      </c>
      <c r="D52" s="40" t="s">
        <v>131</v>
      </c>
      <c r="E52" s="36" t="s">
        <v>54</v>
      </c>
      <c r="F52" s="36" t="s">
        <v>132</v>
      </c>
      <c r="G52" s="87" t="s">
        <v>55</v>
      </c>
      <c r="H52" s="63">
        <v>376000</v>
      </c>
      <c r="I52" s="114">
        <v>44806</v>
      </c>
      <c r="J52" s="63">
        <v>0</v>
      </c>
      <c r="K52" s="88">
        <v>376000</v>
      </c>
      <c r="L52" s="127"/>
      <c r="M52" s="105"/>
      <c r="N52" s="135"/>
    </row>
    <row r="53" spans="2:17" s="31" customFormat="1" ht="78.75" customHeight="1" x14ac:dyDescent="0.25">
      <c r="B53" s="99">
        <v>44778</v>
      </c>
      <c r="C53" s="34">
        <v>44775</v>
      </c>
      <c r="D53" s="40" t="s">
        <v>106</v>
      </c>
      <c r="E53" s="36" t="s">
        <v>107</v>
      </c>
      <c r="F53" s="36" t="s">
        <v>154</v>
      </c>
      <c r="G53" s="116" t="s">
        <v>23</v>
      </c>
      <c r="H53" s="63">
        <v>32450</v>
      </c>
      <c r="I53" s="114">
        <v>44806</v>
      </c>
      <c r="J53" s="63">
        <v>32450</v>
      </c>
      <c r="K53" s="88">
        <v>0</v>
      </c>
      <c r="L53" s="197"/>
      <c r="M53" s="198"/>
      <c r="N53" s="94"/>
    </row>
    <row r="54" spans="2:17" s="31" customFormat="1" ht="85.5" customHeight="1" x14ac:dyDescent="0.25">
      <c r="B54" s="99">
        <v>44782</v>
      </c>
      <c r="C54" s="34">
        <v>44775</v>
      </c>
      <c r="D54" s="40" t="s">
        <v>108</v>
      </c>
      <c r="E54" s="36" t="s">
        <v>107</v>
      </c>
      <c r="F54" s="36" t="s">
        <v>155</v>
      </c>
      <c r="G54" s="116" t="s">
        <v>109</v>
      </c>
      <c r="H54" s="63">
        <v>152839.5</v>
      </c>
      <c r="I54" s="114">
        <v>44806</v>
      </c>
      <c r="J54" s="63">
        <v>152839.5</v>
      </c>
      <c r="K54" s="49">
        <v>0</v>
      </c>
      <c r="L54" s="197"/>
      <c r="M54" s="198"/>
      <c r="N54" s="94"/>
    </row>
    <row r="55" spans="2:17" s="31" customFormat="1" ht="43.5" customHeight="1" x14ac:dyDescent="0.25">
      <c r="B55" s="99">
        <v>44798</v>
      </c>
      <c r="C55" s="34">
        <v>44797</v>
      </c>
      <c r="D55" s="40" t="s">
        <v>57</v>
      </c>
      <c r="E55" s="36" t="s">
        <v>107</v>
      </c>
      <c r="F55" s="36" t="s">
        <v>114</v>
      </c>
      <c r="G55" s="116" t="s">
        <v>115</v>
      </c>
      <c r="H55" s="63">
        <v>106200</v>
      </c>
      <c r="I55" s="114">
        <v>44828</v>
      </c>
      <c r="J55" s="39">
        <v>0</v>
      </c>
      <c r="K55" s="88">
        <v>106200</v>
      </c>
      <c r="L55" s="137"/>
      <c r="M55" s="120"/>
      <c r="N55" s="94"/>
    </row>
    <row r="56" spans="2:17" s="31" customFormat="1" ht="30.75" customHeight="1" x14ac:dyDescent="0.25">
      <c r="B56" s="99">
        <v>44778</v>
      </c>
      <c r="C56" s="34">
        <v>44743</v>
      </c>
      <c r="D56" s="92" t="s">
        <v>85</v>
      </c>
      <c r="E56" s="91" t="s">
        <v>86</v>
      </c>
      <c r="F56" s="22" t="s">
        <v>63</v>
      </c>
      <c r="G56" s="90" t="s">
        <v>17</v>
      </c>
      <c r="H56" s="39">
        <v>38578.68</v>
      </c>
      <c r="I56" s="114">
        <v>44774</v>
      </c>
      <c r="J56" s="39">
        <v>0</v>
      </c>
      <c r="K56" s="49">
        <v>38578.68</v>
      </c>
      <c r="L56" s="137"/>
      <c r="M56" s="41"/>
      <c r="N56" s="42"/>
    </row>
    <row r="57" spans="2:17" ht="21.75" customHeight="1" thickBot="1" x14ac:dyDescent="0.3">
      <c r="B57" s="15"/>
      <c r="C57" s="17"/>
      <c r="D57" s="16"/>
      <c r="E57" s="17"/>
      <c r="F57" s="17"/>
      <c r="G57" s="17"/>
      <c r="H57" s="18">
        <f>SUM(H17:H56)</f>
        <v>3393947.48</v>
      </c>
      <c r="I57" s="18"/>
      <c r="J57" s="18">
        <f>SUM(J17:J56)</f>
        <v>388087.33999999997</v>
      </c>
      <c r="K57" s="50">
        <f>SUM(K17:K56)</f>
        <v>3005860.14</v>
      </c>
      <c r="L57" s="79"/>
      <c r="M57" s="98"/>
      <c r="P57" s="31"/>
      <c r="Q57" s="31"/>
    </row>
    <row r="58" spans="2:17" ht="21.75" customHeight="1" thickBot="1" x14ac:dyDescent="0.3">
      <c r="H58" s="19">
        <f>SUM(H57,H16)</f>
        <v>3399187.48</v>
      </c>
      <c r="I58" s="20"/>
      <c r="J58" s="70">
        <f>SUM(J57,J16)</f>
        <v>388087.33999999997</v>
      </c>
      <c r="K58" s="69">
        <f>SUM(K57,K16)</f>
        <v>3011100.14</v>
      </c>
      <c r="L58" s="1"/>
      <c r="M58" s="1"/>
    </row>
    <row r="59" spans="2:17" ht="15.75" thickTop="1" x14ac:dyDescent="0.25">
      <c r="H59" s="67"/>
      <c r="L59" s="12"/>
      <c r="M59" s="1"/>
    </row>
    <row r="60" spans="2:17" x14ac:dyDescent="0.25">
      <c r="H60" s="2"/>
      <c r="L60" s="12"/>
      <c r="M60" s="1"/>
    </row>
    <row r="61" spans="2:17" ht="21.75" customHeight="1" x14ac:dyDescent="0.25">
      <c r="H61" s="68" t="s">
        <v>48</v>
      </c>
      <c r="J61" s="68" t="s">
        <v>49</v>
      </c>
      <c r="K61" s="68" t="s">
        <v>47</v>
      </c>
      <c r="L61" s="12"/>
      <c r="M61" s="1"/>
    </row>
    <row r="62" spans="2:17" ht="18" customHeight="1" x14ac:dyDescent="0.25">
      <c r="B62" s="45"/>
      <c r="C62" s="1"/>
      <c r="D62" s="1"/>
      <c r="E62" s="1"/>
      <c r="F62" s="1"/>
      <c r="G62" s="1"/>
      <c r="H62" s="2"/>
      <c r="I62" s="2"/>
      <c r="J62" s="2"/>
      <c r="K62" s="2"/>
    </row>
    <row r="63" spans="2:17" ht="14.25" customHeight="1" x14ac:dyDescent="0.5">
      <c r="B63" s="45"/>
      <c r="C63" s="1"/>
      <c r="D63" s="1"/>
      <c r="E63" s="1"/>
      <c r="F63" s="6"/>
      <c r="G63" s="6"/>
      <c r="H63" s="21"/>
      <c r="I63" s="21"/>
      <c r="J63" s="21"/>
      <c r="K63" s="21"/>
    </row>
    <row r="64" spans="2:17" ht="18" customHeight="1" x14ac:dyDescent="0.25">
      <c r="B64" s="45" t="s">
        <v>160</v>
      </c>
      <c r="C64" s="1"/>
      <c r="D64" s="1"/>
      <c r="E64" s="1"/>
      <c r="F64" s="1"/>
      <c r="G64" s="1"/>
      <c r="H64" s="2"/>
    </row>
    <row r="65" spans="2:13" ht="14.25" customHeight="1" x14ac:dyDescent="0.5">
      <c r="B65" s="45" t="s">
        <v>173</v>
      </c>
      <c r="C65" s="1"/>
      <c r="D65" s="1"/>
      <c r="E65" s="1"/>
      <c r="F65" s="6"/>
      <c r="G65" s="6"/>
      <c r="H65" s="21"/>
    </row>
    <row r="66" spans="2:13" ht="11.25" customHeight="1" x14ac:dyDescent="0.25">
      <c r="B66" s="45" t="s">
        <v>161</v>
      </c>
      <c r="C66" s="1"/>
      <c r="D66" s="1"/>
      <c r="E66" s="1"/>
      <c r="F66" s="1"/>
      <c r="G66" s="1"/>
      <c r="H66" s="2"/>
      <c r="J66" t="s">
        <v>7</v>
      </c>
    </row>
    <row r="67" spans="2:13" ht="11.25" customHeight="1" x14ac:dyDescent="0.25">
      <c r="B67" s="45"/>
      <c r="C67" s="1"/>
      <c r="D67" s="1"/>
      <c r="E67" s="1"/>
      <c r="F67" s="1"/>
      <c r="G67" s="1"/>
      <c r="H67" s="2"/>
      <c r="I67" s="2"/>
      <c r="J67" s="2"/>
      <c r="K67" s="2"/>
    </row>
    <row r="68" spans="2:13" ht="18" customHeight="1" x14ac:dyDescent="0.25">
      <c r="C68" s="45"/>
      <c r="D68" s="1"/>
      <c r="E68" s="1"/>
      <c r="F68" s="1"/>
      <c r="G68" s="1"/>
      <c r="H68" s="2"/>
      <c r="I68" s="2"/>
      <c r="J68" s="2"/>
      <c r="K68" s="2"/>
    </row>
    <row r="69" spans="2:13" ht="18" customHeight="1" x14ac:dyDescent="0.25">
      <c r="B69" s="45"/>
      <c r="C69" s="1"/>
      <c r="D69" s="1"/>
      <c r="E69" s="1"/>
      <c r="F69" s="1"/>
      <c r="G69" s="1"/>
      <c r="H69" s="2"/>
    </row>
    <row r="70" spans="2:13" ht="14.25" customHeight="1" x14ac:dyDescent="0.5">
      <c r="B70" s="45"/>
      <c r="C70" s="1"/>
      <c r="D70" s="1"/>
      <c r="E70" s="1"/>
      <c r="F70" s="6"/>
      <c r="G70" s="6"/>
      <c r="H70" s="21"/>
    </row>
    <row r="71" spans="2:13" ht="11.25" customHeight="1" x14ac:dyDescent="0.25">
      <c r="B71" s="45"/>
      <c r="C71" s="1"/>
      <c r="D71" s="1"/>
      <c r="E71" s="1"/>
      <c r="F71" s="1"/>
      <c r="G71" s="1"/>
      <c r="H71" s="2"/>
    </row>
    <row r="72" spans="2:13" ht="26.25" x14ac:dyDescent="0.4">
      <c r="H72" s="2"/>
      <c r="I72" s="2"/>
      <c r="J72" s="2"/>
      <c r="K72" s="2"/>
      <c r="L72" s="80"/>
    </row>
    <row r="73" spans="2:13" x14ac:dyDescent="0.25">
      <c r="C73" s="3" t="s">
        <v>6</v>
      </c>
      <c r="D73" s="3"/>
      <c r="E73" s="3" t="s">
        <v>7</v>
      </c>
      <c r="F73" s="4" t="s">
        <v>8</v>
      </c>
      <c r="G73" s="3" t="s">
        <v>9</v>
      </c>
      <c r="H73" s="5"/>
      <c r="I73" s="5"/>
      <c r="J73" s="5"/>
      <c r="K73" s="5"/>
      <c r="M73" s="1"/>
    </row>
    <row r="74" spans="2:13" ht="15" customHeight="1" x14ac:dyDescent="0.25">
      <c r="C74" s="3"/>
      <c r="D74" s="3"/>
      <c r="E74" s="3"/>
      <c r="F74" s="4"/>
      <c r="G74" s="3"/>
      <c r="H74" s="5"/>
      <c r="I74" s="5"/>
      <c r="J74" s="5"/>
      <c r="K74" s="5"/>
      <c r="L74" s="1"/>
      <c r="M74" s="1"/>
    </row>
    <row r="75" spans="2:13" ht="15" customHeight="1" x14ac:dyDescent="0.25">
      <c r="H75" s="6"/>
      <c r="I75" s="6"/>
      <c r="J75" s="6"/>
      <c r="K75" s="6"/>
      <c r="L75" s="1"/>
      <c r="M75" s="1"/>
    </row>
    <row r="76" spans="2:13" x14ac:dyDescent="0.25">
      <c r="C76" s="7" t="s">
        <v>13</v>
      </c>
      <c r="D76" s="7"/>
      <c r="E76" s="7"/>
      <c r="F76" s="7" t="s">
        <v>10</v>
      </c>
      <c r="G76" s="7" t="s">
        <v>29</v>
      </c>
      <c r="H76" s="9"/>
      <c r="I76" s="9"/>
      <c r="J76" s="9"/>
      <c r="K76" s="9"/>
      <c r="L76" s="1"/>
      <c r="M76" s="1"/>
    </row>
    <row r="77" spans="2:13" x14ac:dyDescent="0.25">
      <c r="C77" s="8" t="s">
        <v>39</v>
      </c>
      <c r="D77" s="10"/>
      <c r="E77" s="8"/>
      <c r="F77" s="8" t="s">
        <v>11</v>
      </c>
      <c r="G77" s="8" t="s">
        <v>12</v>
      </c>
      <c r="H77" s="11"/>
      <c r="I77" s="11"/>
      <c r="J77" s="11"/>
      <c r="K77" s="11"/>
      <c r="L77" s="1"/>
      <c r="M77" s="1"/>
    </row>
    <row r="78" spans="2:13" x14ac:dyDescent="0.25">
      <c r="C78" s="81" t="s">
        <v>174</v>
      </c>
      <c r="D78" s="82"/>
      <c r="F78" s="8"/>
      <c r="G78" s="8"/>
      <c r="H78" s="11"/>
      <c r="I78" s="11"/>
      <c r="J78" s="11"/>
      <c r="K78" s="11"/>
      <c r="L78" s="1"/>
      <c r="M78" s="1"/>
    </row>
    <row r="79" spans="2:13" x14ac:dyDescent="0.25">
      <c r="C79" s="81"/>
      <c r="D79" s="82"/>
      <c r="E79" s="11"/>
      <c r="F79" s="8"/>
      <c r="G79" s="8"/>
      <c r="H79" s="11"/>
      <c r="I79" s="11"/>
      <c r="J79" s="11"/>
      <c r="K79" s="11"/>
      <c r="L79" s="1"/>
      <c r="M79" s="1"/>
    </row>
    <row r="80" spans="2:13" x14ac:dyDescent="0.25">
      <c r="C80" s="81"/>
      <c r="D80" s="82"/>
      <c r="E80" s="11"/>
      <c r="F80" s="8"/>
      <c r="G80" s="8"/>
      <c r="H80" s="11"/>
      <c r="I80" s="11"/>
      <c r="J80" s="11"/>
      <c r="K80" s="11"/>
      <c r="L80" s="1"/>
      <c r="M80" s="1"/>
    </row>
    <row r="81" spans="3:13" x14ac:dyDescent="0.25">
      <c r="C81" s="81"/>
      <c r="D81" s="82"/>
      <c r="E81" s="11"/>
      <c r="F81" s="8"/>
      <c r="G81" s="8"/>
      <c r="H81" s="11"/>
      <c r="I81" s="11"/>
      <c r="J81" s="11"/>
      <c r="K81" s="11"/>
      <c r="L81" s="1"/>
      <c r="M81" s="1"/>
    </row>
  </sheetData>
  <mergeCells count="23">
    <mergeCell ref="L53:L54"/>
    <mergeCell ref="M53:M54"/>
    <mergeCell ref="N24:N25"/>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 ref="B6:K6"/>
    <mergeCell ref="B1:H1"/>
    <mergeCell ref="B2:K2"/>
    <mergeCell ref="B3:K3"/>
    <mergeCell ref="B4:K4"/>
    <mergeCell ref="B5:K5"/>
  </mergeCells>
  <pageMargins left="0.27559055118110237" right="0.19685039370078741" top="0.31496062992125984" bottom="0.19685039370078741" header="0.31496062992125984" footer="0.31496062992125984"/>
  <pageSetup scale="9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EST.SUP.AGO.2022SOLOLIBS.yCKSep</vt:lpstr>
      <vt:lpstr>E.S.AGO2022PgosProvs.Lib yCkSep</vt:lpstr>
      <vt:lpstr>EST.SUP.AGO.2022SOLOLIBS.yCKSep!Área_de_impresión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2022-09-12T03:00:43Z</cp:lastPrinted>
  <dcterms:created xsi:type="dcterms:W3CDTF">2017-10-02T12:37:41Z</dcterms:created>
  <dcterms:modified xsi:type="dcterms:W3CDTF">2022-09-12T13:41:56Z</dcterms:modified>
</cp:coreProperties>
</file>