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Accinformacion 1\Desktop\Finanzas Septiembre 2022\"/>
    </mc:Choice>
  </mc:AlternateContent>
  <xr:revisionPtr revIDLastSave="0" documentId="8_{054E1F4F-2793-4640-BB84-F29F9000F28A}" xr6:coauthVersionLast="47" xr6:coauthVersionMax="47" xr10:uidLastSave="{00000000-0000-0000-0000-000000000000}"/>
  <bookViews>
    <workbookView xWindow="-120" yWindow="-120" windowWidth="20730" windowHeight="11160" activeTab="1" xr2:uid="{00000000-000D-0000-FFFF-FFFF00000000}"/>
  </bookViews>
  <sheets>
    <sheet name="EST.SUP.SEP.2022" sheetId="182" r:id="rId1"/>
    <sheet name="E.S.SEP2022Orig.PgoProvs.Lib.Ck" sheetId="18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3" i="187" l="1"/>
  <c r="J63" i="187"/>
  <c r="H19" i="187" l="1"/>
  <c r="H18" i="187"/>
  <c r="H63" i="187" s="1"/>
  <c r="K16" i="187" l="1"/>
  <c r="K64" i="187" s="1"/>
  <c r="J16" i="187"/>
  <c r="J64" i="187" s="1"/>
  <c r="H16" i="187"/>
  <c r="H64" i="187" l="1"/>
  <c r="H17" i="182" l="1"/>
  <c r="H18" i="182" l="1"/>
  <c r="H62" i="182" s="1"/>
  <c r="H63" i="182" s="1"/>
  <c r="H15" i="182"/>
</calcChain>
</file>

<file path=xl/sharedStrings.xml><?xml version="1.0" encoding="utf-8"?>
<sst xmlns="http://schemas.openxmlformats.org/spreadsheetml/2006/main" count="448" uniqueCount="172">
  <si>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</si>
  <si>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</si>
  <si>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</si>
  <si>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</si>
  <si>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</si>
  <si>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</si>
  <si>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</si>
  <si>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</si>
  <si>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</si>
  <si>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</si>
  <si>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</si>
  <si>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</si>
  <si>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</si>
  <si>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</si>
  <si>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</si>
  <si>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</si>
  <si>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</si>
  <si>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</si>
  <si>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</si>
  <si>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</si>
  <si>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</si>
  <si>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</si>
  <si>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</si>
  <si>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</si>
  <si>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2.3.9.2.01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</si>
  <si>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</si>
  <si>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</si>
  <si>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</si>
  <si>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</si>
  <si>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</si>
  <si>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</si>
  <si>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</si>
  <si>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</si>
  <si>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</si>
  <si>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</si>
  <si>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</si>
  <si>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</si>
  <si>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</si>
  <si>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</si>
  <si>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</si>
  <si>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</si>
  <si>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</si>
  <si>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</si>
  <si>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</si>
  <si>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</si>
  <si>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</si>
  <si>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</si>
  <si>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</si>
  <si>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</si>
  <si>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</si>
  <si>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</si>
  <si>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</si>
  <si>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</si>
  <si>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</si>
  <si>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</si>
  <si>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</si>
  <si>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B1500000073</t>
  </si>
  <si>
    <t>FRANKLIN BENJAMIN LOPEZ FORNERIN</t>
  </si>
  <si>
    <t>INSTITUTO NACIONAL DE AGUAS POTABLES Y ALCANTARILLADOS (INAPA)</t>
  </si>
  <si>
    <t>GABRIEL ANTONIO ASENCIO SANTOS</t>
  </si>
  <si>
    <t>CÁLCULO MAP NO. I5774-2022</t>
  </si>
  <si>
    <t>PRESTACIONES LABORALES (Vacaciones)</t>
  </si>
  <si>
    <t>CENTRO DE TROFEOS Y UTILES DEPORTIVOS SRL</t>
  </si>
  <si>
    <t>2.3.9.9.05</t>
  </si>
  <si>
    <t>ONETEL KDK, SRL</t>
  </si>
  <si>
    <t>CREACIONES SORIVEL, SRL</t>
  </si>
  <si>
    <t>2.3.1.3.03</t>
  </si>
  <si>
    <t xml:space="preserve">LICDA. NANCY BRUNO </t>
  </si>
  <si>
    <t>CÁLCULO MAP NO. 38259-2022</t>
  </si>
  <si>
    <t>CARMEN ZUJAILA RODRÍGUEZ DEL ROSARIO</t>
  </si>
  <si>
    <t>CÁLCULO MAP NO. 38026-2022</t>
  </si>
  <si>
    <t>YADELKIS MARIA DURAN RODRÍGUEZ</t>
  </si>
  <si>
    <t>JARMAN SERVICES, SRL</t>
  </si>
  <si>
    <t>EDENORTE</t>
  </si>
  <si>
    <t>XTRATEGIX, SRL</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</si>
  <si>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</si>
  <si>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</si>
  <si>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</si>
  <si>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</si>
  <si>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</si>
  <si>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</si>
  <si>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</si>
  <si>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</si>
  <si>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</si>
  <si>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</si>
  <si>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</si>
  <si>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</si>
  <si>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</si>
  <si>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COMPRA DE DOS (02) GOMAS # 205/75/R16C, PARA LA CAMIONETA TOYOTA HILUX, CHASIS: MR0FR22G000568241, AÑO: 2011,  COLOR: BLANCO, ASIGNADA A LA REGIONAL VII DE ENRIQUILLO (BARAHONA), DE ESTE CONSEJO NACIONAL DE DROGAS.</t>
  </si>
  <si>
    <t>ESTADO DE CUENTAS DE SUPLIDORES</t>
  </si>
  <si>
    <t xml:space="preserve"> AL 30 DE SEPTIEMBRE 2022</t>
  </si>
  <si>
    <t>B1500000154</t>
  </si>
  <si>
    <t>COMPRA DE (02) AIRES ACONDICIONADOS INVERTER DE 5 TONELADAS C/U Y MATERIALES DE INSTALACION DE LOS MISMOS PARA SER UBICADOS EN EL LOBBY DEL BLOQUE C, DE LAS OFICINAS GUBERNAMENTALES "PRESIDENTE PROFESOR JUAN BOSCH GAVIÑO", DONDE SE ENCUENTRA ESTE CONSEJO NACIONAL DE DROGAS, CON EL FIN DE CLIMATIZAR EL AREA DE RECEPCION.</t>
  </si>
  <si>
    <t>2.6.5.4.01</t>
  </si>
  <si>
    <t>B1500038956</t>
  </si>
  <si>
    <t xml:space="preserve">COMPRA DE COMBUSTIBLE EN TICKETS PARA LA FLOTILLA DE VEHICULOS Y ASIGNACION A FUNCIONARIOS DEL CONSEJO NACIONAL DE DROGAS, CORRESPONDIENTE AL 1ER. MES (OCT/2022)  DEL 4TO. TRIMESTRE OCTUBRE - DICIEMBRE  DEL  AÑO 2022, SEGUN PROCESO DE COMPRAS NO. CND-CCC-CP-2022-0001. </t>
  </si>
  <si>
    <t>B1500308627</t>
  </si>
  <si>
    <t>SERVICIO DE ENERGÍA ELÉCTRICA DE LA REGIONAL (III) DEL CIBAO NORESTE SAN FRANCISCO DE MACORÍS, PERÍODO  01/08/2022 - 01/09/2022</t>
  </si>
  <si>
    <t>B1500000201</t>
  </si>
  <si>
    <t>ALQUILER LOCAL REGIONAL (III) DEL CIBAO NORESTE, SAN FRANCISCO DE MACORIS, CORRESPONDIENTE AL MES DE SEPTIEMBRE 2022.</t>
  </si>
  <si>
    <t>SERVICIO DE AGUA Y ALCANTARILLADO DE LA REG. (III) DEL CIBAO NORESTE  SAN FRANCISCO DE MACORÍS, DEL CONSEJO NACIONAL DE DROGAS, PERÍODO  01/08/2022 - 31/08/2022.</t>
  </si>
  <si>
    <t>B1500254747</t>
  </si>
  <si>
    <t>B1500098384</t>
  </si>
  <si>
    <t>SERVICIO DE AGUA Y ALCANTARILLADO JULIO/2022.</t>
  </si>
  <si>
    <t>CORPORACION DEL ACUEDUCTO Y ALCANTARILLADO DE SANTO DOMINGO (CAASD)</t>
  </si>
  <si>
    <t>B1500098405</t>
  </si>
  <si>
    <t>B150098427</t>
  </si>
  <si>
    <t>SERVICIO DE AGUA Y ALCANTARILLADO AGOSTO/2022.</t>
  </si>
  <si>
    <t>B1500099713</t>
  </si>
  <si>
    <t>B1500099734</t>
  </si>
  <si>
    <t>B1500099756</t>
  </si>
  <si>
    <t>SERVICIO DE AGUA Y ALCANTARILLADO SEPTIEMBRE/2022.</t>
  </si>
  <si>
    <t>B1500104044</t>
  </si>
  <si>
    <t>B1500104065</t>
  </si>
  <si>
    <t>B1500104087</t>
  </si>
  <si>
    <r>
      <t xml:space="preserve">RETENCIÓN INAVI-VIDA  A PERSONAL CONTRATADO TEMPORAL, CORRESPONDIENTE A LOS MESES DESDE  FEBRERO 2021 HASTA  </t>
    </r>
    <r>
      <rPr>
        <sz val="8"/>
        <color rgb="FF0000FF"/>
        <rFont val="Calibri"/>
        <family val="2"/>
      </rPr>
      <t>SEPTIEMBRE 2022</t>
    </r>
  </si>
  <si>
    <t>B1500308998</t>
  </si>
  <si>
    <t>SERVICIO DE ENERGÍA ELÉCTRICA REGIONAL IV DEL CIBAO NORTE SANTIAGO, PERÍODO  01/08/2022 - 09/09/2022.</t>
  </si>
  <si>
    <t>B1500098427</t>
  </si>
  <si>
    <t>SERVICIOS PROFESIONALES REALIZADOS EN ASISTENCIA TÉCNICA DEL SISTEMA INTEGRADO DE ADMINISTRACIÓN FINANCIERA (SIAF), CORRESP. AL MES DE SEPTIEMBRE 2022.</t>
  </si>
  <si>
    <t>COMPRA DE UN (01) RAMO FÚNEBRE PARA HONRAR LA MEMORIA DEL GENERAL DE BRIGADA (SP), AQUILES B. CRUZ GÓMEZ, QUEIN EN VIDA FUNGIÓ COMO ASESOR HONORÍFICO DE ESTE CONSEJO NACIONAL DE DROGAS, LA MISMA FUÉ DEPOSITADA EN LA FUNERARIA BLANDINO DE LA AV. ABRAHAM LINCOLN, EL 06 DE SEPTIEMBRE DEL 2022,  A PARTIR DE LAS 2:00 PM.</t>
  </si>
  <si>
    <t>B1500001969</t>
  </si>
  <si>
    <t>B150000041</t>
  </si>
  <si>
    <t>SLYNG DOMINICANA, SRL</t>
  </si>
  <si>
    <t xml:space="preserve">COMPRA DE UN (01) DISCO DURO EXTERNO DE 2TB EN ESTADO SÓLIDO, PARA USO EN UNA COMPUTADORA ASIGNADA A LA SECCIÓN DE COMPRAS Y UN (01) MICRÓFONO INALÁMBRICO PARA SER UTILIZADO  EN LAS ACTIVIDADES PREVENTIVAS </t>
  </si>
  <si>
    <t>2.3.9.2.01/2.6.2.1.01</t>
  </si>
  <si>
    <t xml:space="preserve">Fecha: 05 Octubre 2022 </t>
  </si>
  <si>
    <t>B1500181220</t>
  </si>
  <si>
    <t>SERVICIOS TELEFÓNICOS LINEAS FIJAS CORRESPONDIENTE AL MES DE SEPTIEMBRE 2022.</t>
  </si>
  <si>
    <t>SERVICIOS TELEFÓNICOS FLOTAS CORRESPONDIENTE AL MES DE SEPTIEMBRE 2022.</t>
  </si>
  <si>
    <t>B1500181226</t>
  </si>
  <si>
    <t>CÁLCULO MAP NO. 41652-2022</t>
  </si>
  <si>
    <t>LISSY FRANCELINA TAVAREZ GARCIA DE GOMEZ</t>
  </si>
  <si>
    <t>PRESTACIONES LABORALES, (VACACIONES)</t>
  </si>
  <si>
    <t>CÁLCULO MAP NO. 41655-2022</t>
  </si>
  <si>
    <t>MOISES GOMEZ TRABOUS</t>
  </si>
  <si>
    <t>CÁLCULO MAP NO. 43887-2022</t>
  </si>
  <si>
    <t xml:space="preserve">PRESTACIONES LABORALES, CORRESPONDIENTES  A 12 AÑOS DE INDEMNIZACION, SEGUN ARTS.60, 98 Y ART. 138 DEL REGLAMENTO 523-09, Y 23 DIAS DE VACACIONES, SEGUN ARTS. 53,55, DE LA LEY 41-08 DEL 16/01/08 DE FUNCION PUBLICA. 03/2022,  </t>
  </si>
  <si>
    <t>ARAISA LUSIBEL RUBIO CUEVAS</t>
  </si>
  <si>
    <t xml:space="preserve">Nota:    A   la   fecha   de  corte  de   esta   relación  de  cuentas  por  pagar   existen  órdenes  de  pagos   (libramientos  Y  cheques)    generadas   por   un  monto   de  RD$175,655.89  las  cuales  se  encuentran </t>
  </si>
  <si>
    <t>B1500000085</t>
  </si>
  <si>
    <t>COMPAÑIA DE IMPORTACIONES COIMPWIWE SRL</t>
  </si>
  <si>
    <t xml:space="preserve">ROTULACIÓN DE PUERTA DESPACHO DE PRESIDENCIA Y (06) TABLEROS DEPORTIVOS, (01) LETRERO EN CAJA DE LUZ PARA EL LOCAL REG.1 OZAMA METROPOLITANA, (04) BACK PANEL, (05) BAJANTES FULL COLOR E IMPRSIÓN DE (08) LOGOS EN VINIL, PARA USO DE DISTINTAS ACTIVIDADES DE ÉSTE CONSEJO NACIONAL DE DROGAS. </t>
  </si>
  <si>
    <t>B1500228970</t>
  </si>
  <si>
    <t>SERVICIO ENERGÍA ELÉCT. SÓTANO SEDE CENTRAL CONSEJO NACIONAL DE DROGAS, PERÍODO  19/08/2022 - 19/09/2022</t>
  </si>
  <si>
    <t>B1500228972</t>
  </si>
  <si>
    <t>SERVICIO ENERGÍA ELÉCT. 1ERA PLANTA SEDE CENTRAL CONSEJO NACIONAL DE DROGAS, PERÍODO  19/08/2022 - 19/09/2022</t>
  </si>
  <si>
    <t>B1500232449</t>
  </si>
  <si>
    <t>SERVICIO ENERGÍA ELÉCT. REGIONAL (I) DEL OZAMA METROPOLITANA (SANTO DOMINGO ESTE) CONSEJO NACIONAL DE DROGAS, PERÍODO  22/08/2022 - 22/09/2022.</t>
  </si>
  <si>
    <t>B1500326720</t>
  </si>
  <si>
    <t>B1500329823</t>
  </si>
  <si>
    <t>SERVICIO DE ENERGÍA ELÉCTRICA  BARAHONA CONTRATO NO. 7038853,  PERIODO  02/08/2022 - 02/09/2022</t>
  </si>
  <si>
    <t>SERVICIO DE ENERGÍA ELÉCTRICA  CAINNACSP, PERIODO  13/08/202 2 - 13/09/2022</t>
  </si>
  <si>
    <t>CÁLCCULO MAP NO. 44724-2021</t>
  </si>
  <si>
    <t>B1500000021</t>
  </si>
  <si>
    <t xml:space="preserve">ALQUILER LOCAL DONDE SE ALOJA LA OFICINA DEL CONSEJO NACIONAL DE DROGAS EN LA  REGIONAL SUR, BARAHONA, UBICADO EN LA CALLE DUVERGÉ NO. 15 ,  CORRESPONDIENTE AL MES DE SEPTIEMBRE 2022.                                                                                      </t>
  </si>
  <si>
    <t>( monto  deudas por cargas fijas y gastos corrientes sin libramientos ni orden de pago generados por la suma de RD$1,527,934.01)</t>
  </si>
  <si>
    <t>B1500000038</t>
  </si>
  <si>
    <t>B1500000037</t>
  </si>
  <si>
    <t>2.3.9.8.01</t>
  </si>
  <si>
    <t>COMPRA DE SIETE (07) ESCOBILLAS #18 Y SIETE (07) ESCOBILAS  #22 PARA LOS VEHICULOS MARCA: TOYOTA, MODELO HI-ACE, PLACAS: EI00312, EI00313, EI00314, CHASIS: JTFJK02P000017347, JTFJK02P900017380, JTFJK02P805006440, MARCA:HYUNDAI, MODELO: H-1, PLACA: 1100862, CHASIS: KMJWA37KBLU122656, MARCA:TOYOTA, MODELO: KUN25L-HRMDH, PLACAS: EL02706, EL02707, CHASIS: MRFOFR22G900673456, MROFR22G500674040, TOYOTA HI-LUX, PLACA: EL05870, CHASIS:MROFR22G200773494 Y FORD, MODELO  EXPEDITION, PLACA: EG00414, CHASIS: 1FMJU1H56BEF16220, DE ESTE CONSEJO NACIONAL DE DROGAS.</t>
  </si>
  <si>
    <t>COMPRA DE 150 FARDOS DE AGUA PARA CONSUMO DE LOS DIRECTORES Y ENCARGADOS DE ESTE CONSEJO NACIONAL DE DROGAS</t>
  </si>
  <si>
    <t>B1500000266</t>
  </si>
  <si>
    <t>IMPRESORA DE WINDT, SRL</t>
  </si>
  <si>
    <t>CONFECCIÓN Y CAMBIO DE 4 SELLOS PARA LAS SIGTES REGIONALES: REG. (III) DEL CIBAO NORESTE, SAN FCO. DE MACORIS, REG. (VI I) DE ENRIQUILLO, BARAHONA, REG. (IV) DEL CIBAO NORTE, STGO. Y REG. (I) DEL OZAMA METROPOLITANA SANTO DOMINGO ESTE, DE ESTE CONSEJO NACIONAL DE DROGAS</t>
  </si>
  <si>
    <t>B1500000267</t>
  </si>
  <si>
    <t xml:space="preserve">IMPRESIÓN DE  TALONARIOS DEFINITIVOS DE CAJA CHICA PARA LAS SIGTES REGIONALRS: 50 PARA LA REG. IV DEL CIBAO NORTE, STGO., 25 PARA LA REG. III CIBAO NORESTE, SAN FCO. MACORIS, Y 50 PARA LA SEDE CENTRAL DE ESTE CONSEJO NACIONAL DE DROGAS. </t>
  </si>
  <si>
    <t>en  diversas  etapas  del  proceso  y  que  deben permanecer en esta relación hasta tanto concluya el pago, es decir  que el monto de las  cuentas por pagar aun sin procesar ascienden a RD$3,367,283.04</t>
  </si>
  <si>
    <r>
      <t xml:space="preserve">RETENCIÓN DE IMPUESTOS  (ISR) A PERSONAL CONTRATADO TEMPORAL,  CORRESPONDIENTE A LOS MESES: DESDE  OCT-DIC. 2021  HASTA  ENERO, MARZO, ABRIL , JULIO Y  </t>
    </r>
    <r>
      <rPr>
        <sz val="8"/>
        <color rgb="FF0000FF"/>
        <rFont val="Calibri"/>
        <family val="2"/>
      </rPr>
      <t>SEPTIEMBR</t>
    </r>
    <r>
      <rPr>
        <sz val="8"/>
        <color indexed="8"/>
        <rFont val="Calibri"/>
        <family val="2"/>
      </rPr>
      <t>E</t>
    </r>
    <r>
      <rPr>
        <sz val="8"/>
        <color rgb="FF1207F7"/>
        <rFont val="Calibri"/>
        <family val="2"/>
      </rPr>
      <t xml:space="preserve"> 2022</t>
    </r>
  </si>
  <si>
    <t>2.1.1.5.03/ 2.1.1.5.04</t>
  </si>
  <si>
    <t>2.2.2.2.01/ 2.3.3.3.01</t>
  </si>
  <si>
    <t>2.2.4.2.01/ 2.2.9.2.01/ 2.3.1.1.01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</si>
</sst>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7"/>
      <color rgb="FFFF66FF"/>
      <name val="Calibri"/>
      <family val="2"/>
      <scheme val="minor"/>
    </font>
    <font>
      <b/>
      <sz val="16"/>
      <color rgb="FF0000FF"/>
      <name val="Calibri"/>
      <family val="2"/>
      <scheme val="minor"/>
    </font>
    <font>
      <sz val="8"/>
      <color rgb="FF1207F7"/>
      <name val="Calibri"/>
      <family val="2"/>
    </font>
    <font>
      <sz val="8"/>
      <color rgb="FF0000FF"/>
      <name val="Calibri"/>
      <family val="2"/>
    </font>
    <font>
      <b/>
      <sz val="20"/>
      <color rgb="FF1207F7"/>
      <name val="Calibri"/>
      <family val="2"/>
      <scheme val="minor"/>
    </font>
    <font>
      <b/>
      <sz val="7"/>
      <color theme="0" tint="-0.499984740745262"/>
      <name val="Arial Black"/>
      <family val="2"/>
    </font>
    <font>
      <b/>
      <sz val="7"/>
      <color theme="9" tint="-0.499984740745262"/>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88">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6" xfId="0" applyFont="1" applyFill="1" applyBorder="1" applyAlignment="1">
      <alignment vertical="center"/>
    </xf>
    <xf numFmtId="0" fontId="12" fillId="3" borderId="15" xfId="0" applyFont="1" applyFill="1" applyBorder="1" applyAlignment="1">
      <alignment horizontal="left" vertical="center"/>
    </xf>
    <xf numFmtId="0" fontId="12" fillId="3" borderId="15" xfId="0" applyFont="1" applyFill="1" applyBorder="1" applyAlignment="1">
      <alignment vertical="center"/>
    </xf>
    <xf numFmtId="4" fontId="17" fillId="3" borderId="15" xfId="2" applyNumberFormat="1" applyFont="1" applyFill="1" applyBorder="1" applyAlignment="1">
      <alignment horizontal="righ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4" xfId="0" applyNumberFormat="1" applyFont="1" applyFill="1" applyBorder="1" applyAlignment="1">
      <alignment horizontal="left"/>
    </xf>
    <xf numFmtId="0" fontId="11" fillId="3" borderId="25" xfId="0" applyFont="1" applyFill="1" applyBorder="1" applyAlignment="1">
      <alignment horizontal="left"/>
    </xf>
    <xf numFmtId="0" fontId="7" fillId="3" borderId="25" xfId="0" applyFont="1" applyFill="1" applyBorder="1" applyAlignment="1">
      <alignment horizontal="left"/>
    </xf>
    <xf numFmtId="0" fontId="10" fillId="3" borderId="25" xfId="0" applyFont="1" applyFill="1" applyBorder="1" applyAlignment="1">
      <alignment wrapText="1"/>
    </xf>
    <xf numFmtId="0" fontId="6" fillId="3" borderId="25" xfId="0" applyFont="1" applyFill="1" applyBorder="1" applyAlignment="1">
      <alignment horizontal="center"/>
    </xf>
    <xf numFmtId="4" fontId="17" fillId="3" borderId="25"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7"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3"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4" fontId="17" fillId="3" borderId="26" xfId="2"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7" xfId="2" applyNumberFormat="1" applyFont="1" applyFill="1" applyBorder="1" applyAlignment="1">
      <alignment horizontal="right" vertical="center"/>
    </xf>
    <xf numFmtId="0" fontId="11" fillId="4" borderId="19"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0" xfId="0" applyNumberFormat="1" applyFont="1" applyFill="1" applyBorder="1" applyAlignment="1">
      <alignment horizontal="right" vertical="center"/>
    </xf>
    <xf numFmtId="165" fontId="8" fillId="3" borderId="25"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5" fillId="3" borderId="25" xfId="0" applyNumberFormat="1" applyFont="1" applyFill="1" applyBorder="1" applyAlignment="1">
      <alignment horizontal="right" vertical="center"/>
    </xf>
    <xf numFmtId="164" fontId="5" fillId="3" borderId="26"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5"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8" xfId="0" applyNumberFormat="1" applyFont="1" applyFill="1" applyBorder="1" applyAlignment="1">
      <alignment horizontal="left" vertical="center"/>
    </xf>
    <xf numFmtId="164" fontId="6" fillId="4" borderId="19" xfId="1" applyFont="1" applyFill="1" applyBorder="1" applyAlignment="1">
      <alignment horizontal="left" vertical="center" wrapText="1"/>
    </xf>
    <xf numFmtId="165" fontId="8" fillId="4" borderId="29" xfId="0" applyNumberFormat="1" applyFont="1" applyFill="1" applyBorder="1" applyAlignment="1">
      <alignment horizontal="left" vertical="center"/>
    </xf>
    <xf numFmtId="164" fontId="30" fillId="4" borderId="8"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3" fillId="4" borderId="0" xfId="0" applyFont="1" applyFill="1" applyAlignment="1">
      <alignment horizontal="left" vertical="center" wrapText="1"/>
    </xf>
    <xf numFmtId="0" fontId="31" fillId="4" borderId="0" xfId="0" applyFont="1" applyFill="1" applyAlignment="1">
      <alignment horizontal="left" vertical="center" wrapText="1"/>
    </xf>
    <xf numFmtId="0" fontId="34"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3" fillId="4" borderId="0" xfId="0" applyFont="1" applyFill="1" applyAlignment="1">
      <alignment vertical="center"/>
    </xf>
    <xf numFmtId="0" fontId="21" fillId="4" borderId="0" xfId="0" applyFont="1" applyFill="1" applyAlignment="1">
      <alignment vertical="center"/>
    </xf>
    <xf numFmtId="0" fontId="38" fillId="0" borderId="0" xfId="0" applyFont="1" applyAlignment="1">
      <alignment horizontal="center" vertical="center"/>
    </xf>
    <xf numFmtId="0" fontId="32" fillId="4" borderId="0" xfId="0" applyFont="1" applyFill="1" applyAlignment="1">
      <alignment vertical="center" wrapText="1"/>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0" fontId="11" fillId="4" borderId="19" xfId="0" applyFont="1" applyFill="1" applyBorder="1" applyAlignment="1">
      <alignment horizontal="center" vertical="center"/>
    </xf>
    <xf numFmtId="0" fontId="6" fillId="4" borderId="19"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34"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39" fillId="0" borderId="0" xfId="0" applyFont="1" applyAlignment="1">
      <alignment horizontal="left" vertical="center" wrapText="1"/>
    </xf>
    <xf numFmtId="164" fontId="40" fillId="4" borderId="0" xfId="1" applyFont="1" applyFill="1" applyAlignment="1">
      <alignment horizontal="left" vertical="center"/>
    </xf>
    <xf numFmtId="165" fontId="8" fillId="4" borderId="20" xfId="0" applyNumberFormat="1" applyFont="1" applyFill="1" applyBorder="1" applyAlignment="1">
      <alignment horizontal="left" vertical="center"/>
    </xf>
    <xf numFmtId="164" fontId="6" fillId="4" borderId="6" xfId="1"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41" fillId="0" borderId="0" xfId="0" applyFont="1" applyAlignment="1">
      <alignment horizontal="left" vertical="center" wrapText="1"/>
    </xf>
    <xf numFmtId="0" fontId="32" fillId="4" borderId="0" xfId="0" applyFont="1" applyFill="1" applyAlignment="1">
      <alignment horizontal="center" vertical="center" wrapText="1"/>
    </xf>
    <xf numFmtId="0" fontId="34" fillId="4" borderId="0" xfId="0" applyFont="1" applyFill="1" applyAlignment="1">
      <alignment vertical="center" wrapText="1"/>
    </xf>
    <xf numFmtId="0" fontId="7" fillId="4" borderId="6" xfId="0" applyFont="1" applyFill="1" applyBorder="1" applyAlignment="1">
      <alignment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0" fontId="6" fillId="4" borderId="6" xfId="0" applyFont="1" applyFill="1" applyBorder="1" applyAlignment="1">
      <alignment vertical="center" wrapText="1"/>
    </xf>
    <xf numFmtId="164" fontId="10" fillId="4" borderId="5" xfId="1" applyFont="1" applyFill="1" applyBorder="1" applyAlignment="1">
      <alignment horizontal="right" vertical="center"/>
    </xf>
    <xf numFmtId="165" fontId="8" fillId="4" borderId="23" xfId="0" applyNumberFormat="1" applyFont="1" applyFill="1" applyBorder="1" applyAlignment="1">
      <alignment horizontal="left" vertical="center"/>
    </xf>
    <xf numFmtId="165" fontId="7" fillId="4" borderId="28" xfId="0" applyNumberFormat="1" applyFont="1" applyFill="1" applyBorder="1" applyAlignment="1">
      <alignment horizontal="center" vertical="center"/>
    </xf>
    <xf numFmtId="165" fontId="6" fillId="4" borderId="20" xfId="0" applyNumberFormat="1" applyFont="1" applyFill="1" applyBorder="1" applyAlignment="1">
      <alignment horizontal="left" vertical="center"/>
    </xf>
    <xf numFmtId="164" fontId="11" fillId="4" borderId="19" xfId="1" applyFont="1" applyFill="1" applyBorder="1" applyAlignment="1">
      <alignment horizontal="center" vertical="center" wrapText="1"/>
    </xf>
    <xf numFmtId="165" fontId="8" fillId="4" borderId="39" xfId="0" applyNumberFormat="1" applyFont="1" applyFill="1" applyBorder="1" applyAlignment="1">
      <alignment horizontal="left" vertical="center"/>
    </xf>
    <xf numFmtId="0" fontId="11" fillId="4" borderId="34" xfId="0" applyFont="1" applyFill="1" applyBorder="1" applyAlignment="1">
      <alignment horizontal="left" vertical="center"/>
    </xf>
    <xf numFmtId="0" fontId="11" fillId="4" borderId="23" xfId="0" applyFont="1" applyFill="1" applyBorder="1" applyAlignment="1">
      <alignment horizontal="left" vertical="center"/>
    </xf>
    <xf numFmtId="0" fontId="32" fillId="4" borderId="0" xfId="0" applyFont="1" applyFill="1" applyAlignment="1">
      <alignment horizontal="left" vertical="center" wrapText="1"/>
    </xf>
    <xf numFmtId="0" fontId="45" fillId="4" borderId="0" xfId="0" applyFont="1" applyFill="1" applyAlignment="1">
      <alignment horizontal="center" vertical="center"/>
    </xf>
    <xf numFmtId="0" fontId="42" fillId="4" borderId="0" xfId="0" applyFont="1" applyFill="1" applyAlignment="1">
      <alignment horizontal="left" vertical="center" wrapText="1"/>
    </xf>
    <xf numFmtId="164" fontId="30" fillId="4" borderId="5" xfId="1" applyFont="1" applyFill="1" applyBorder="1" applyAlignment="1">
      <alignment horizontal="right" vertical="center"/>
    </xf>
    <xf numFmtId="0" fontId="46" fillId="4" borderId="0" xfId="0" applyFont="1" applyFill="1" applyAlignment="1">
      <alignment horizontal="left" vertical="center" wrapText="1"/>
    </xf>
    <xf numFmtId="14" fontId="6" fillId="4" borderId="6" xfId="0" applyNumberFormat="1" applyFont="1" applyFill="1" applyBorder="1" applyAlignment="1">
      <alignment vertical="center"/>
    </xf>
    <xf numFmtId="0" fontId="0" fillId="4" borderId="0" xfId="0" applyFill="1" applyAlignment="1">
      <alignment vertical="center"/>
    </xf>
    <xf numFmtId="0" fontId="48" fillId="4" borderId="0" xfId="0" applyFont="1" applyFill="1" applyAlignment="1">
      <alignment horizontal="left" vertical="center" wrapText="1"/>
    </xf>
    <xf numFmtId="0" fontId="39" fillId="4" borderId="0" xfId="0" applyFont="1" applyFill="1" applyAlignment="1">
      <alignment horizontal="left" vertical="center" wrapText="1"/>
    </xf>
    <xf numFmtId="0" fontId="50" fillId="4" borderId="0" xfId="0" applyFont="1" applyFill="1" applyAlignment="1">
      <alignment horizontal="left" vertical="center" wrapText="1"/>
    </xf>
    <xf numFmtId="0" fontId="51" fillId="4" borderId="0" xfId="0" applyFont="1" applyFill="1" applyAlignment="1">
      <alignment horizontal="left" vertical="center" wrapText="1"/>
    </xf>
    <xf numFmtId="0" fontId="47" fillId="4" borderId="0" xfId="0" applyFont="1" applyFill="1" applyAlignment="1">
      <alignment horizontal="left" vertical="center" wrapText="1"/>
    </xf>
    <xf numFmtId="0" fontId="49" fillId="4" borderId="0" xfId="0" applyFont="1" applyFill="1" applyAlignment="1">
      <alignment horizontal="left" vertical="center" wrapText="1"/>
    </xf>
    <xf numFmtId="0" fontId="52" fillId="4" borderId="0" xfId="0" applyFont="1" applyFill="1" applyAlignment="1">
      <alignment horizontal="left" vertical="center" wrapText="1"/>
    </xf>
    <xf numFmtId="0" fontId="53" fillId="4" borderId="0" xfId="0" applyFont="1" applyFill="1" applyAlignment="1">
      <alignment horizontal="left" vertical="center" wrapText="1"/>
    </xf>
    <xf numFmtId="0" fontId="33" fillId="0" borderId="0" xfId="0" applyFont="1" applyAlignment="1">
      <alignment horizontal="left" vertical="center" wrapText="1"/>
    </xf>
    <xf numFmtId="0" fontId="11" fillId="4" borderId="19" xfId="0" applyFont="1" applyFill="1" applyBorder="1" applyAlignment="1">
      <alignment horizontal="center" vertical="center" wrapText="1"/>
    </xf>
    <xf numFmtId="0" fontId="41" fillId="4" borderId="0" xfId="0" applyFont="1" applyFill="1" applyAlignment="1">
      <alignment horizontal="left" vertical="center" wrapText="1"/>
    </xf>
    <xf numFmtId="164" fontId="30" fillId="4" borderId="4" xfId="1" applyFont="1" applyFill="1" applyBorder="1" applyAlignment="1">
      <alignment horizontal="right" vertical="center"/>
    </xf>
    <xf numFmtId="0" fontId="30" fillId="4" borderId="19" xfId="0" applyFont="1" applyFill="1" applyBorder="1" applyAlignment="1">
      <alignment vertical="center" wrapText="1"/>
    </xf>
    <xf numFmtId="164" fontId="30" fillId="4" borderId="41" xfId="1" applyFont="1" applyFill="1" applyBorder="1" applyAlignment="1">
      <alignment horizontal="right" vertical="center"/>
    </xf>
    <xf numFmtId="164" fontId="10" fillId="4" borderId="4" xfId="1" applyFont="1" applyFill="1" applyBorder="1" applyAlignment="1">
      <alignment horizontal="right" vertical="center"/>
    </xf>
    <xf numFmtId="0" fontId="30" fillId="4" borderId="19" xfId="0" applyFont="1" applyFill="1" applyBorder="1" applyAlignment="1">
      <alignment vertical="center"/>
    </xf>
    <xf numFmtId="164" fontId="0" fillId="0" borderId="0" xfId="1" applyFont="1"/>
    <xf numFmtId="165" fontId="7" fillId="4" borderId="19" xfId="0" applyNumberFormat="1" applyFont="1" applyFill="1" applyBorder="1" applyAlignment="1">
      <alignment horizontal="center" vertical="center"/>
    </xf>
    <xf numFmtId="165" fontId="11" fillId="4" borderId="4" xfId="0" applyNumberFormat="1" applyFont="1" applyFill="1" applyBorder="1" applyAlignment="1">
      <alignment horizontal="left" vertical="center"/>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13" xfId="1" applyFont="1" applyFill="1" applyBorder="1" applyAlignment="1">
      <alignment horizontal="right" vertical="center"/>
    </xf>
    <xf numFmtId="0" fontId="0" fillId="4" borderId="4" xfId="0" applyFill="1" applyBorder="1"/>
    <xf numFmtId="0" fontId="32" fillId="4" borderId="6" xfId="0" applyFont="1" applyFill="1" applyBorder="1" applyAlignment="1">
      <alignment horizontal="left" vertical="center" wrapText="1"/>
    </xf>
    <xf numFmtId="164" fontId="10" fillId="4" borderId="35" xfId="1" applyFont="1" applyFill="1" applyBorder="1" applyAlignment="1">
      <alignment horizontal="right" vertical="center"/>
    </xf>
    <xf numFmtId="164" fontId="30" fillId="4" borderId="38" xfId="1" applyFont="1" applyFill="1" applyBorder="1" applyAlignment="1">
      <alignment horizontal="right" vertical="center"/>
    </xf>
    <xf numFmtId="164" fontId="6" fillId="4" borderId="6" xfId="1" applyFont="1" applyFill="1" applyBorder="1" applyAlignment="1">
      <alignment vertical="center" wrapText="1"/>
    </xf>
    <xf numFmtId="0" fontId="11" fillId="4" borderId="4" xfId="0" applyFont="1" applyFill="1" applyBorder="1" applyAlignment="1">
      <alignment horizontal="center" vertical="center" wrapText="1"/>
    </xf>
    <xf numFmtId="165" fontId="8" fillId="4" borderId="0" xfId="0" applyNumberFormat="1" applyFont="1" applyFill="1" applyAlignment="1">
      <alignment horizontal="left" vertical="center"/>
    </xf>
    <xf numFmtId="164" fontId="0" fillId="4" borderId="0" xfId="1" applyFont="1" applyFill="1" applyBorder="1"/>
    <xf numFmtId="165" fontId="8" fillId="4" borderId="6" xfId="0" applyNumberFormat="1"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2" fillId="0" borderId="0" xfId="0" applyFont="1" applyAlignment="1">
      <alignment horizontal="center"/>
    </xf>
    <xf numFmtId="0" fontId="36" fillId="0" borderId="0" xfId="0" applyFont="1" applyAlignment="1">
      <alignment horizontal="center"/>
    </xf>
    <xf numFmtId="0" fontId="23"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4" borderId="0" xfId="0" applyFont="1" applyFill="1" applyAlignment="1">
      <alignment horizontal="center" vertical="center"/>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5" fillId="2" borderId="37" xfId="0" applyFont="1" applyFill="1" applyBorder="1" applyAlignment="1">
      <alignment horizontal="center" vertical="center" wrapText="1"/>
    </xf>
    <xf numFmtId="0" fontId="36" fillId="0" borderId="0" xfId="0" applyFont="1" applyAlignment="1">
      <alignment horizontal="center" vertical="center"/>
    </xf>
    <xf numFmtId="0" fontId="42" fillId="4" borderId="0" xfId="0" applyFont="1" applyFill="1" applyAlignment="1">
      <alignment horizontal="left" vertical="center" wrapText="1"/>
    </xf>
    <xf numFmtId="0" fontId="48" fillId="4" borderId="0" xfId="0" applyFont="1" applyFill="1" applyAlignment="1">
      <alignment horizontal="left" vertical="center" wrapText="1"/>
    </xf>
    <xf numFmtId="0" fontId="32" fillId="4" borderId="0" xfId="0" applyFont="1" applyFill="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34"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CAF4F6"/>
      <color rgb="FF0000FF"/>
      <color rgb="FF163856"/>
      <color rgb="FFD4F6F8"/>
      <color rgb="FFE2F9FA"/>
      <color rgb="FFC7F3F5"/>
      <color rgb="FFADEEF1"/>
      <color rgb="FF1207F7"/>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628649</xdr:colOff>
      <xdr:row>0</xdr:row>
      <xdr:rowOff>200025</xdr:rowOff>
    </xdr:from>
    <xdr:to>
      <xdr:col>7</xdr:col>
      <xdr:colOff>685800</xdr:colOff>
      <xdr:row>5</xdr:row>
      <xdr:rowOff>28575</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499" y="200025"/>
          <a:ext cx="1000126" cy="1047750"/>
        </a:xfrm>
        <a:prstGeom prst="rect">
          <a:avLst/>
        </a:prstGeom>
        <a:noFill/>
        <a:ln w="9525">
          <a:noFill/>
          <a:miter lim="800000"/>
          <a:headEnd/>
          <a:tailEnd/>
        </a:ln>
      </xdr:spPr>
    </xdr:pic>
    <xdr:clientData/>
  </xdr:twoCellAnchor>
  <xdr:twoCellAnchor editAs="oneCell">
    <xdr:from>
      <xdr:col>1</xdr:col>
      <xdr:colOff>247650</xdr:colOff>
      <xdr:row>0</xdr:row>
      <xdr:rowOff>28575</xdr:rowOff>
    </xdr:from>
    <xdr:to>
      <xdr:col>3</xdr:col>
      <xdr:colOff>219075</xdr:colOff>
      <xdr:row>5</xdr:row>
      <xdr:rowOff>4197</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5"/>
          <a:ext cx="1181100" cy="1194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64</xdr:row>
      <xdr:rowOff>28576</xdr:rowOff>
    </xdr:from>
    <xdr:to>
      <xdr:col>7</xdr:col>
      <xdr:colOff>485775</xdr:colOff>
      <xdr:row>66</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64</xdr:row>
      <xdr:rowOff>28575</xdr:rowOff>
    </xdr:from>
    <xdr:to>
      <xdr:col>9</xdr:col>
      <xdr:colOff>523875</xdr:colOff>
      <xdr:row>66</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64</xdr:row>
      <xdr:rowOff>19050</xdr:rowOff>
    </xdr:from>
    <xdr:to>
      <xdr:col>10</xdr:col>
      <xdr:colOff>495300</xdr:colOff>
      <xdr:row>66</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428623</xdr:colOff>
      <xdr:row>0</xdr:row>
      <xdr:rowOff>142875</xdr:rowOff>
    </xdr:from>
    <xdr:to>
      <xdr:col>10</xdr:col>
      <xdr:colOff>38099</xdr:colOff>
      <xdr:row>5</xdr:row>
      <xdr:rowOff>219074</xdr:rowOff>
    </xdr:to>
    <xdr:pic>
      <xdr:nvPicPr>
        <xdr:cNvPr id="5" name="Imagen 4" descr="C:\Users\Contabilidad\Downloads\TAMAÑO MINIMO IVC CONSEJO.png">
          <a:extLst>
            <a:ext uri="{FF2B5EF4-FFF2-40B4-BE49-F238E27FC236}">
              <a16:creationId xmlns:a16="http://schemas.microsoft.com/office/drawing/2014/main" id="{1D131F8B-C778-4B27-9BA7-3C63C2F42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3" y="142875"/>
          <a:ext cx="1257301" cy="1333499"/>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304800</xdr:colOff>
      <xdr:row>6</xdr:row>
      <xdr:rowOff>9998</xdr:rowOff>
    </xdr:to>
    <xdr:pic>
      <xdr:nvPicPr>
        <xdr:cNvPr id="6" name="Imagen 5">
          <a:extLst>
            <a:ext uri="{FF2B5EF4-FFF2-40B4-BE49-F238E27FC236}">
              <a16:creationId xmlns:a16="http://schemas.microsoft.com/office/drawing/2014/main" id="{7DEEC55B-231A-46AF-A13C-07DBE245D6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2024-6D7B-47E5-9126-269014262E9A}">
  <sheetPr>
    <tabColor theme="8" tint="-0.249977111117893"/>
  </sheetPr>
  <dimension ref="A1:J78"/>
  <sheetViews>
    <sheetView topLeftCell="A64" workbookViewId="0">
      <selection activeCell="A57" sqref="A57"/>
    </sheetView>
  </sheetViews>
  <sheetFormatPr baseColWidth="10" defaultRowHeight="15" x14ac:dyDescent="0.25"/>
  <cols>
    <col min="1" max="2" width="9.140625" customWidth="1"/>
    <col min="3" max="3" width="9" customWidth="1"/>
    <col min="4" max="4" width="22.42578125" customWidth="1"/>
    <col min="5" max="5" width="32.140625" customWidth="1"/>
    <col min="6" max="6" width="56.28515625" customWidth="1"/>
    <col min="7" max="7" width="14.140625" customWidth="1"/>
    <col min="8" max="8" width="15.140625" customWidth="1"/>
    <col min="9" max="9" width="14.28515625" customWidth="1"/>
  </cols>
  <sheetData>
    <row r="1" spans="2:8" ht="18" customHeight="1" x14ac:dyDescent="0.6">
      <c r="B1" s="160"/>
      <c r="C1" s="160"/>
      <c r="D1" s="160"/>
      <c r="E1" s="160"/>
      <c r="F1" s="160"/>
      <c r="G1" s="160"/>
      <c r="H1" s="160"/>
    </row>
    <row r="2" spans="2:8" ht="23.25" customHeight="1" x14ac:dyDescent="0.35">
      <c r="B2" s="161" t="s">
        <v>0</v>
      </c>
      <c r="C2" s="161"/>
      <c r="D2" s="161"/>
      <c r="E2" s="161"/>
      <c r="F2" s="161"/>
      <c r="G2" s="161"/>
      <c r="H2" s="161"/>
    </row>
    <row r="3" spans="2:8" ht="16.5" customHeight="1" x14ac:dyDescent="0.25">
      <c r="B3" s="162" t="s">
        <v>29</v>
      </c>
      <c r="C3" s="162"/>
      <c r="D3" s="162"/>
      <c r="E3" s="162"/>
      <c r="F3" s="162"/>
      <c r="G3" s="162"/>
      <c r="H3" s="162"/>
    </row>
    <row r="4" spans="2:8" ht="21" customHeight="1" x14ac:dyDescent="0.25">
      <c r="B4" s="162" t="s">
        <v>14</v>
      </c>
      <c r="C4" s="162"/>
      <c r="D4" s="162"/>
      <c r="E4" s="162"/>
      <c r="F4" s="162"/>
      <c r="G4" s="162"/>
      <c r="H4" s="162"/>
    </row>
    <row r="5" spans="2:8" ht="17.25" customHeight="1" x14ac:dyDescent="0.25">
      <c r="B5" s="163" t="s">
        <v>51</v>
      </c>
      <c r="C5" s="163"/>
      <c r="D5" s="163"/>
      <c r="E5" s="163"/>
      <c r="F5" s="163"/>
      <c r="G5" s="163"/>
      <c r="H5" s="163"/>
    </row>
    <row r="6" spans="2:8" ht="18" customHeight="1" x14ac:dyDescent="0.25">
      <c r="B6" s="164" t="s">
        <v>52</v>
      </c>
      <c r="C6" s="164"/>
      <c r="D6" s="164"/>
      <c r="E6" s="164"/>
      <c r="F6" s="164"/>
      <c r="G6" s="164"/>
      <c r="H6" s="164"/>
    </row>
    <row r="7" spans="2:8" ht="9.75" customHeight="1" x14ac:dyDescent="0.25">
      <c r="B7" s="87"/>
      <c r="C7" s="87"/>
      <c r="D7" s="87"/>
      <c r="E7" s="87"/>
      <c r="F7" s="87"/>
      <c r="G7" s="87"/>
      <c r="H7" s="87"/>
    </row>
    <row r="8" spans="2:8" ht="17.25" customHeight="1" x14ac:dyDescent="0.25">
      <c r="B8" s="162" t="s">
        <v>89</v>
      </c>
      <c r="C8" s="162"/>
      <c r="D8" s="162"/>
      <c r="E8" s="162"/>
      <c r="F8" s="162"/>
      <c r="G8" s="162"/>
      <c r="H8" s="162"/>
    </row>
    <row r="9" spans="2:8" ht="17.25" customHeight="1" x14ac:dyDescent="0.25">
      <c r="B9" s="162" t="s">
        <v>90</v>
      </c>
      <c r="C9" s="162"/>
      <c r="D9" s="162"/>
      <c r="E9" s="162"/>
      <c r="F9" s="162"/>
      <c r="G9" s="162"/>
      <c r="H9" s="162"/>
    </row>
    <row r="10" spans="2:8" ht="9" customHeight="1" thickBot="1" x14ac:dyDescent="0.3">
      <c r="C10" s="85"/>
      <c r="D10" s="85"/>
      <c r="E10" s="85"/>
      <c r="F10" s="85"/>
      <c r="G10" s="85"/>
      <c r="H10" s="85"/>
    </row>
    <row r="11" spans="2:8" ht="24" customHeight="1" x14ac:dyDescent="0.25">
      <c r="B11" s="165" t="s">
        <v>42</v>
      </c>
      <c r="C11" s="167" t="s">
        <v>1</v>
      </c>
      <c r="D11" s="167" t="s">
        <v>2</v>
      </c>
      <c r="E11" s="167" t="s">
        <v>3</v>
      </c>
      <c r="F11" s="167" t="s">
        <v>4</v>
      </c>
      <c r="G11" s="169" t="s">
        <v>43</v>
      </c>
      <c r="H11" s="158" t="s">
        <v>5</v>
      </c>
    </row>
    <row r="12" spans="2:8" ht="10.5" customHeight="1" thickBot="1" x14ac:dyDescent="0.3">
      <c r="B12" s="166"/>
      <c r="C12" s="168"/>
      <c r="D12" s="168"/>
      <c r="E12" s="168"/>
      <c r="F12" s="168"/>
      <c r="G12" s="170"/>
      <c r="H12" s="159"/>
    </row>
    <row r="13" spans="2:8" s="1" customFormat="1" ht="39" customHeight="1" x14ac:dyDescent="0.25">
      <c r="B13" s="33">
        <v>44104</v>
      </c>
      <c r="C13" s="56">
        <v>44104</v>
      </c>
      <c r="D13" s="50" t="s">
        <v>25</v>
      </c>
      <c r="E13" s="30" t="s">
        <v>22</v>
      </c>
      <c r="F13" s="32" t="s">
        <v>26</v>
      </c>
      <c r="G13" s="103" t="s">
        <v>23</v>
      </c>
      <c r="H13" s="46">
        <v>2600</v>
      </c>
    </row>
    <row r="14" spans="2:8" s="1" customFormat="1" ht="39.75" customHeight="1" thickBot="1" x14ac:dyDescent="0.3">
      <c r="B14" s="33">
        <v>44169</v>
      </c>
      <c r="C14" s="51">
        <v>44169</v>
      </c>
      <c r="D14" s="52" t="s">
        <v>27</v>
      </c>
      <c r="E14" s="53" t="s">
        <v>22</v>
      </c>
      <c r="F14" s="42" t="s">
        <v>28</v>
      </c>
      <c r="G14" s="102" t="s">
        <v>23</v>
      </c>
      <c r="H14" s="54">
        <v>2640</v>
      </c>
    </row>
    <row r="15" spans="2:8" s="1" customFormat="1" ht="21" customHeight="1" thickBot="1" x14ac:dyDescent="0.3">
      <c r="B15" s="24"/>
      <c r="C15" s="55"/>
      <c r="D15" s="25"/>
      <c r="E15" s="26"/>
      <c r="F15" s="27"/>
      <c r="G15" s="28"/>
      <c r="H15" s="47">
        <f>SUM(H13:H14)</f>
        <v>5240</v>
      </c>
    </row>
    <row r="16" spans="2:8" s="1" customFormat="1" ht="51" customHeight="1" x14ac:dyDescent="0.25">
      <c r="B16" s="33">
        <v>44824</v>
      </c>
      <c r="C16" s="145">
        <v>44804</v>
      </c>
      <c r="D16" s="146" t="s">
        <v>136</v>
      </c>
      <c r="E16" s="146" t="s">
        <v>138</v>
      </c>
      <c r="F16" s="147" t="s">
        <v>137</v>
      </c>
      <c r="G16" s="154" t="s">
        <v>169</v>
      </c>
      <c r="H16" s="112">
        <v>342861.1</v>
      </c>
    </row>
    <row r="17" spans="2:10" s="31" customFormat="1" ht="40.5" customHeight="1" x14ac:dyDescent="0.25">
      <c r="B17" s="100">
        <v>44377</v>
      </c>
      <c r="C17" s="34">
        <v>44377</v>
      </c>
      <c r="D17" s="35" t="s">
        <v>36</v>
      </c>
      <c r="E17" s="35" t="s">
        <v>37</v>
      </c>
      <c r="F17" s="107" t="s">
        <v>168</v>
      </c>
      <c r="G17" s="23" t="s">
        <v>38</v>
      </c>
      <c r="H17" s="48">
        <f>810265.65+53839.95-216776.99-53841.65+53839.95+53839.95-216818.84</f>
        <v>484348.0199999999</v>
      </c>
      <c r="I17" s="133"/>
      <c r="J17" s="126"/>
    </row>
    <row r="18" spans="2:10" s="31" customFormat="1" ht="39" customHeight="1" x14ac:dyDescent="0.25">
      <c r="B18" s="100">
        <v>44377</v>
      </c>
      <c r="C18" s="34">
        <v>44377</v>
      </c>
      <c r="D18" s="35" t="s">
        <v>36</v>
      </c>
      <c r="E18" s="35" t="s">
        <v>39</v>
      </c>
      <c r="F18" s="43" t="s">
        <v>115</v>
      </c>
      <c r="G18" s="23" t="s">
        <v>41</v>
      </c>
      <c r="H18" s="48">
        <f>625+250+250+125+125+125+125+125+125+125+125+125+125</f>
        <v>2375</v>
      </c>
    </row>
    <row r="19" spans="2:10" s="31" customFormat="1" ht="29.25" customHeight="1" x14ac:dyDescent="0.25">
      <c r="B19" s="100">
        <v>44778</v>
      </c>
      <c r="C19" s="34">
        <v>44754</v>
      </c>
      <c r="D19" s="94" t="s">
        <v>68</v>
      </c>
      <c r="E19" s="93" t="s">
        <v>69</v>
      </c>
      <c r="F19" s="22" t="s">
        <v>61</v>
      </c>
      <c r="G19" s="91" t="s">
        <v>17</v>
      </c>
      <c r="H19" s="48">
        <v>23073.37</v>
      </c>
    </row>
    <row r="20" spans="2:10" s="31" customFormat="1" ht="63" customHeight="1" x14ac:dyDescent="0.25">
      <c r="B20" s="100">
        <v>44838</v>
      </c>
      <c r="C20" s="34">
        <v>44819</v>
      </c>
      <c r="D20" s="94" t="s">
        <v>140</v>
      </c>
      <c r="E20" s="93" t="s">
        <v>141</v>
      </c>
      <c r="F20" s="36" t="s">
        <v>142</v>
      </c>
      <c r="G20" s="136" t="s">
        <v>170</v>
      </c>
      <c r="H20" s="48">
        <v>164256</v>
      </c>
    </row>
    <row r="21" spans="2:10" s="31" customFormat="1" ht="52.5" customHeight="1" x14ac:dyDescent="0.25">
      <c r="B21" s="115">
        <v>44790</v>
      </c>
      <c r="C21" s="34">
        <v>44784</v>
      </c>
      <c r="D21" s="93" t="s">
        <v>80</v>
      </c>
      <c r="E21" s="108" t="s">
        <v>62</v>
      </c>
      <c r="F21" s="109" t="s">
        <v>81</v>
      </c>
      <c r="G21" s="89" t="s">
        <v>63</v>
      </c>
      <c r="H21" s="48">
        <v>8260</v>
      </c>
    </row>
    <row r="22" spans="2:10" s="31" customFormat="1" ht="51.75" customHeight="1" x14ac:dyDescent="0.25">
      <c r="B22" s="115">
        <v>44790</v>
      </c>
      <c r="C22" s="34">
        <v>44775</v>
      </c>
      <c r="D22" s="93" t="s">
        <v>82</v>
      </c>
      <c r="E22" s="108" t="s">
        <v>83</v>
      </c>
      <c r="F22" s="109" t="s">
        <v>88</v>
      </c>
      <c r="G22" s="89" t="s">
        <v>84</v>
      </c>
      <c r="H22" s="48">
        <v>20060</v>
      </c>
    </row>
    <row r="23" spans="2:10" s="31" customFormat="1" ht="63.75" customHeight="1" x14ac:dyDescent="0.25">
      <c r="B23" s="115">
        <v>44819</v>
      </c>
      <c r="C23" s="34">
        <v>44819</v>
      </c>
      <c r="D23" s="71" t="s">
        <v>121</v>
      </c>
      <c r="E23" s="142" t="s">
        <v>65</v>
      </c>
      <c r="F23" s="109" t="s">
        <v>120</v>
      </c>
      <c r="G23" s="89" t="s">
        <v>66</v>
      </c>
      <c r="H23" s="152">
        <v>9440</v>
      </c>
    </row>
    <row r="24" spans="2:10" s="31" customFormat="1" ht="33" customHeight="1" x14ac:dyDescent="0.25">
      <c r="B24" s="115">
        <v>44824</v>
      </c>
      <c r="C24" s="34">
        <v>44743</v>
      </c>
      <c r="D24" s="71" t="s">
        <v>102</v>
      </c>
      <c r="E24" s="139" t="s">
        <v>104</v>
      </c>
      <c r="F24" s="109" t="s">
        <v>103</v>
      </c>
      <c r="G24" s="89" t="s">
        <v>16</v>
      </c>
      <c r="H24" s="152">
        <v>1598</v>
      </c>
    </row>
    <row r="25" spans="2:10" s="31" customFormat="1" ht="33" customHeight="1" x14ac:dyDescent="0.25">
      <c r="B25" s="115">
        <v>44824</v>
      </c>
      <c r="C25" s="34">
        <v>44743</v>
      </c>
      <c r="D25" s="71" t="s">
        <v>105</v>
      </c>
      <c r="E25" s="139" t="s">
        <v>104</v>
      </c>
      <c r="F25" s="109" t="s">
        <v>103</v>
      </c>
      <c r="G25" s="89" t="s">
        <v>16</v>
      </c>
      <c r="H25" s="152">
        <v>1598</v>
      </c>
    </row>
    <row r="26" spans="2:10" s="31" customFormat="1" ht="33" customHeight="1" x14ac:dyDescent="0.25">
      <c r="B26" s="115">
        <v>44824</v>
      </c>
      <c r="C26" s="34">
        <v>44743</v>
      </c>
      <c r="D26" s="71" t="s">
        <v>118</v>
      </c>
      <c r="E26" s="139" t="s">
        <v>104</v>
      </c>
      <c r="F26" s="109" t="s">
        <v>103</v>
      </c>
      <c r="G26" s="89" t="s">
        <v>16</v>
      </c>
      <c r="H26" s="152">
        <v>1757</v>
      </c>
    </row>
    <row r="27" spans="2:10" s="31" customFormat="1" ht="33" customHeight="1" x14ac:dyDescent="0.25">
      <c r="B27" s="115">
        <v>44824</v>
      </c>
      <c r="C27" s="34">
        <v>44774</v>
      </c>
      <c r="D27" s="71" t="s">
        <v>108</v>
      </c>
      <c r="E27" s="139" t="s">
        <v>104</v>
      </c>
      <c r="F27" s="109" t="s">
        <v>107</v>
      </c>
      <c r="G27" s="89" t="s">
        <v>16</v>
      </c>
      <c r="H27" s="152">
        <v>1598</v>
      </c>
    </row>
    <row r="28" spans="2:10" s="31" customFormat="1" ht="33" customHeight="1" x14ac:dyDescent="0.25">
      <c r="B28" s="115">
        <v>44824</v>
      </c>
      <c r="C28" s="34">
        <v>44774</v>
      </c>
      <c r="D28" s="71" t="s">
        <v>109</v>
      </c>
      <c r="E28" s="139" t="s">
        <v>104</v>
      </c>
      <c r="F28" s="109" t="s">
        <v>107</v>
      </c>
      <c r="G28" s="89" t="s">
        <v>16</v>
      </c>
      <c r="H28" s="152">
        <v>1598</v>
      </c>
    </row>
    <row r="29" spans="2:10" s="31" customFormat="1" ht="33" customHeight="1" x14ac:dyDescent="0.25">
      <c r="B29" s="115">
        <v>44824</v>
      </c>
      <c r="C29" s="34">
        <v>44774</v>
      </c>
      <c r="D29" s="71" t="s">
        <v>110</v>
      </c>
      <c r="E29" s="139" t="s">
        <v>104</v>
      </c>
      <c r="F29" s="109" t="s">
        <v>107</v>
      </c>
      <c r="G29" s="89" t="s">
        <v>16</v>
      </c>
      <c r="H29" s="152">
        <v>1757</v>
      </c>
    </row>
    <row r="30" spans="2:10" s="31" customFormat="1" ht="33" customHeight="1" x14ac:dyDescent="0.25">
      <c r="B30" s="115">
        <v>44824</v>
      </c>
      <c r="C30" s="34">
        <v>44805</v>
      </c>
      <c r="D30" s="71" t="s">
        <v>112</v>
      </c>
      <c r="E30" s="139" t="s">
        <v>104</v>
      </c>
      <c r="F30" s="109" t="s">
        <v>111</v>
      </c>
      <c r="G30" s="89" t="s">
        <v>16</v>
      </c>
      <c r="H30" s="152">
        <v>1598</v>
      </c>
    </row>
    <row r="31" spans="2:10" s="31" customFormat="1" ht="33" customHeight="1" x14ac:dyDescent="0.25">
      <c r="B31" s="115">
        <v>44824</v>
      </c>
      <c r="C31" s="34">
        <v>44805</v>
      </c>
      <c r="D31" s="71" t="s">
        <v>113</v>
      </c>
      <c r="E31" s="139" t="s">
        <v>104</v>
      </c>
      <c r="F31" s="109" t="s">
        <v>111</v>
      </c>
      <c r="G31" s="89" t="s">
        <v>16</v>
      </c>
      <c r="H31" s="152">
        <v>1598</v>
      </c>
    </row>
    <row r="32" spans="2:10" s="31" customFormat="1" ht="33" customHeight="1" x14ac:dyDescent="0.25">
      <c r="B32" s="115">
        <v>44824</v>
      </c>
      <c r="C32" s="34">
        <v>44805</v>
      </c>
      <c r="D32" s="71" t="s">
        <v>114</v>
      </c>
      <c r="E32" s="139" t="s">
        <v>104</v>
      </c>
      <c r="F32" s="109" t="s">
        <v>111</v>
      </c>
      <c r="G32" s="89" t="s">
        <v>16</v>
      </c>
      <c r="H32" s="152">
        <v>1757</v>
      </c>
    </row>
    <row r="33" spans="2:8" s="31" customFormat="1" ht="28.5" customHeight="1" x14ac:dyDescent="0.25">
      <c r="B33" s="115">
        <v>44838</v>
      </c>
      <c r="C33" s="34">
        <v>44832</v>
      </c>
      <c r="D33" s="71" t="s">
        <v>127</v>
      </c>
      <c r="E33" s="108" t="s">
        <v>20</v>
      </c>
      <c r="F33" s="109" t="s">
        <v>129</v>
      </c>
      <c r="G33" s="89" t="s">
        <v>21</v>
      </c>
      <c r="H33" s="152">
        <v>72519.850000000006</v>
      </c>
    </row>
    <row r="34" spans="2:8" s="31" customFormat="1" ht="31.5" customHeight="1" x14ac:dyDescent="0.25">
      <c r="B34" s="115">
        <v>44838</v>
      </c>
      <c r="C34" s="34">
        <v>44832</v>
      </c>
      <c r="D34" s="71" t="s">
        <v>130</v>
      </c>
      <c r="E34" s="108" t="s">
        <v>20</v>
      </c>
      <c r="F34" s="109" t="s">
        <v>128</v>
      </c>
      <c r="G34" s="89" t="s">
        <v>21</v>
      </c>
      <c r="H34" s="90">
        <v>243896.62</v>
      </c>
    </row>
    <row r="35" spans="2:8" s="31" customFormat="1" ht="30" customHeight="1" x14ac:dyDescent="0.25">
      <c r="B35" s="115">
        <v>44824</v>
      </c>
      <c r="C35" s="34">
        <v>44815</v>
      </c>
      <c r="D35" s="125" t="s">
        <v>96</v>
      </c>
      <c r="E35" s="94" t="s">
        <v>73</v>
      </c>
      <c r="F35" s="110" t="s">
        <v>97</v>
      </c>
      <c r="G35" s="91" t="s">
        <v>15</v>
      </c>
      <c r="H35" s="123">
        <v>4955.05</v>
      </c>
    </row>
    <row r="36" spans="2:8" s="31" customFormat="1" ht="30" customHeight="1" x14ac:dyDescent="0.25">
      <c r="B36" s="115">
        <v>44827</v>
      </c>
      <c r="C36" s="34">
        <v>44819</v>
      </c>
      <c r="D36" s="125" t="s">
        <v>116</v>
      </c>
      <c r="E36" s="94" t="s">
        <v>73</v>
      </c>
      <c r="F36" s="110" t="s">
        <v>117</v>
      </c>
      <c r="G36" s="91" t="s">
        <v>15</v>
      </c>
      <c r="H36" s="123">
        <v>35463.78</v>
      </c>
    </row>
    <row r="37" spans="2:8" s="31" customFormat="1" ht="30" customHeight="1" x14ac:dyDescent="0.25">
      <c r="B37" s="115">
        <v>44839</v>
      </c>
      <c r="C37" s="34">
        <v>44824</v>
      </c>
      <c r="D37" s="125" t="s">
        <v>143</v>
      </c>
      <c r="E37" s="94" t="s">
        <v>31</v>
      </c>
      <c r="F37" s="110" t="s">
        <v>144</v>
      </c>
      <c r="G37" s="23" t="s">
        <v>15</v>
      </c>
      <c r="H37" s="123">
        <v>144463.94</v>
      </c>
    </row>
    <row r="38" spans="2:8" s="31" customFormat="1" ht="30" customHeight="1" x14ac:dyDescent="0.25">
      <c r="B38" s="115">
        <v>44839</v>
      </c>
      <c r="C38" s="34">
        <v>44824</v>
      </c>
      <c r="D38" s="125" t="s">
        <v>145</v>
      </c>
      <c r="E38" s="94" t="s">
        <v>31</v>
      </c>
      <c r="F38" s="110" t="s">
        <v>146</v>
      </c>
      <c r="G38" s="23" t="s">
        <v>15</v>
      </c>
      <c r="H38" s="123">
        <v>130356.15</v>
      </c>
    </row>
    <row r="39" spans="2:8" s="31" customFormat="1" ht="33.75" customHeight="1" x14ac:dyDescent="0.25">
      <c r="B39" s="115">
        <v>44839</v>
      </c>
      <c r="C39" s="34">
        <v>44827</v>
      </c>
      <c r="D39" s="125" t="s">
        <v>147</v>
      </c>
      <c r="E39" s="94" t="s">
        <v>31</v>
      </c>
      <c r="F39" s="110" t="s">
        <v>148</v>
      </c>
      <c r="G39" s="23" t="s">
        <v>15</v>
      </c>
      <c r="H39" s="123">
        <v>246.85</v>
      </c>
    </row>
    <row r="40" spans="2:8" s="31" customFormat="1" ht="30" customHeight="1" x14ac:dyDescent="0.25">
      <c r="B40" s="115">
        <v>44839</v>
      </c>
      <c r="C40" s="34">
        <v>44834</v>
      </c>
      <c r="D40" s="125" t="s">
        <v>149</v>
      </c>
      <c r="E40" s="94" t="s">
        <v>79</v>
      </c>
      <c r="F40" s="110" t="s">
        <v>152</v>
      </c>
      <c r="G40" s="23" t="s">
        <v>15</v>
      </c>
      <c r="H40" s="123">
        <v>43719.05</v>
      </c>
    </row>
    <row r="41" spans="2:8" s="31" customFormat="1" ht="30" customHeight="1" x14ac:dyDescent="0.25">
      <c r="B41" s="115">
        <v>44839</v>
      </c>
      <c r="C41" s="34">
        <v>44834</v>
      </c>
      <c r="D41" s="125" t="s">
        <v>150</v>
      </c>
      <c r="E41" s="94" t="s">
        <v>79</v>
      </c>
      <c r="F41" s="110" t="s">
        <v>151</v>
      </c>
      <c r="G41" s="23" t="s">
        <v>15</v>
      </c>
      <c r="H41" s="123">
        <v>3953.72</v>
      </c>
    </row>
    <row r="42" spans="2:8" s="31" customFormat="1" ht="55.5" customHeight="1" x14ac:dyDescent="0.25">
      <c r="B42" s="115">
        <v>44798</v>
      </c>
      <c r="C42" s="34">
        <v>44797</v>
      </c>
      <c r="D42" s="94" t="s">
        <v>77</v>
      </c>
      <c r="E42" s="111" t="s">
        <v>57</v>
      </c>
      <c r="F42" s="109" t="s">
        <v>78</v>
      </c>
      <c r="G42" s="136" t="s">
        <v>171</v>
      </c>
      <c r="H42" s="123">
        <v>16726.5</v>
      </c>
    </row>
    <row r="43" spans="2:8" s="31" customFormat="1" ht="29.25" customHeight="1" x14ac:dyDescent="0.25">
      <c r="B43" s="115">
        <v>44725</v>
      </c>
      <c r="C43" s="34">
        <v>44714</v>
      </c>
      <c r="D43" s="94" t="s">
        <v>60</v>
      </c>
      <c r="E43" s="93" t="s">
        <v>59</v>
      </c>
      <c r="F43" s="22" t="s">
        <v>61</v>
      </c>
      <c r="G43" s="91" t="s">
        <v>17</v>
      </c>
      <c r="H43" s="123">
        <v>7665.16</v>
      </c>
    </row>
    <row r="44" spans="2:8" s="31" customFormat="1" ht="29.25" customHeight="1" x14ac:dyDescent="0.25">
      <c r="B44" s="115">
        <v>44799</v>
      </c>
      <c r="C44" s="34">
        <v>44714</v>
      </c>
      <c r="D44" s="94" t="s">
        <v>60</v>
      </c>
      <c r="E44" s="93" t="s">
        <v>59</v>
      </c>
      <c r="F44" s="22" t="s">
        <v>87</v>
      </c>
      <c r="G44" s="91" t="s">
        <v>17</v>
      </c>
      <c r="H44" s="123">
        <v>9778.31</v>
      </c>
    </row>
    <row r="45" spans="2:8" s="31" customFormat="1" ht="39.75" customHeight="1" x14ac:dyDescent="0.25">
      <c r="B45" s="115">
        <v>44824</v>
      </c>
      <c r="C45" s="34">
        <v>44805</v>
      </c>
      <c r="D45" s="94" t="s">
        <v>101</v>
      </c>
      <c r="E45" s="93" t="s">
        <v>58</v>
      </c>
      <c r="F45" s="36" t="s">
        <v>100</v>
      </c>
      <c r="G45" s="136" t="s">
        <v>16</v>
      </c>
      <c r="H45" s="123">
        <v>910</v>
      </c>
    </row>
    <row r="46" spans="2:8" s="31" customFormat="1" ht="52.5" customHeight="1" x14ac:dyDescent="0.25">
      <c r="B46" s="115">
        <v>44840</v>
      </c>
      <c r="C46" s="34">
        <v>44826</v>
      </c>
      <c r="D46" s="94" t="s">
        <v>162</v>
      </c>
      <c r="E46" s="93" t="s">
        <v>163</v>
      </c>
      <c r="F46" s="36" t="s">
        <v>164</v>
      </c>
      <c r="G46" s="136" t="s">
        <v>24</v>
      </c>
      <c r="H46" s="123">
        <v>8968</v>
      </c>
    </row>
    <row r="47" spans="2:8" s="31" customFormat="1" ht="52.5" customHeight="1" x14ac:dyDescent="0.25">
      <c r="B47" s="115">
        <v>44840</v>
      </c>
      <c r="C47" s="34">
        <v>44826</v>
      </c>
      <c r="D47" s="94" t="s">
        <v>165</v>
      </c>
      <c r="E47" s="93" t="s">
        <v>163</v>
      </c>
      <c r="F47" s="36" t="s">
        <v>166</v>
      </c>
      <c r="G47" s="136" t="s">
        <v>76</v>
      </c>
      <c r="H47" s="123">
        <v>27582.5</v>
      </c>
    </row>
    <row r="48" spans="2:8" s="31" customFormat="1" ht="23.25" customHeight="1" x14ac:dyDescent="0.25">
      <c r="B48" s="100">
        <v>44356</v>
      </c>
      <c r="C48" s="34">
        <v>44306</v>
      </c>
      <c r="D48" s="39" t="s">
        <v>153</v>
      </c>
      <c r="E48" s="36" t="s">
        <v>34</v>
      </c>
      <c r="F48" s="22" t="s">
        <v>35</v>
      </c>
      <c r="G48" s="23" t="s">
        <v>17</v>
      </c>
      <c r="H48" s="48">
        <v>79041.81</v>
      </c>
    </row>
    <row r="49" spans="1:8" s="31" customFormat="1" ht="63" customHeight="1" x14ac:dyDescent="0.25">
      <c r="B49" s="100">
        <v>44813</v>
      </c>
      <c r="C49" s="34">
        <v>44809</v>
      </c>
      <c r="D49" s="39" t="s">
        <v>91</v>
      </c>
      <c r="E49" s="36" t="s">
        <v>72</v>
      </c>
      <c r="F49" s="36" t="s">
        <v>92</v>
      </c>
      <c r="G49" s="91" t="s">
        <v>93</v>
      </c>
      <c r="H49" s="112">
        <v>466418.6</v>
      </c>
    </row>
    <row r="50" spans="1:8" s="31" customFormat="1" ht="29.25" customHeight="1" x14ac:dyDescent="0.25">
      <c r="B50" s="100">
        <v>44824</v>
      </c>
      <c r="C50" s="34">
        <v>44783</v>
      </c>
      <c r="D50" s="39" t="s">
        <v>131</v>
      </c>
      <c r="E50" s="36" t="s">
        <v>132</v>
      </c>
      <c r="F50" s="36" t="s">
        <v>133</v>
      </c>
      <c r="G50" s="91" t="s">
        <v>17</v>
      </c>
      <c r="H50" s="112">
        <v>48454.080000000002</v>
      </c>
    </row>
    <row r="51" spans="1:8" s="31" customFormat="1" ht="29.25" customHeight="1" x14ac:dyDescent="0.25">
      <c r="B51" s="100">
        <v>44824</v>
      </c>
      <c r="C51" s="34">
        <v>44783</v>
      </c>
      <c r="D51" s="39" t="s">
        <v>134</v>
      </c>
      <c r="E51" s="36" t="s">
        <v>135</v>
      </c>
      <c r="F51" s="36" t="s">
        <v>133</v>
      </c>
      <c r="G51" s="91" t="s">
        <v>17</v>
      </c>
      <c r="H51" s="112">
        <v>31379.79</v>
      </c>
    </row>
    <row r="52" spans="1:8" s="31" customFormat="1" ht="35.25" customHeight="1" x14ac:dyDescent="0.25">
      <c r="B52" s="115">
        <v>44824</v>
      </c>
      <c r="C52" s="34">
        <v>44812</v>
      </c>
      <c r="D52" s="94" t="s">
        <v>98</v>
      </c>
      <c r="E52" s="153" t="s">
        <v>32</v>
      </c>
      <c r="F52" s="110" t="s">
        <v>99</v>
      </c>
      <c r="G52" s="136" t="s">
        <v>19</v>
      </c>
      <c r="H52" s="123">
        <v>26500</v>
      </c>
    </row>
    <row r="53" spans="1:8" s="31" customFormat="1" ht="41.25" customHeight="1" x14ac:dyDescent="0.25">
      <c r="B53" s="100">
        <v>44827</v>
      </c>
      <c r="C53" s="34">
        <v>44824</v>
      </c>
      <c r="D53" s="39" t="s">
        <v>80</v>
      </c>
      <c r="E53" s="36" t="s">
        <v>64</v>
      </c>
      <c r="F53" s="36" t="s">
        <v>119</v>
      </c>
      <c r="G53" s="116" t="s">
        <v>18</v>
      </c>
      <c r="H53" s="112">
        <v>59000</v>
      </c>
    </row>
    <row r="54" spans="1:8" s="31" customFormat="1" ht="42.75" customHeight="1" x14ac:dyDescent="0.25">
      <c r="B54" s="100">
        <v>44839</v>
      </c>
      <c r="C54" s="34">
        <v>44810</v>
      </c>
      <c r="D54" s="39" t="s">
        <v>154</v>
      </c>
      <c r="E54" s="36" t="s">
        <v>53</v>
      </c>
      <c r="F54" s="36" t="s">
        <v>155</v>
      </c>
      <c r="G54" s="116" t="s">
        <v>19</v>
      </c>
      <c r="H54" s="112">
        <v>22000</v>
      </c>
    </row>
    <row r="55" spans="1:8" s="31" customFormat="1" ht="62.25" customHeight="1" x14ac:dyDescent="0.25">
      <c r="B55" s="100">
        <v>44777</v>
      </c>
      <c r="C55" s="34">
        <v>44775</v>
      </c>
      <c r="D55" s="39" t="s">
        <v>85</v>
      </c>
      <c r="E55" s="36" t="s">
        <v>54</v>
      </c>
      <c r="F55" s="36" t="s">
        <v>86</v>
      </c>
      <c r="G55" s="89" t="s">
        <v>55</v>
      </c>
      <c r="H55" s="90">
        <v>350000</v>
      </c>
    </row>
    <row r="56" spans="1:8" s="31" customFormat="1" ht="66" customHeight="1" x14ac:dyDescent="0.25">
      <c r="B56" s="100">
        <v>44811</v>
      </c>
      <c r="C56" s="34">
        <v>44809</v>
      </c>
      <c r="D56" s="39" t="s">
        <v>94</v>
      </c>
      <c r="E56" s="36" t="s">
        <v>54</v>
      </c>
      <c r="F56" s="36" t="s">
        <v>95</v>
      </c>
      <c r="G56" s="89" t="s">
        <v>55</v>
      </c>
      <c r="H56" s="90">
        <v>376000</v>
      </c>
    </row>
    <row r="57" spans="1:8" s="31" customFormat="1" ht="78.75" customHeight="1" x14ac:dyDescent="0.25">
      <c r="B57" s="100">
        <v>44840</v>
      </c>
      <c r="C57" s="34">
        <v>44812</v>
      </c>
      <c r="D57" s="34" t="s">
        <v>158</v>
      </c>
      <c r="E57" s="36" t="s">
        <v>123</v>
      </c>
      <c r="F57" s="36" t="s">
        <v>160</v>
      </c>
      <c r="G57" s="116" t="s">
        <v>159</v>
      </c>
      <c r="H57" s="90">
        <v>20650</v>
      </c>
    </row>
    <row r="58" spans="1:8" s="31" customFormat="1" ht="31.5" customHeight="1" x14ac:dyDescent="0.25">
      <c r="A58" s="155"/>
      <c r="B58" s="157">
        <v>44840</v>
      </c>
      <c r="C58" s="34">
        <v>44816</v>
      </c>
      <c r="D58" s="34" t="s">
        <v>157</v>
      </c>
      <c r="E58" s="36" t="s">
        <v>123</v>
      </c>
      <c r="F58" s="36" t="s">
        <v>161</v>
      </c>
      <c r="G58" s="116" t="s">
        <v>23</v>
      </c>
      <c r="H58" s="90">
        <v>52500</v>
      </c>
    </row>
    <row r="59" spans="1:8" s="31" customFormat="1" ht="39.75" customHeight="1" x14ac:dyDescent="0.25">
      <c r="A59" s="156"/>
      <c r="B59" s="157">
        <v>44834</v>
      </c>
      <c r="C59" s="34">
        <v>44831</v>
      </c>
      <c r="D59" s="39" t="s">
        <v>122</v>
      </c>
      <c r="E59" s="36" t="s">
        <v>123</v>
      </c>
      <c r="F59" s="36" t="s">
        <v>124</v>
      </c>
      <c r="G59" s="116" t="s">
        <v>125</v>
      </c>
      <c r="H59" s="90">
        <v>40238</v>
      </c>
    </row>
    <row r="60" spans="1:8" s="31" customFormat="1" ht="42.75" customHeight="1" x14ac:dyDescent="0.25">
      <c r="B60" s="100">
        <v>44798</v>
      </c>
      <c r="C60" s="34">
        <v>44797</v>
      </c>
      <c r="D60" s="39" t="s">
        <v>56</v>
      </c>
      <c r="E60" s="36" t="s">
        <v>74</v>
      </c>
      <c r="F60" s="36" t="s">
        <v>75</v>
      </c>
      <c r="G60" s="116" t="s">
        <v>76</v>
      </c>
      <c r="H60" s="90">
        <v>106200</v>
      </c>
    </row>
    <row r="61" spans="1:8" s="31" customFormat="1" ht="27.75" customHeight="1" x14ac:dyDescent="0.25">
      <c r="B61" s="100">
        <v>44778</v>
      </c>
      <c r="C61" s="34">
        <v>44743</v>
      </c>
      <c r="D61" s="94" t="s">
        <v>70</v>
      </c>
      <c r="E61" s="93" t="s">
        <v>71</v>
      </c>
      <c r="F61" s="22" t="s">
        <v>61</v>
      </c>
      <c r="G61" s="92" t="s">
        <v>17</v>
      </c>
      <c r="H61" s="48">
        <v>38578.68</v>
      </c>
    </row>
    <row r="62" spans="1:8" ht="21.75" customHeight="1" thickBot="1" x14ac:dyDescent="0.3">
      <c r="B62" s="15"/>
      <c r="C62" s="17"/>
      <c r="D62" s="16"/>
      <c r="E62" s="17"/>
      <c r="F62" s="17"/>
      <c r="G62" s="17"/>
      <c r="H62" s="49">
        <f>SUM(H16:H61)</f>
        <v>3537698.93</v>
      </c>
    </row>
    <row r="63" spans="1:8" ht="20.25" customHeight="1" thickBot="1" x14ac:dyDescent="0.3">
      <c r="H63" s="19">
        <f>SUM(H62,H15)</f>
        <v>3542938.93</v>
      </c>
    </row>
    <row r="64" spans="1:8" ht="15.75" thickTop="1" x14ac:dyDescent="0.25">
      <c r="H64" s="2"/>
    </row>
    <row r="65" spans="2:8" ht="18" customHeight="1" x14ac:dyDescent="0.25">
      <c r="B65" s="44" t="s">
        <v>139</v>
      </c>
      <c r="C65" s="1"/>
      <c r="D65" s="1"/>
      <c r="E65" s="1"/>
      <c r="F65" s="1"/>
      <c r="G65" s="1"/>
      <c r="H65" s="2"/>
    </row>
    <row r="66" spans="2:8" ht="14.25" customHeight="1" x14ac:dyDescent="0.5">
      <c r="B66" s="44" t="s">
        <v>167</v>
      </c>
      <c r="C66" s="1"/>
      <c r="D66" s="1"/>
      <c r="E66" s="1"/>
      <c r="F66" s="6"/>
      <c r="G66" s="6"/>
      <c r="H66" s="21"/>
    </row>
    <row r="67" spans="2:8" ht="11.25" customHeight="1" x14ac:dyDescent="0.25">
      <c r="B67" s="44" t="s">
        <v>156</v>
      </c>
      <c r="C67" s="1"/>
      <c r="D67" s="1"/>
      <c r="E67" s="1"/>
      <c r="F67" s="1"/>
      <c r="G67" s="1"/>
      <c r="H67" s="2"/>
    </row>
    <row r="68" spans="2:8" ht="18" customHeight="1" x14ac:dyDescent="0.25">
      <c r="C68" s="44"/>
      <c r="D68" s="1"/>
      <c r="E68" s="1"/>
      <c r="F68" s="1"/>
      <c r="G68" s="1"/>
      <c r="H68" s="2"/>
    </row>
    <row r="69" spans="2:8" x14ac:dyDescent="0.25">
      <c r="H69" s="2"/>
    </row>
    <row r="70" spans="2:8" x14ac:dyDescent="0.25">
      <c r="B70" s="3" t="s">
        <v>6</v>
      </c>
      <c r="C70" s="3"/>
      <c r="E70" s="3" t="s">
        <v>7</v>
      </c>
      <c r="F70" s="4" t="s">
        <v>8</v>
      </c>
      <c r="G70" s="3" t="s">
        <v>9</v>
      </c>
      <c r="H70" s="5"/>
    </row>
    <row r="71" spans="2:8" ht="15" customHeight="1" x14ac:dyDescent="0.25">
      <c r="B71" s="3"/>
      <c r="C71" s="3"/>
      <c r="E71" s="3"/>
      <c r="F71" s="4"/>
      <c r="G71" s="3"/>
      <c r="H71" s="5"/>
    </row>
    <row r="72" spans="2:8" ht="15" customHeight="1" x14ac:dyDescent="0.25">
      <c r="H72" s="6"/>
    </row>
    <row r="73" spans="2:8" x14ac:dyDescent="0.25">
      <c r="B73" s="7" t="s">
        <v>67</v>
      </c>
      <c r="C73" s="7"/>
      <c r="E73" s="7"/>
      <c r="F73" s="7" t="s">
        <v>10</v>
      </c>
      <c r="G73" s="7" t="s">
        <v>30</v>
      </c>
      <c r="H73" s="9"/>
    </row>
    <row r="74" spans="2:8" x14ac:dyDescent="0.25">
      <c r="B74" s="8" t="s">
        <v>40</v>
      </c>
      <c r="C74" s="10"/>
      <c r="E74" s="8"/>
      <c r="F74" s="8" t="s">
        <v>11</v>
      </c>
      <c r="G74" s="8" t="s">
        <v>12</v>
      </c>
      <c r="H74" s="11"/>
    </row>
    <row r="75" spans="2:8" x14ac:dyDescent="0.25">
      <c r="B75" s="81" t="s">
        <v>126</v>
      </c>
      <c r="C75" s="82"/>
      <c r="E75" s="11"/>
      <c r="F75" s="8"/>
      <c r="G75" s="8"/>
      <c r="H75" s="11"/>
    </row>
    <row r="76" spans="2:8" x14ac:dyDescent="0.25">
      <c r="C76" s="81"/>
      <c r="D76" s="82"/>
      <c r="E76" s="8"/>
      <c r="F76" s="8"/>
      <c r="G76" s="8"/>
      <c r="H76" s="11"/>
    </row>
    <row r="77" spans="2:8" x14ac:dyDescent="0.25">
      <c r="C77" s="83"/>
      <c r="D77" s="84"/>
      <c r="E77" s="8"/>
      <c r="G77" s="8"/>
      <c r="H77" s="11"/>
    </row>
    <row r="78" spans="2:8" x14ac:dyDescent="0.25">
      <c r="G78" s="143"/>
    </row>
  </sheetData>
  <mergeCells count="15">
    <mergeCell ref="H11:H12"/>
    <mergeCell ref="B1:H1"/>
    <mergeCell ref="B2:H2"/>
    <mergeCell ref="B3:H3"/>
    <mergeCell ref="B4:H4"/>
    <mergeCell ref="B5:H5"/>
    <mergeCell ref="B6:H6"/>
    <mergeCell ref="B8:H8"/>
    <mergeCell ref="B9:H9"/>
    <mergeCell ref="B11:B12"/>
    <mergeCell ref="C11:C12"/>
    <mergeCell ref="D11:D12"/>
    <mergeCell ref="E11:E12"/>
    <mergeCell ref="F11:F12"/>
    <mergeCell ref="G11:G12"/>
  </mergeCells>
  <pageMargins left="0.19685039370078741" right="0.43307086614173229" top="0.19685039370078741" bottom="0.19685039370078741" header="0.19685039370078741"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7030A0"/>
  </sheetPr>
  <dimension ref="B1:T85"/>
  <sheetViews>
    <sheetView tabSelected="1" topLeftCell="C64" workbookViewId="0">
      <selection activeCell="G43" sqref="G43"/>
    </sheetView>
  </sheetViews>
  <sheetFormatPr baseColWidth="10" defaultRowHeight="15" x14ac:dyDescent="0.25"/>
  <cols>
    <col min="1" max="1" width="1.5703125" customWidth="1"/>
    <col min="4" max="4" width="21.42578125" customWidth="1"/>
    <col min="5" max="5" width="32" customWidth="1"/>
    <col min="6" max="6" width="53.85546875" customWidth="1"/>
    <col min="8" max="8" width="13.140625" customWidth="1"/>
    <col min="10" max="10" width="13.28515625" customWidth="1"/>
    <col min="11" max="11" width="12.85546875" customWidth="1"/>
  </cols>
  <sheetData>
    <row r="1" spans="2:20" ht="15" customHeight="1" x14ac:dyDescent="0.6">
      <c r="B1" s="160"/>
      <c r="C1" s="160"/>
      <c r="D1" s="160"/>
      <c r="E1" s="160"/>
      <c r="F1" s="160"/>
      <c r="G1" s="160"/>
      <c r="H1" s="160"/>
      <c r="I1" s="74"/>
      <c r="J1" s="74"/>
      <c r="K1" s="74"/>
    </row>
    <row r="2" spans="2:20" ht="24.75" customHeight="1" x14ac:dyDescent="0.25">
      <c r="B2" s="178" t="s">
        <v>0</v>
      </c>
      <c r="C2" s="178"/>
      <c r="D2" s="178"/>
      <c r="E2" s="178"/>
      <c r="F2" s="178"/>
      <c r="G2" s="178"/>
      <c r="H2" s="178"/>
      <c r="I2" s="178"/>
      <c r="J2" s="178"/>
      <c r="K2" s="178"/>
    </row>
    <row r="3" spans="2:20" ht="21" customHeight="1" x14ac:dyDescent="0.25">
      <c r="B3" s="162" t="s">
        <v>29</v>
      </c>
      <c r="C3" s="162"/>
      <c r="D3" s="162"/>
      <c r="E3" s="162"/>
      <c r="F3" s="162"/>
      <c r="G3" s="162"/>
      <c r="H3" s="162"/>
      <c r="I3" s="162"/>
      <c r="J3" s="162"/>
      <c r="K3" s="162"/>
    </row>
    <row r="4" spans="2:20" ht="21" customHeight="1" x14ac:dyDescent="0.25">
      <c r="B4" s="162" t="s">
        <v>14</v>
      </c>
      <c r="C4" s="162"/>
      <c r="D4" s="162"/>
      <c r="E4" s="162"/>
      <c r="F4" s="162"/>
      <c r="G4" s="162"/>
      <c r="H4" s="162"/>
      <c r="I4" s="162"/>
      <c r="J4" s="162"/>
      <c r="K4" s="162"/>
    </row>
    <row r="5" spans="2:20" ht="17.25" customHeight="1" x14ac:dyDescent="0.25">
      <c r="B5" s="163" t="s">
        <v>51</v>
      </c>
      <c r="C5" s="163"/>
      <c r="D5" s="163"/>
      <c r="E5" s="163"/>
      <c r="F5" s="163"/>
      <c r="G5" s="163"/>
      <c r="H5" s="163"/>
      <c r="I5" s="163"/>
      <c r="J5" s="163"/>
      <c r="K5" s="163"/>
    </row>
    <row r="6" spans="2:20" ht="18" customHeight="1" x14ac:dyDescent="0.25">
      <c r="B6" s="164" t="s">
        <v>52</v>
      </c>
      <c r="C6" s="164"/>
      <c r="D6" s="164"/>
      <c r="E6" s="164"/>
      <c r="F6" s="164"/>
      <c r="G6" s="164"/>
      <c r="H6" s="164"/>
      <c r="I6" s="164"/>
      <c r="J6" s="164"/>
      <c r="K6" s="164"/>
    </row>
    <row r="7" spans="2:20" ht="12.75" customHeight="1" x14ac:dyDescent="0.25">
      <c r="B7" s="87"/>
      <c r="C7" s="87"/>
      <c r="D7" s="87"/>
      <c r="E7" s="87"/>
      <c r="F7" s="87"/>
      <c r="G7" s="87"/>
      <c r="H7" s="87"/>
      <c r="I7" s="87"/>
      <c r="J7" s="87"/>
      <c r="K7" s="87"/>
    </row>
    <row r="8" spans="2:20" ht="17.25" customHeight="1" x14ac:dyDescent="0.25">
      <c r="B8" s="162" t="s">
        <v>50</v>
      </c>
      <c r="C8" s="162"/>
      <c r="D8" s="162"/>
      <c r="E8" s="162"/>
      <c r="F8" s="162"/>
      <c r="G8" s="162"/>
      <c r="H8" s="162"/>
      <c r="I8" s="162"/>
      <c r="J8" s="162"/>
      <c r="K8" s="162"/>
    </row>
    <row r="9" spans="2:20" s="1" customFormat="1" ht="16.5" customHeight="1" x14ac:dyDescent="0.25">
      <c r="B9" s="162" t="s">
        <v>44</v>
      </c>
      <c r="C9" s="162"/>
      <c r="D9" s="162"/>
      <c r="E9" s="162"/>
      <c r="F9" s="162"/>
      <c r="G9" s="162"/>
      <c r="H9" s="162"/>
      <c r="I9" s="162"/>
      <c r="J9" s="162"/>
      <c r="K9" s="162"/>
      <c r="L9" s="86"/>
      <c r="M9" s="86"/>
      <c r="N9" s="86"/>
      <c r="O9" s="97"/>
      <c r="P9" s="97"/>
      <c r="Q9" s="97"/>
      <c r="R9" s="97"/>
      <c r="S9" s="97"/>
      <c r="T9" s="97"/>
    </row>
    <row r="10" spans="2:20" ht="20.25" customHeight="1" x14ac:dyDescent="0.25">
      <c r="B10" s="162" t="s">
        <v>90</v>
      </c>
      <c r="C10" s="162"/>
      <c r="D10" s="162"/>
      <c r="E10" s="162"/>
      <c r="F10" s="162"/>
      <c r="G10" s="162"/>
      <c r="H10" s="162"/>
      <c r="I10" s="162"/>
      <c r="J10" s="162"/>
      <c r="K10" s="162"/>
    </row>
    <row r="11" spans="2:20" ht="10.5" customHeight="1" thickBot="1" x14ac:dyDescent="0.3">
      <c r="C11" s="171"/>
      <c r="D11" s="171"/>
      <c r="E11" s="171"/>
      <c r="F11" s="171"/>
      <c r="G11" s="171"/>
      <c r="H11" s="171"/>
      <c r="I11" s="96"/>
      <c r="J11" s="96"/>
      <c r="K11" s="96"/>
      <c r="L11" s="1"/>
      <c r="M11" s="1"/>
    </row>
    <row r="12" spans="2:20" ht="24" customHeight="1" x14ac:dyDescent="0.25">
      <c r="B12" s="172" t="s">
        <v>42</v>
      </c>
      <c r="C12" s="174" t="s">
        <v>1</v>
      </c>
      <c r="D12" s="167" t="s">
        <v>2</v>
      </c>
      <c r="E12" s="167" t="s">
        <v>3</v>
      </c>
      <c r="F12" s="167" t="s">
        <v>4</v>
      </c>
      <c r="G12" s="169" t="s">
        <v>43</v>
      </c>
      <c r="H12" s="186" t="s">
        <v>5</v>
      </c>
      <c r="I12" s="182" t="s">
        <v>45</v>
      </c>
      <c r="J12" s="184" t="s">
        <v>46</v>
      </c>
      <c r="K12" s="176" t="s">
        <v>47</v>
      </c>
      <c r="L12" s="13"/>
      <c r="M12" s="1"/>
    </row>
    <row r="13" spans="2:20" ht="10.5" customHeight="1" thickBot="1" x14ac:dyDescent="0.3">
      <c r="B13" s="173"/>
      <c r="C13" s="175"/>
      <c r="D13" s="168"/>
      <c r="E13" s="168"/>
      <c r="F13" s="168"/>
      <c r="G13" s="170"/>
      <c r="H13" s="187"/>
      <c r="I13" s="183"/>
      <c r="J13" s="185"/>
      <c r="K13" s="177"/>
      <c r="L13" s="14"/>
      <c r="M13" s="1"/>
    </row>
    <row r="14" spans="2:20" s="1" customFormat="1" ht="31.5" customHeight="1" x14ac:dyDescent="0.25">
      <c r="B14" s="70">
        <v>44104</v>
      </c>
      <c r="C14" s="117">
        <v>44104</v>
      </c>
      <c r="D14" s="118" t="s">
        <v>25</v>
      </c>
      <c r="E14" s="30" t="s">
        <v>22</v>
      </c>
      <c r="F14" s="32" t="s">
        <v>26</v>
      </c>
      <c r="G14" s="103" t="s">
        <v>23</v>
      </c>
      <c r="H14" s="57">
        <v>2600</v>
      </c>
      <c r="I14" s="63">
        <v>44134</v>
      </c>
      <c r="J14" s="58">
        <v>0</v>
      </c>
      <c r="K14" s="46">
        <v>2600</v>
      </c>
      <c r="L14" s="75"/>
      <c r="M14" s="37"/>
    </row>
    <row r="15" spans="2:20" s="1" customFormat="1" ht="33" customHeight="1" thickBot="1" x14ac:dyDescent="0.3">
      <c r="B15" s="72">
        <v>44169</v>
      </c>
      <c r="C15" s="113">
        <v>44169</v>
      </c>
      <c r="D15" s="119" t="s">
        <v>27</v>
      </c>
      <c r="E15" s="53" t="s">
        <v>22</v>
      </c>
      <c r="F15" s="42" t="s">
        <v>28</v>
      </c>
      <c r="G15" s="102" t="s">
        <v>23</v>
      </c>
      <c r="H15" s="45">
        <v>2640</v>
      </c>
      <c r="I15" s="64">
        <v>44200</v>
      </c>
      <c r="J15" s="59">
        <v>0</v>
      </c>
      <c r="K15" s="54">
        <v>2640</v>
      </c>
      <c r="L15" s="75"/>
      <c r="M15" s="37"/>
    </row>
    <row r="16" spans="2:20" s="1" customFormat="1" ht="21" customHeight="1" thickBot="1" x14ac:dyDescent="0.3">
      <c r="B16" s="24"/>
      <c r="C16" s="55"/>
      <c r="D16" s="25"/>
      <c r="E16" s="26"/>
      <c r="F16" s="27"/>
      <c r="G16" s="28"/>
      <c r="H16" s="29">
        <f>SUM(H14:H15)</f>
        <v>5240</v>
      </c>
      <c r="I16" s="65"/>
      <c r="J16" s="60">
        <f>SUM(J14:J15)</f>
        <v>0</v>
      </c>
      <c r="K16" s="61">
        <f>SUM(K14:K15)</f>
        <v>5240</v>
      </c>
    </row>
    <row r="17" spans="2:17" s="1" customFormat="1" ht="51" customHeight="1" x14ac:dyDescent="0.25">
      <c r="B17" s="33">
        <v>44824</v>
      </c>
      <c r="C17" s="145">
        <v>44804</v>
      </c>
      <c r="D17" s="146" t="s">
        <v>136</v>
      </c>
      <c r="E17" s="146" t="s">
        <v>138</v>
      </c>
      <c r="F17" s="147" t="s">
        <v>137</v>
      </c>
      <c r="G17" s="154" t="s">
        <v>169</v>
      </c>
      <c r="H17" s="148">
        <v>342861.1</v>
      </c>
      <c r="I17" s="149"/>
      <c r="J17" s="58">
        <v>0</v>
      </c>
      <c r="K17" s="151">
        <v>342861.1</v>
      </c>
    </row>
    <row r="18" spans="2:17" s="1" customFormat="1" ht="48.75" customHeight="1" x14ac:dyDescent="0.25">
      <c r="B18" s="100">
        <v>44377</v>
      </c>
      <c r="C18" s="34">
        <v>44377</v>
      </c>
      <c r="D18" s="35" t="s">
        <v>36</v>
      </c>
      <c r="E18" s="35" t="s">
        <v>37</v>
      </c>
      <c r="F18" s="107" t="s">
        <v>168</v>
      </c>
      <c r="G18" s="23" t="s">
        <v>38</v>
      </c>
      <c r="H18" s="38">
        <f>810265.65+53839.95-216776.99-53841.65+53839.95+53839.95-216818.84</f>
        <v>484348.0199999999</v>
      </c>
      <c r="I18" s="144">
        <v>44772</v>
      </c>
      <c r="J18" s="58">
        <v>0</v>
      </c>
      <c r="K18" s="112">
        <v>484348.02</v>
      </c>
      <c r="L18" s="128"/>
      <c r="M18" s="129"/>
      <c r="N18" s="128"/>
      <c r="O18" s="77"/>
    </row>
    <row r="19" spans="2:17" s="31" customFormat="1" ht="37.5" customHeight="1" x14ac:dyDescent="0.25">
      <c r="B19" s="100">
        <v>44377</v>
      </c>
      <c r="C19" s="34">
        <v>44377</v>
      </c>
      <c r="D19" s="35" t="s">
        <v>36</v>
      </c>
      <c r="E19" s="35" t="s">
        <v>39</v>
      </c>
      <c r="F19" s="43" t="s">
        <v>115</v>
      </c>
      <c r="G19" s="23" t="s">
        <v>41</v>
      </c>
      <c r="H19" s="38">
        <f>625+250+250+125+125+125+125+125+125+125+125+125+125</f>
        <v>2375</v>
      </c>
      <c r="I19" s="114">
        <v>44772</v>
      </c>
      <c r="J19" s="58">
        <v>0</v>
      </c>
      <c r="K19" s="48">
        <v>2375</v>
      </c>
      <c r="L19" s="77"/>
      <c r="M19" s="40"/>
      <c r="N19" s="41"/>
      <c r="P19" s="1"/>
      <c r="Q19" s="1"/>
    </row>
    <row r="20" spans="2:17" s="31" customFormat="1" ht="24.95" customHeight="1" x14ac:dyDescent="0.25">
      <c r="B20" s="100">
        <v>44778</v>
      </c>
      <c r="C20" s="34">
        <v>44754</v>
      </c>
      <c r="D20" s="94" t="s">
        <v>68</v>
      </c>
      <c r="E20" s="93" t="s">
        <v>69</v>
      </c>
      <c r="F20" s="22" t="s">
        <v>61</v>
      </c>
      <c r="G20" s="92" t="s">
        <v>17</v>
      </c>
      <c r="H20" s="38">
        <v>23073.37</v>
      </c>
      <c r="I20" s="114">
        <v>44785</v>
      </c>
      <c r="J20" s="58">
        <v>0</v>
      </c>
      <c r="K20" s="48">
        <v>23073.37</v>
      </c>
      <c r="L20" s="77"/>
      <c r="M20" s="40"/>
      <c r="N20" s="41"/>
      <c r="P20" s="1"/>
      <c r="Q20" s="1"/>
    </row>
    <row r="21" spans="2:17" s="31" customFormat="1" ht="63" customHeight="1" x14ac:dyDescent="0.25">
      <c r="B21" s="100">
        <v>44838</v>
      </c>
      <c r="C21" s="34">
        <v>44819</v>
      </c>
      <c r="D21" s="94" t="s">
        <v>140</v>
      </c>
      <c r="E21" s="93" t="s">
        <v>141</v>
      </c>
      <c r="F21" s="36" t="s">
        <v>142</v>
      </c>
      <c r="G21" s="136" t="s">
        <v>170</v>
      </c>
      <c r="H21" s="38">
        <v>164256</v>
      </c>
      <c r="I21" s="114">
        <v>44849</v>
      </c>
      <c r="J21" s="150"/>
      <c r="K21" s="48">
        <v>164256</v>
      </c>
    </row>
    <row r="22" spans="2:17" s="31" customFormat="1" ht="54.75" customHeight="1" x14ac:dyDescent="0.25">
      <c r="B22" s="115">
        <v>44790</v>
      </c>
      <c r="C22" s="34">
        <v>44784</v>
      </c>
      <c r="D22" s="93" t="s">
        <v>80</v>
      </c>
      <c r="E22" s="108" t="s">
        <v>62</v>
      </c>
      <c r="F22" s="109" t="s">
        <v>81</v>
      </c>
      <c r="G22" s="101" t="s">
        <v>63</v>
      </c>
      <c r="H22" s="141">
        <v>8260</v>
      </c>
      <c r="I22" s="144">
        <v>44815</v>
      </c>
      <c r="J22" s="58">
        <v>0</v>
      </c>
      <c r="K22" s="112">
        <v>8260</v>
      </c>
      <c r="L22" s="98"/>
      <c r="M22" s="120"/>
      <c r="N22" s="179"/>
      <c r="P22" s="1"/>
      <c r="Q22" s="1"/>
    </row>
    <row r="23" spans="2:17" s="31" customFormat="1" ht="54" customHeight="1" x14ac:dyDescent="0.25">
      <c r="B23" s="115">
        <v>44790</v>
      </c>
      <c r="C23" s="34">
        <v>44775</v>
      </c>
      <c r="D23" s="93" t="s">
        <v>82</v>
      </c>
      <c r="E23" s="108" t="s">
        <v>83</v>
      </c>
      <c r="F23" s="109" t="s">
        <v>88</v>
      </c>
      <c r="G23" s="101" t="s">
        <v>84</v>
      </c>
      <c r="H23" s="38">
        <v>20060</v>
      </c>
      <c r="I23" s="114">
        <v>44806</v>
      </c>
      <c r="J23" s="58">
        <v>0</v>
      </c>
      <c r="K23" s="48">
        <v>20060</v>
      </c>
      <c r="L23" s="98"/>
      <c r="M23" s="120"/>
      <c r="N23" s="179"/>
    </row>
    <row r="24" spans="2:17" s="31" customFormat="1" ht="63" customHeight="1" x14ac:dyDescent="0.25">
      <c r="B24" s="115">
        <v>44819</v>
      </c>
      <c r="C24" s="34">
        <v>44819</v>
      </c>
      <c r="D24" s="71" t="s">
        <v>121</v>
      </c>
      <c r="E24" s="142" t="s">
        <v>65</v>
      </c>
      <c r="F24" s="109" t="s">
        <v>120</v>
      </c>
      <c r="G24" s="89" t="s">
        <v>66</v>
      </c>
      <c r="H24" s="62">
        <v>9440</v>
      </c>
      <c r="I24" s="114">
        <v>44849</v>
      </c>
      <c r="J24" s="62">
        <v>0</v>
      </c>
      <c r="K24" s="140">
        <v>9440</v>
      </c>
      <c r="L24" s="98"/>
      <c r="M24" s="120"/>
      <c r="N24" s="122"/>
    </row>
    <row r="25" spans="2:17" s="31" customFormat="1" ht="38.1" customHeight="1" x14ac:dyDescent="0.25">
      <c r="B25" s="115">
        <v>44824</v>
      </c>
      <c r="C25" s="34">
        <v>44743</v>
      </c>
      <c r="D25" s="71" t="s">
        <v>102</v>
      </c>
      <c r="E25" s="139" t="s">
        <v>104</v>
      </c>
      <c r="F25" s="109" t="s">
        <v>103</v>
      </c>
      <c r="G25" s="89" t="s">
        <v>16</v>
      </c>
      <c r="H25" s="73">
        <v>1598</v>
      </c>
      <c r="I25" s="114">
        <v>44774</v>
      </c>
      <c r="J25" s="38">
        <v>0</v>
      </c>
      <c r="K25" s="140">
        <v>1598</v>
      </c>
      <c r="L25" s="131"/>
      <c r="M25" s="120"/>
      <c r="N25" s="95"/>
      <c r="O25" s="122"/>
    </row>
    <row r="26" spans="2:17" s="31" customFormat="1" ht="38.1" customHeight="1" x14ac:dyDescent="0.25">
      <c r="B26" s="115">
        <v>44824</v>
      </c>
      <c r="C26" s="34">
        <v>44743</v>
      </c>
      <c r="D26" s="71" t="s">
        <v>105</v>
      </c>
      <c r="E26" s="139" t="s">
        <v>104</v>
      </c>
      <c r="F26" s="109" t="s">
        <v>103</v>
      </c>
      <c r="G26" s="89" t="s">
        <v>16</v>
      </c>
      <c r="H26" s="73">
        <v>1598</v>
      </c>
      <c r="I26" s="114">
        <v>44774</v>
      </c>
      <c r="J26" s="38">
        <v>0</v>
      </c>
      <c r="K26" s="140">
        <v>1598</v>
      </c>
      <c r="L26" s="131"/>
      <c r="M26" s="120"/>
      <c r="N26" s="95"/>
      <c r="O26" s="122"/>
    </row>
    <row r="27" spans="2:17" s="31" customFormat="1" ht="38.1" customHeight="1" x14ac:dyDescent="0.25">
      <c r="B27" s="115">
        <v>44824</v>
      </c>
      <c r="C27" s="34">
        <v>44743</v>
      </c>
      <c r="D27" s="71" t="s">
        <v>106</v>
      </c>
      <c r="E27" s="139" t="s">
        <v>104</v>
      </c>
      <c r="F27" s="109" t="s">
        <v>103</v>
      </c>
      <c r="G27" s="89" t="s">
        <v>16</v>
      </c>
      <c r="H27" s="73">
        <v>1757</v>
      </c>
      <c r="I27" s="114">
        <v>44774</v>
      </c>
      <c r="J27" s="38">
        <v>0</v>
      </c>
      <c r="K27" s="140">
        <v>1757</v>
      </c>
      <c r="L27" s="131"/>
      <c r="M27" s="120"/>
      <c r="N27" s="95"/>
      <c r="O27" s="122"/>
    </row>
    <row r="28" spans="2:17" s="31" customFormat="1" ht="38.1" customHeight="1" x14ac:dyDescent="0.25">
      <c r="B28" s="115">
        <v>44824</v>
      </c>
      <c r="C28" s="34">
        <v>44774</v>
      </c>
      <c r="D28" s="71" t="s">
        <v>108</v>
      </c>
      <c r="E28" s="139" t="s">
        <v>104</v>
      </c>
      <c r="F28" s="109" t="s">
        <v>107</v>
      </c>
      <c r="G28" s="89" t="s">
        <v>16</v>
      </c>
      <c r="H28" s="73">
        <v>1598</v>
      </c>
      <c r="I28" s="114">
        <v>44805</v>
      </c>
      <c r="J28" s="38">
        <v>0</v>
      </c>
      <c r="K28" s="140">
        <v>1598</v>
      </c>
      <c r="L28" s="131"/>
      <c r="M28" s="120"/>
      <c r="N28" s="95"/>
      <c r="O28" s="122"/>
    </row>
    <row r="29" spans="2:17" s="31" customFormat="1" ht="38.1" customHeight="1" x14ac:dyDescent="0.25">
      <c r="B29" s="115">
        <v>44824</v>
      </c>
      <c r="C29" s="34">
        <v>44774</v>
      </c>
      <c r="D29" s="71" t="s">
        <v>109</v>
      </c>
      <c r="E29" s="139" t="s">
        <v>104</v>
      </c>
      <c r="F29" s="109" t="s">
        <v>107</v>
      </c>
      <c r="G29" s="89" t="s">
        <v>16</v>
      </c>
      <c r="H29" s="73">
        <v>1598</v>
      </c>
      <c r="I29" s="114">
        <v>44805</v>
      </c>
      <c r="J29" s="38">
        <v>0</v>
      </c>
      <c r="K29" s="140">
        <v>1598</v>
      </c>
      <c r="L29" s="131"/>
      <c r="M29" s="120"/>
      <c r="N29" s="95"/>
      <c r="O29" s="122"/>
    </row>
    <row r="30" spans="2:17" s="31" customFormat="1" ht="38.1" customHeight="1" x14ac:dyDescent="0.25">
      <c r="B30" s="115">
        <v>44824</v>
      </c>
      <c r="C30" s="34">
        <v>44774</v>
      </c>
      <c r="D30" s="71" t="s">
        <v>110</v>
      </c>
      <c r="E30" s="139" t="s">
        <v>104</v>
      </c>
      <c r="F30" s="109" t="s">
        <v>107</v>
      </c>
      <c r="G30" s="89" t="s">
        <v>16</v>
      </c>
      <c r="H30" s="73">
        <v>1757</v>
      </c>
      <c r="I30" s="114">
        <v>44805</v>
      </c>
      <c r="J30" s="62"/>
      <c r="K30" s="140">
        <v>1757</v>
      </c>
      <c r="L30" s="131"/>
      <c r="M30" s="120"/>
      <c r="N30" s="95"/>
      <c r="O30" s="122"/>
    </row>
    <row r="31" spans="2:17" s="31" customFormat="1" ht="38.1" customHeight="1" x14ac:dyDescent="0.25">
      <c r="B31" s="115">
        <v>44824</v>
      </c>
      <c r="C31" s="34">
        <v>44805</v>
      </c>
      <c r="D31" s="71" t="s">
        <v>112</v>
      </c>
      <c r="E31" s="139" t="s">
        <v>104</v>
      </c>
      <c r="F31" s="109" t="s">
        <v>111</v>
      </c>
      <c r="G31" s="89" t="s">
        <v>16</v>
      </c>
      <c r="H31" s="73">
        <v>1598</v>
      </c>
      <c r="I31" s="114">
        <v>44835</v>
      </c>
      <c r="J31" s="62">
        <v>0</v>
      </c>
      <c r="K31" s="140">
        <v>1598</v>
      </c>
      <c r="L31" s="131"/>
      <c r="M31" s="120"/>
      <c r="N31" s="95"/>
      <c r="O31" s="122"/>
    </row>
    <row r="32" spans="2:17" s="31" customFormat="1" ht="38.1" customHeight="1" x14ac:dyDescent="0.25">
      <c r="B32" s="115">
        <v>44824</v>
      </c>
      <c r="C32" s="34">
        <v>44805</v>
      </c>
      <c r="D32" s="71" t="s">
        <v>113</v>
      </c>
      <c r="E32" s="139" t="s">
        <v>104</v>
      </c>
      <c r="F32" s="109" t="s">
        <v>111</v>
      </c>
      <c r="G32" s="89" t="s">
        <v>16</v>
      </c>
      <c r="H32" s="73">
        <v>1598</v>
      </c>
      <c r="I32" s="114">
        <v>44835</v>
      </c>
      <c r="J32" s="62">
        <v>0</v>
      </c>
      <c r="K32" s="140">
        <v>1598</v>
      </c>
      <c r="L32" s="131"/>
      <c r="M32" s="120"/>
      <c r="N32" s="106"/>
    </row>
    <row r="33" spans="2:14" s="31" customFormat="1" ht="38.1" customHeight="1" x14ac:dyDescent="0.25">
      <c r="B33" s="115">
        <v>44824</v>
      </c>
      <c r="C33" s="34">
        <v>44805</v>
      </c>
      <c r="D33" s="71" t="s">
        <v>114</v>
      </c>
      <c r="E33" s="139" t="s">
        <v>104</v>
      </c>
      <c r="F33" s="109" t="s">
        <v>111</v>
      </c>
      <c r="G33" s="89" t="s">
        <v>16</v>
      </c>
      <c r="H33" s="73">
        <v>1757</v>
      </c>
      <c r="I33" s="114">
        <v>44835</v>
      </c>
      <c r="J33" s="62">
        <v>0</v>
      </c>
      <c r="K33" s="140">
        <v>1757</v>
      </c>
      <c r="L33" s="98"/>
      <c r="M33" s="126"/>
      <c r="N33" s="122"/>
    </row>
    <row r="34" spans="2:14" s="31" customFormat="1" ht="29.25" customHeight="1" x14ac:dyDescent="0.25">
      <c r="B34" s="115">
        <v>44838</v>
      </c>
      <c r="C34" s="34">
        <v>44832</v>
      </c>
      <c r="D34" s="71" t="s">
        <v>127</v>
      </c>
      <c r="E34" s="108" t="s">
        <v>20</v>
      </c>
      <c r="F34" s="109" t="s">
        <v>129</v>
      </c>
      <c r="G34" s="89" t="s">
        <v>21</v>
      </c>
      <c r="H34" s="62">
        <v>72519.850000000006</v>
      </c>
      <c r="I34" s="114">
        <v>44862</v>
      </c>
      <c r="J34" s="62"/>
      <c r="K34" s="90">
        <v>72519.850000000006</v>
      </c>
      <c r="L34" s="180"/>
      <c r="M34" s="181"/>
      <c r="N34" s="106"/>
    </row>
    <row r="35" spans="2:14" s="31" customFormat="1" ht="33.75" customHeight="1" x14ac:dyDescent="0.25">
      <c r="B35" s="115">
        <v>44838</v>
      </c>
      <c r="C35" s="34">
        <v>44832</v>
      </c>
      <c r="D35" s="71" t="s">
        <v>130</v>
      </c>
      <c r="E35" s="108" t="s">
        <v>20</v>
      </c>
      <c r="F35" s="109" t="s">
        <v>128</v>
      </c>
      <c r="G35" s="89" t="s">
        <v>21</v>
      </c>
      <c r="H35" s="62">
        <v>243896.62</v>
      </c>
      <c r="I35" s="114">
        <v>44862</v>
      </c>
      <c r="J35" s="62"/>
      <c r="K35" s="90">
        <v>243896.62</v>
      </c>
      <c r="L35" s="180"/>
      <c r="M35" s="181"/>
      <c r="N35" s="106"/>
    </row>
    <row r="36" spans="2:14" s="31" customFormat="1" ht="38.25" customHeight="1" x14ac:dyDescent="0.25">
      <c r="B36" s="115">
        <v>44824</v>
      </c>
      <c r="C36" s="34">
        <v>44815</v>
      </c>
      <c r="D36" s="125" t="s">
        <v>96</v>
      </c>
      <c r="E36" s="94" t="s">
        <v>73</v>
      </c>
      <c r="F36" s="110" t="s">
        <v>97</v>
      </c>
      <c r="G36" s="91" t="s">
        <v>15</v>
      </c>
      <c r="H36" s="138">
        <v>4955.05</v>
      </c>
      <c r="I36" s="114">
        <v>44845</v>
      </c>
      <c r="J36" s="62">
        <v>0</v>
      </c>
      <c r="K36" s="123">
        <v>4955.05</v>
      </c>
      <c r="L36" s="127"/>
      <c r="M36" s="105"/>
      <c r="N36" s="106"/>
    </row>
    <row r="37" spans="2:14" s="31" customFormat="1" ht="34.5" customHeight="1" x14ac:dyDescent="0.25">
      <c r="B37" s="115">
        <v>44827</v>
      </c>
      <c r="C37" s="34">
        <v>44819</v>
      </c>
      <c r="D37" s="125" t="s">
        <v>116</v>
      </c>
      <c r="E37" s="94" t="s">
        <v>73</v>
      </c>
      <c r="F37" s="110" t="s">
        <v>117</v>
      </c>
      <c r="G37" s="91" t="s">
        <v>15</v>
      </c>
      <c r="H37" s="138">
        <v>35463.78</v>
      </c>
      <c r="I37" s="114">
        <v>44849</v>
      </c>
      <c r="J37" s="62">
        <v>0</v>
      </c>
      <c r="K37" s="123">
        <v>35463.78</v>
      </c>
      <c r="L37" s="127"/>
      <c r="M37" s="105"/>
      <c r="N37" s="106"/>
    </row>
    <row r="38" spans="2:14" s="31" customFormat="1" ht="34.5" customHeight="1" x14ac:dyDescent="0.25">
      <c r="B38" s="115">
        <v>44839</v>
      </c>
      <c r="C38" s="34">
        <v>44824</v>
      </c>
      <c r="D38" s="125" t="s">
        <v>143</v>
      </c>
      <c r="E38" s="94" t="s">
        <v>31</v>
      </c>
      <c r="F38" s="110" t="s">
        <v>144</v>
      </c>
      <c r="G38" s="23" t="s">
        <v>15</v>
      </c>
      <c r="H38" s="62">
        <v>144463.94</v>
      </c>
      <c r="I38" s="114">
        <v>44854</v>
      </c>
      <c r="J38" s="138">
        <v>0</v>
      </c>
      <c r="K38" s="90">
        <v>144463.94</v>
      </c>
      <c r="L38" s="127"/>
      <c r="M38" s="105"/>
      <c r="N38" s="106"/>
    </row>
    <row r="39" spans="2:14" s="31" customFormat="1" ht="34.5" customHeight="1" x14ac:dyDescent="0.25">
      <c r="B39" s="115">
        <v>44839</v>
      </c>
      <c r="C39" s="34">
        <v>44824</v>
      </c>
      <c r="D39" s="125" t="s">
        <v>145</v>
      </c>
      <c r="E39" s="94" t="s">
        <v>31</v>
      </c>
      <c r="F39" s="110" t="s">
        <v>146</v>
      </c>
      <c r="G39" s="23" t="s">
        <v>15</v>
      </c>
      <c r="H39" s="62">
        <v>130356.15</v>
      </c>
      <c r="I39" s="114">
        <v>44854</v>
      </c>
      <c r="J39" s="138">
        <v>0</v>
      </c>
      <c r="K39" s="90">
        <v>130356.15</v>
      </c>
      <c r="L39" s="127"/>
      <c r="M39" s="105"/>
      <c r="N39" s="106"/>
    </row>
    <row r="40" spans="2:14" s="31" customFormat="1" ht="36" customHeight="1" x14ac:dyDescent="0.25">
      <c r="B40" s="115">
        <v>44839</v>
      </c>
      <c r="C40" s="34">
        <v>44827</v>
      </c>
      <c r="D40" s="125" t="s">
        <v>147</v>
      </c>
      <c r="E40" s="94" t="s">
        <v>31</v>
      </c>
      <c r="F40" s="110" t="s">
        <v>148</v>
      </c>
      <c r="G40" s="23" t="s">
        <v>15</v>
      </c>
      <c r="H40" s="62">
        <v>246.85</v>
      </c>
      <c r="I40" s="114">
        <v>44858</v>
      </c>
      <c r="J40" s="138">
        <v>0</v>
      </c>
      <c r="K40" s="90">
        <v>246.85</v>
      </c>
      <c r="L40" s="127"/>
      <c r="M40" s="105"/>
      <c r="N40" s="106"/>
    </row>
    <row r="41" spans="2:14" s="31" customFormat="1" ht="34.5" customHeight="1" x14ac:dyDescent="0.25">
      <c r="B41" s="115">
        <v>44839</v>
      </c>
      <c r="C41" s="34">
        <v>44834</v>
      </c>
      <c r="D41" s="125" t="s">
        <v>149</v>
      </c>
      <c r="E41" s="94" t="s">
        <v>79</v>
      </c>
      <c r="F41" s="110" t="s">
        <v>152</v>
      </c>
      <c r="G41" s="23" t="s">
        <v>15</v>
      </c>
      <c r="H41" s="62">
        <v>43719.05</v>
      </c>
      <c r="I41" s="114">
        <v>44864</v>
      </c>
      <c r="J41" s="138">
        <v>0</v>
      </c>
      <c r="K41" s="90">
        <v>43719.05</v>
      </c>
      <c r="L41" s="127"/>
      <c r="M41" s="105"/>
      <c r="N41" s="106"/>
    </row>
    <row r="42" spans="2:14" s="31" customFormat="1" ht="34.5" customHeight="1" x14ac:dyDescent="0.25">
      <c r="B42" s="115">
        <v>44839</v>
      </c>
      <c r="C42" s="34">
        <v>44834</v>
      </c>
      <c r="D42" s="125" t="s">
        <v>150</v>
      </c>
      <c r="E42" s="94" t="s">
        <v>79</v>
      </c>
      <c r="F42" s="110" t="s">
        <v>151</v>
      </c>
      <c r="G42" s="23" t="s">
        <v>15</v>
      </c>
      <c r="H42" s="62">
        <v>3953.72</v>
      </c>
      <c r="I42" s="114">
        <v>44864</v>
      </c>
      <c r="J42" s="138">
        <v>0</v>
      </c>
      <c r="K42" s="90">
        <v>3953.72</v>
      </c>
      <c r="L42" s="127"/>
      <c r="M42" s="105"/>
      <c r="N42" s="106"/>
    </row>
    <row r="43" spans="2:14" s="31" customFormat="1" ht="51" customHeight="1" x14ac:dyDescent="0.25">
      <c r="B43" s="115">
        <v>44798</v>
      </c>
      <c r="C43" s="34">
        <v>44797</v>
      </c>
      <c r="D43" s="94" t="s">
        <v>77</v>
      </c>
      <c r="E43" s="111" t="s">
        <v>57</v>
      </c>
      <c r="F43" s="109" t="s">
        <v>78</v>
      </c>
      <c r="G43" s="136" t="s">
        <v>171</v>
      </c>
      <c r="H43" s="138">
        <v>16726.5</v>
      </c>
      <c r="I43" s="114">
        <v>44828</v>
      </c>
      <c r="J43" s="138">
        <v>16726.5</v>
      </c>
      <c r="K43" s="123">
        <v>0</v>
      </c>
      <c r="L43" s="128"/>
      <c r="M43" s="126"/>
      <c r="N43" s="122"/>
    </row>
    <row r="44" spans="2:14" s="31" customFormat="1" ht="22.5" customHeight="1" x14ac:dyDescent="0.25">
      <c r="B44" s="115">
        <v>44725</v>
      </c>
      <c r="C44" s="34">
        <v>44714</v>
      </c>
      <c r="D44" s="94" t="s">
        <v>60</v>
      </c>
      <c r="E44" s="93" t="s">
        <v>59</v>
      </c>
      <c r="F44" s="22" t="s">
        <v>61</v>
      </c>
      <c r="G44" s="91" t="s">
        <v>17</v>
      </c>
      <c r="H44" s="138">
        <v>7665.16</v>
      </c>
      <c r="I44" s="114">
        <v>44744</v>
      </c>
      <c r="J44" s="38">
        <v>0</v>
      </c>
      <c r="K44" s="123">
        <v>7665.16</v>
      </c>
      <c r="L44" s="104"/>
      <c r="M44" s="88"/>
      <c r="N44" s="106"/>
    </row>
    <row r="45" spans="2:14" s="31" customFormat="1" ht="26.25" customHeight="1" x14ac:dyDescent="0.25">
      <c r="B45" s="115">
        <v>44799</v>
      </c>
      <c r="C45" s="34">
        <v>44714</v>
      </c>
      <c r="D45" s="94" t="s">
        <v>60</v>
      </c>
      <c r="E45" s="93" t="s">
        <v>59</v>
      </c>
      <c r="F45" s="22" t="s">
        <v>87</v>
      </c>
      <c r="G45" s="91" t="s">
        <v>17</v>
      </c>
      <c r="H45" s="138">
        <v>9778.31</v>
      </c>
      <c r="I45" s="114">
        <v>44744</v>
      </c>
      <c r="J45" s="38">
        <v>0</v>
      </c>
      <c r="K45" s="123">
        <v>9778.31</v>
      </c>
      <c r="L45" s="137"/>
      <c r="M45" s="88"/>
      <c r="N45" s="106"/>
    </row>
    <row r="46" spans="2:14" s="31" customFormat="1" ht="41.25" customHeight="1" x14ac:dyDescent="0.25">
      <c r="B46" s="115">
        <v>44824</v>
      </c>
      <c r="C46" s="34">
        <v>44805</v>
      </c>
      <c r="D46" s="94" t="s">
        <v>101</v>
      </c>
      <c r="E46" s="93" t="s">
        <v>58</v>
      </c>
      <c r="F46" s="36" t="s">
        <v>100</v>
      </c>
      <c r="G46" s="136" t="s">
        <v>16</v>
      </c>
      <c r="H46" s="138">
        <v>910</v>
      </c>
      <c r="I46" s="114">
        <v>44835</v>
      </c>
      <c r="J46" s="62">
        <v>0</v>
      </c>
      <c r="K46" s="123">
        <v>910</v>
      </c>
      <c r="L46" s="134"/>
      <c r="M46" s="88"/>
      <c r="N46" s="106"/>
    </row>
    <row r="47" spans="2:14" s="31" customFormat="1" ht="53.25" customHeight="1" x14ac:dyDescent="0.25">
      <c r="B47" s="115">
        <v>44840</v>
      </c>
      <c r="C47" s="34">
        <v>44826</v>
      </c>
      <c r="D47" s="94" t="s">
        <v>162</v>
      </c>
      <c r="E47" s="93" t="s">
        <v>163</v>
      </c>
      <c r="F47" s="36" t="s">
        <v>164</v>
      </c>
      <c r="G47" s="136" t="s">
        <v>24</v>
      </c>
      <c r="H47" s="62">
        <v>8968</v>
      </c>
      <c r="I47" s="114">
        <v>44856</v>
      </c>
      <c r="J47" s="62">
        <v>0</v>
      </c>
      <c r="K47" s="90">
        <v>8968</v>
      </c>
      <c r="L47" s="134"/>
      <c r="M47" s="88"/>
      <c r="N47" s="106"/>
    </row>
    <row r="48" spans="2:14" s="31" customFormat="1" ht="55.5" customHeight="1" x14ac:dyDescent="0.25">
      <c r="B48" s="115">
        <v>44840</v>
      </c>
      <c r="C48" s="34">
        <v>44826</v>
      </c>
      <c r="D48" s="94" t="s">
        <v>165</v>
      </c>
      <c r="E48" s="93" t="s">
        <v>163</v>
      </c>
      <c r="F48" s="36" t="s">
        <v>166</v>
      </c>
      <c r="G48" s="136" t="s">
        <v>76</v>
      </c>
      <c r="H48" s="62">
        <v>27582.5</v>
      </c>
      <c r="I48" s="114">
        <v>44856</v>
      </c>
      <c r="J48" s="62"/>
      <c r="K48" s="90">
        <v>27582.5</v>
      </c>
      <c r="L48" s="134"/>
      <c r="M48" s="88"/>
      <c r="N48" s="106"/>
    </row>
    <row r="49" spans="2:17" s="31" customFormat="1" ht="30" customHeight="1" x14ac:dyDescent="0.25">
      <c r="B49" s="100">
        <v>44356</v>
      </c>
      <c r="C49" s="34">
        <v>44306</v>
      </c>
      <c r="D49" s="39" t="s">
        <v>33</v>
      </c>
      <c r="E49" s="36" t="s">
        <v>34</v>
      </c>
      <c r="F49" s="22" t="s">
        <v>35</v>
      </c>
      <c r="G49" s="23" t="s">
        <v>17</v>
      </c>
      <c r="H49" s="38">
        <v>79041.81</v>
      </c>
      <c r="I49" s="114">
        <v>44336</v>
      </c>
      <c r="J49" s="62">
        <v>0</v>
      </c>
      <c r="K49" s="48">
        <v>79041.81</v>
      </c>
      <c r="L49" s="76"/>
      <c r="M49" s="121"/>
      <c r="N49" s="78"/>
    </row>
    <row r="50" spans="2:17" s="31" customFormat="1" ht="61.5" customHeight="1" x14ac:dyDescent="0.25">
      <c r="B50" s="100">
        <v>44813</v>
      </c>
      <c r="C50" s="34">
        <v>44809</v>
      </c>
      <c r="D50" s="39" t="s">
        <v>91</v>
      </c>
      <c r="E50" s="36" t="s">
        <v>72</v>
      </c>
      <c r="F50" s="36" t="s">
        <v>92</v>
      </c>
      <c r="G50" s="91" t="s">
        <v>93</v>
      </c>
      <c r="H50" s="141">
        <v>466418.6</v>
      </c>
      <c r="I50" s="114">
        <v>44839</v>
      </c>
      <c r="J50" s="62">
        <v>0</v>
      </c>
      <c r="K50" s="112">
        <v>466418.6</v>
      </c>
      <c r="L50" s="76"/>
      <c r="M50" s="121"/>
      <c r="N50" s="78"/>
    </row>
    <row r="51" spans="2:17" s="31" customFormat="1" ht="30" customHeight="1" x14ac:dyDescent="0.25">
      <c r="B51" s="100">
        <v>44824</v>
      </c>
      <c r="C51" s="34">
        <v>44783</v>
      </c>
      <c r="D51" s="39" t="s">
        <v>131</v>
      </c>
      <c r="E51" s="36" t="s">
        <v>132</v>
      </c>
      <c r="F51" s="36" t="s">
        <v>133</v>
      </c>
      <c r="G51" s="91" t="s">
        <v>17</v>
      </c>
      <c r="H51" s="38">
        <v>48454.080000000002</v>
      </c>
      <c r="I51" s="114">
        <v>44814</v>
      </c>
      <c r="J51" s="38">
        <v>48454.080000000002</v>
      </c>
      <c r="K51" s="112">
        <v>0</v>
      </c>
      <c r="L51" s="76"/>
      <c r="M51" s="121"/>
      <c r="N51" s="78"/>
    </row>
    <row r="52" spans="2:17" s="31" customFormat="1" ht="30" customHeight="1" x14ac:dyDescent="0.25">
      <c r="B52" s="100">
        <v>44824</v>
      </c>
      <c r="C52" s="34">
        <v>44783</v>
      </c>
      <c r="D52" s="39" t="s">
        <v>134</v>
      </c>
      <c r="E52" s="36" t="s">
        <v>135</v>
      </c>
      <c r="F52" s="36" t="s">
        <v>133</v>
      </c>
      <c r="G52" s="91" t="s">
        <v>17</v>
      </c>
      <c r="H52" s="38">
        <v>31379.79</v>
      </c>
      <c r="I52" s="114">
        <v>44814</v>
      </c>
      <c r="J52" s="38">
        <v>31379.79</v>
      </c>
      <c r="K52" s="112">
        <v>0</v>
      </c>
      <c r="L52" s="76"/>
      <c r="M52" s="121"/>
      <c r="N52" s="78"/>
    </row>
    <row r="53" spans="2:17" s="31" customFormat="1" ht="35.1" customHeight="1" x14ac:dyDescent="0.25">
      <c r="B53" s="115">
        <v>44824</v>
      </c>
      <c r="C53" s="34">
        <v>44812</v>
      </c>
      <c r="D53" s="94" t="s">
        <v>98</v>
      </c>
      <c r="E53" s="93" t="s">
        <v>32</v>
      </c>
      <c r="F53" s="110" t="s">
        <v>99</v>
      </c>
      <c r="G53" s="136" t="s">
        <v>19</v>
      </c>
      <c r="H53" s="138">
        <v>26500</v>
      </c>
      <c r="I53" s="114">
        <v>44842</v>
      </c>
      <c r="J53" s="62">
        <v>0</v>
      </c>
      <c r="K53" s="123">
        <v>26500</v>
      </c>
      <c r="L53" s="134"/>
      <c r="N53" s="106"/>
      <c r="O53" s="126"/>
    </row>
    <row r="54" spans="2:17" s="31" customFormat="1" ht="39.75" customHeight="1" x14ac:dyDescent="0.25">
      <c r="B54" s="100">
        <v>44827</v>
      </c>
      <c r="C54" s="34">
        <v>44824</v>
      </c>
      <c r="D54" s="39" t="s">
        <v>80</v>
      </c>
      <c r="E54" s="36" t="s">
        <v>64</v>
      </c>
      <c r="F54" s="36" t="s">
        <v>119</v>
      </c>
      <c r="G54" s="116" t="s">
        <v>18</v>
      </c>
      <c r="H54" s="141">
        <v>59000</v>
      </c>
      <c r="I54" s="114">
        <v>44854</v>
      </c>
      <c r="J54" s="62">
        <v>0</v>
      </c>
      <c r="K54" s="112">
        <v>59000</v>
      </c>
      <c r="L54" s="134"/>
      <c r="M54" s="135"/>
      <c r="N54" s="106"/>
      <c r="O54" s="122"/>
    </row>
    <row r="55" spans="2:17" s="31" customFormat="1" ht="42.75" customHeight="1" x14ac:dyDescent="0.25">
      <c r="B55" s="100">
        <v>44839</v>
      </c>
      <c r="C55" s="34">
        <v>44810</v>
      </c>
      <c r="D55" s="39" t="s">
        <v>154</v>
      </c>
      <c r="E55" s="36" t="s">
        <v>53</v>
      </c>
      <c r="F55" s="36" t="s">
        <v>155</v>
      </c>
      <c r="G55" s="116" t="s">
        <v>19</v>
      </c>
      <c r="H55" s="38">
        <v>22000</v>
      </c>
      <c r="I55" s="114">
        <v>44840</v>
      </c>
      <c r="J55" s="62">
        <v>0</v>
      </c>
      <c r="K55" s="112">
        <v>22000</v>
      </c>
      <c r="L55" s="134"/>
      <c r="M55" s="135"/>
      <c r="N55" s="106"/>
      <c r="O55" s="122"/>
    </row>
    <row r="56" spans="2:17" s="31" customFormat="1" ht="66" customHeight="1" x14ac:dyDescent="0.25">
      <c r="B56" s="100">
        <v>44777</v>
      </c>
      <c r="C56" s="34">
        <v>44775</v>
      </c>
      <c r="D56" s="39" t="s">
        <v>85</v>
      </c>
      <c r="E56" s="36" t="s">
        <v>54</v>
      </c>
      <c r="F56" s="36" t="s">
        <v>86</v>
      </c>
      <c r="G56" s="89" t="s">
        <v>55</v>
      </c>
      <c r="H56" s="62">
        <v>350000</v>
      </c>
      <c r="I56" s="114">
        <v>44806</v>
      </c>
      <c r="J56" s="62">
        <v>0</v>
      </c>
      <c r="K56" s="90">
        <v>350000</v>
      </c>
      <c r="L56" s="124"/>
      <c r="M56" s="105"/>
      <c r="N56" s="130"/>
    </row>
    <row r="57" spans="2:17" s="31" customFormat="1" ht="62.25" customHeight="1" x14ac:dyDescent="0.25">
      <c r="B57" s="100">
        <v>44811</v>
      </c>
      <c r="C57" s="34">
        <v>44809</v>
      </c>
      <c r="D57" s="39" t="s">
        <v>94</v>
      </c>
      <c r="E57" s="36" t="s">
        <v>54</v>
      </c>
      <c r="F57" s="36" t="s">
        <v>95</v>
      </c>
      <c r="G57" s="89" t="s">
        <v>55</v>
      </c>
      <c r="H57" s="62">
        <v>376000</v>
      </c>
      <c r="I57" s="114">
        <v>44839</v>
      </c>
      <c r="J57" s="62">
        <v>0</v>
      </c>
      <c r="K57" s="90">
        <v>376000</v>
      </c>
      <c r="L57" s="124"/>
      <c r="M57" s="105"/>
      <c r="N57" s="130"/>
    </row>
    <row r="58" spans="2:17" s="31" customFormat="1" ht="105" customHeight="1" x14ac:dyDescent="0.25">
      <c r="B58" s="100">
        <v>44840</v>
      </c>
      <c r="C58" s="34">
        <v>44812</v>
      </c>
      <c r="D58" s="34" t="s">
        <v>158</v>
      </c>
      <c r="E58" s="36" t="s">
        <v>123</v>
      </c>
      <c r="F58" s="36" t="s">
        <v>160</v>
      </c>
      <c r="G58" s="116" t="s">
        <v>159</v>
      </c>
      <c r="H58" s="62">
        <v>20650</v>
      </c>
      <c r="I58" s="114">
        <v>44842</v>
      </c>
      <c r="J58" s="62"/>
      <c r="K58" s="90">
        <v>20650</v>
      </c>
      <c r="L58" s="124"/>
      <c r="M58" s="105"/>
      <c r="N58" s="130"/>
    </row>
    <row r="59" spans="2:17" s="31" customFormat="1" ht="39.75" customHeight="1" x14ac:dyDescent="0.25">
      <c r="B59" s="100">
        <v>44840</v>
      </c>
      <c r="C59" s="34">
        <v>44816</v>
      </c>
      <c r="D59" s="34" t="s">
        <v>157</v>
      </c>
      <c r="E59" s="36" t="s">
        <v>123</v>
      </c>
      <c r="F59" s="36" t="s">
        <v>161</v>
      </c>
      <c r="G59" s="116" t="s">
        <v>23</v>
      </c>
      <c r="H59" s="62">
        <v>52500</v>
      </c>
      <c r="I59" s="114">
        <v>44846</v>
      </c>
      <c r="J59" s="62"/>
      <c r="K59" s="90">
        <v>52500</v>
      </c>
      <c r="L59" s="124"/>
      <c r="M59" s="105"/>
      <c r="N59" s="130"/>
    </row>
    <row r="60" spans="2:17" s="31" customFormat="1" ht="56.25" customHeight="1" x14ac:dyDescent="0.25">
      <c r="B60" s="100">
        <v>44834</v>
      </c>
      <c r="C60" s="34">
        <v>44831</v>
      </c>
      <c r="D60" s="39" t="s">
        <v>122</v>
      </c>
      <c r="E60" s="36" t="s">
        <v>123</v>
      </c>
      <c r="F60" s="36" t="s">
        <v>124</v>
      </c>
      <c r="G60" s="89" t="s">
        <v>125</v>
      </c>
      <c r="H60" s="62">
        <v>40238</v>
      </c>
      <c r="I60" s="114">
        <v>44861</v>
      </c>
      <c r="J60" s="62">
        <v>0</v>
      </c>
      <c r="K60" s="90">
        <v>40238</v>
      </c>
      <c r="L60" s="124"/>
      <c r="M60" s="105"/>
      <c r="N60" s="130"/>
    </row>
    <row r="61" spans="2:17" s="31" customFormat="1" ht="42" customHeight="1" x14ac:dyDescent="0.25">
      <c r="B61" s="100">
        <v>44798</v>
      </c>
      <c r="C61" s="34">
        <v>44797</v>
      </c>
      <c r="D61" s="39" t="s">
        <v>56</v>
      </c>
      <c r="E61" s="36" t="s">
        <v>74</v>
      </c>
      <c r="F61" s="36" t="s">
        <v>75</v>
      </c>
      <c r="G61" s="116" t="s">
        <v>76</v>
      </c>
      <c r="H61" s="62">
        <v>106200</v>
      </c>
      <c r="I61" s="114">
        <v>44828</v>
      </c>
      <c r="J61" s="62">
        <v>0</v>
      </c>
      <c r="K61" s="90">
        <v>106200</v>
      </c>
      <c r="L61" s="132"/>
      <c r="M61" s="120"/>
      <c r="N61" s="95"/>
    </row>
    <row r="62" spans="2:17" s="31" customFormat="1" ht="30.75" customHeight="1" x14ac:dyDescent="0.25">
      <c r="B62" s="100">
        <v>44778</v>
      </c>
      <c r="C62" s="34">
        <v>44743</v>
      </c>
      <c r="D62" s="94" t="s">
        <v>70</v>
      </c>
      <c r="E62" s="93" t="s">
        <v>71</v>
      </c>
      <c r="F62" s="22" t="s">
        <v>61</v>
      </c>
      <c r="G62" s="92" t="s">
        <v>17</v>
      </c>
      <c r="H62" s="38">
        <v>38578.68</v>
      </c>
      <c r="I62" s="114">
        <v>44774</v>
      </c>
      <c r="J62" s="38">
        <v>38578.68</v>
      </c>
      <c r="K62" s="48">
        <v>0</v>
      </c>
      <c r="L62" s="132"/>
      <c r="M62" s="40"/>
      <c r="N62" s="41"/>
    </row>
    <row r="63" spans="2:17" ht="21.75" customHeight="1" thickBot="1" x14ac:dyDescent="0.3">
      <c r="B63" s="15"/>
      <c r="C63" s="17"/>
      <c r="D63" s="16"/>
      <c r="E63" s="17"/>
      <c r="F63" s="17"/>
      <c r="G63" s="17"/>
      <c r="H63" s="18">
        <f>SUM(H17:H62)</f>
        <v>3537698.93</v>
      </c>
      <c r="I63" s="18"/>
      <c r="J63" s="18">
        <f>SUM(J17:J62)</f>
        <v>135139.04999999999</v>
      </c>
      <c r="K63" s="49">
        <f>SUM(K17:K62)</f>
        <v>3402559.88</v>
      </c>
      <c r="L63" s="79"/>
      <c r="M63" s="99"/>
      <c r="P63" s="31"/>
      <c r="Q63" s="31"/>
    </row>
    <row r="64" spans="2:17" ht="21.75" customHeight="1" thickBot="1" x14ac:dyDescent="0.3">
      <c r="H64" s="19">
        <f>SUM(H63,H16)</f>
        <v>3542938.93</v>
      </c>
      <c r="I64" s="20"/>
      <c r="J64" s="69">
        <f>SUM(J63,J16)</f>
        <v>135139.04999999999</v>
      </c>
      <c r="K64" s="68">
        <f>SUM(K63,K16)</f>
        <v>3407799.88</v>
      </c>
      <c r="L64" s="1"/>
      <c r="M64" s="1"/>
    </row>
    <row r="65" spans="2:13" ht="15.75" thickTop="1" x14ac:dyDescent="0.25">
      <c r="H65" s="66"/>
      <c r="L65" s="12"/>
      <c r="M65" s="1"/>
    </row>
    <row r="66" spans="2:13" x14ac:dyDescent="0.25">
      <c r="H66" s="2"/>
      <c r="L66" s="12"/>
      <c r="M66" s="1"/>
    </row>
    <row r="67" spans="2:13" ht="21.75" customHeight="1" x14ac:dyDescent="0.25">
      <c r="H67" s="67" t="s">
        <v>48</v>
      </c>
      <c r="J67" s="67" t="s">
        <v>49</v>
      </c>
      <c r="K67" s="67" t="s">
        <v>47</v>
      </c>
      <c r="L67" s="12"/>
      <c r="M67" s="1"/>
    </row>
    <row r="68" spans="2:13" ht="18" customHeight="1" x14ac:dyDescent="0.25">
      <c r="B68" s="44"/>
      <c r="C68" s="1"/>
      <c r="D68" s="1"/>
      <c r="E68" s="1"/>
      <c r="F68" s="1"/>
      <c r="G68" s="1"/>
      <c r="H68" s="2"/>
      <c r="I68" s="2"/>
      <c r="J68" s="2"/>
      <c r="K68" s="2"/>
    </row>
    <row r="69" spans="2:13" ht="14.25" customHeight="1" x14ac:dyDescent="0.5">
      <c r="B69" s="44"/>
      <c r="C69" s="1"/>
      <c r="D69" s="1"/>
      <c r="E69" s="1"/>
      <c r="F69" s="6"/>
      <c r="G69" s="6"/>
      <c r="H69" s="21"/>
      <c r="I69" s="21"/>
      <c r="J69" s="21"/>
      <c r="K69" s="21"/>
    </row>
    <row r="70" spans="2:13" ht="18" customHeight="1" x14ac:dyDescent="0.25">
      <c r="B70" s="44" t="s">
        <v>139</v>
      </c>
      <c r="C70" s="1"/>
      <c r="D70" s="1"/>
      <c r="E70" s="1"/>
      <c r="F70" s="1"/>
      <c r="G70" s="1"/>
      <c r="H70" s="2"/>
    </row>
    <row r="71" spans="2:13" ht="14.25" customHeight="1" x14ac:dyDescent="0.5">
      <c r="B71" s="44" t="s">
        <v>167</v>
      </c>
      <c r="C71" s="1"/>
      <c r="D71" s="1"/>
      <c r="E71" s="1"/>
      <c r="F71" s="6"/>
      <c r="G71" s="6"/>
      <c r="H71" s="21"/>
    </row>
    <row r="72" spans="2:13" ht="11.25" customHeight="1" x14ac:dyDescent="0.25">
      <c r="B72" s="44" t="s">
        <v>156</v>
      </c>
      <c r="C72" s="1"/>
      <c r="D72" s="1"/>
      <c r="E72" s="1"/>
      <c r="F72" s="1"/>
      <c r="G72" s="1"/>
      <c r="H72" s="2"/>
      <c r="J72" t="s">
        <v>7</v>
      </c>
    </row>
    <row r="73" spans="2:13" ht="11.25" customHeight="1" x14ac:dyDescent="0.25">
      <c r="B73" s="44"/>
      <c r="C73" s="1"/>
      <c r="D73" s="1"/>
      <c r="E73" s="1"/>
      <c r="F73" s="1"/>
      <c r="G73" s="1"/>
      <c r="H73" s="2"/>
      <c r="I73" s="2"/>
      <c r="J73" s="2"/>
      <c r="K73" s="2"/>
    </row>
    <row r="74" spans="2:13" ht="18" customHeight="1" x14ac:dyDescent="0.25">
      <c r="C74" s="44"/>
      <c r="D74" s="1"/>
      <c r="E74" s="1"/>
      <c r="F74" s="1"/>
      <c r="G74" s="1"/>
      <c r="H74" s="2"/>
      <c r="I74" s="2"/>
      <c r="J74" s="2"/>
      <c r="K74" s="2"/>
    </row>
    <row r="75" spans="2:13" ht="18" customHeight="1" x14ac:dyDescent="0.25">
      <c r="B75" s="44"/>
      <c r="C75" s="1"/>
      <c r="D75" s="1"/>
      <c r="E75" s="1"/>
      <c r="F75" s="1"/>
      <c r="G75" s="1"/>
      <c r="H75" s="2"/>
    </row>
    <row r="76" spans="2:13" ht="14.25" customHeight="1" x14ac:dyDescent="0.5">
      <c r="B76" s="44"/>
      <c r="C76" s="1"/>
      <c r="D76" s="1"/>
      <c r="E76" s="1"/>
      <c r="F76" s="6"/>
      <c r="G76" s="6"/>
      <c r="H76" s="21"/>
    </row>
    <row r="77" spans="2:13" ht="11.25" customHeight="1" x14ac:dyDescent="0.25">
      <c r="B77" s="44"/>
      <c r="C77" s="1"/>
      <c r="D77" s="1"/>
      <c r="E77" s="1"/>
      <c r="F77" s="1"/>
      <c r="G77" s="1"/>
      <c r="H77" s="2"/>
    </row>
    <row r="78" spans="2:13" ht="26.25" x14ac:dyDescent="0.4">
      <c r="H78" s="2"/>
      <c r="I78" s="2"/>
      <c r="J78" s="2"/>
      <c r="K78" s="2"/>
      <c r="L78" s="80"/>
    </row>
    <row r="79" spans="2:13" x14ac:dyDescent="0.25">
      <c r="C79" s="3" t="s">
        <v>6</v>
      </c>
      <c r="D79" s="3"/>
      <c r="E79" s="3" t="s">
        <v>7</v>
      </c>
      <c r="F79" s="4" t="s">
        <v>8</v>
      </c>
      <c r="G79" s="3" t="s">
        <v>9</v>
      </c>
      <c r="H79" s="5"/>
      <c r="I79" s="5"/>
      <c r="J79" s="5"/>
      <c r="K79" s="5"/>
      <c r="M79" s="1"/>
    </row>
    <row r="80" spans="2:13" ht="15" customHeight="1" x14ac:dyDescent="0.25">
      <c r="C80" s="3"/>
      <c r="D80" s="3"/>
      <c r="E80" s="3"/>
      <c r="F80" s="4"/>
      <c r="G80" s="3"/>
      <c r="H80" s="5"/>
      <c r="I80" s="5"/>
      <c r="J80" s="5"/>
      <c r="K80" s="5"/>
      <c r="L80" s="1"/>
      <c r="M80" s="1"/>
    </row>
    <row r="81" spans="3:13" ht="15" customHeight="1" x14ac:dyDescent="0.25">
      <c r="H81" s="6"/>
      <c r="I81" s="6"/>
      <c r="J81" s="6"/>
      <c r="K81" s="6"/>
      <c r="L81" s="1"/>
      <c r="M81" s="1"/>
    </row>
    <row r="82" spans="3:13" x14ac:dyDescent="0.25">
      <c r="C82" s="7" t="s">
        <v>13</v>
      </c>
      <c r="D82" s="7"/>
      <c r="E82" s="7"/>
      <c r="F82" s="7" t="s">
        <v>10</v>
      </c>
      <c r="G82" s="7" t="s">
        <v>30</v>
      </c>
      <c r="H82" s="9"/>
      <c r="I82" s="9"/>
      <c r="J82" s="9"/>
      <c r="K82" s="9"/>
      <c r="L82" s="1"/>
      <c r="M82" s="1"/>
    </row>
    <row r="83" spans="3:13" x14ac:dyDescent="0.25">
      <c r="C83" s="8" t="s">
        <v>40</v>
      </c>
      <c r="D83" s="10"/>
      <c r="E83" s="8"/>
      <c r="F83" s="8" t="s">
        <v>11</v>
      </c>
      <c r="G83" s="8" t="s">
        <v>12</v>
      </c>
      <c r="H83" s="11"/>
      <c r="I83" s="11"/>
      <c r="J83" s="11"/>
      <c r="K83" s="11"/>
      <c r="L83" s="1"/>
      <c r="M83" s="1"/>
    </row>
    <row r="84" spans="3:13" x14ac:dyDescent="0.25">
      <c r="C84" s="81" t="s">
        <v>126</v>
      </c>
      <c r="D84" s="82"/>
      <c r="F84" s="8"/>
      <c r="G84" s="8"/>
      <c r="H84" s="11"/>
      <c r="I84" s="11"/>
      <c r="J84" s="11"/>
      <c r="K84" s="11"/>
      <c r="L84" s="1"/>
      <c r="M84" s="1"/>
    </row>
    <row r="85" spans="3:13" x14ac:dyDescent="0.25">
      <c r="C85" s="81"/>
      <c r="D85" s="82"/>
      <c r="E85" s="11"/>
      <c r="F85" s="8"/>
      <c r="G85" s="8"/>
      <c r="H85" s="11"/>
      <c r="I85" s="11"/>
      <c r="J85" s="11"/>
      <c r="K85" s="11"/>
      <c r="L85" s="1"/>
      <c r="M85" s="1"/>
    </row>
  </sheetData>
  <mergeCells count="23">
    <mergeCell ref="N22:N23"/>
    <mergeCell ref="L34:L35"/>
    <mergeCell ref="M34:M35"/>
    <mergeCell ref="E12:E13"/>
    <mergeCell ref="F12:F13"/>
    <mergeCell ref="G12:G13"/>
    <mergeCell ref="I12:I13"/>
    <mergeCell ref="J12:J13"/>
    <mergeCell ref="H12:H13"/>
    <mergeCell ref="B6:K6"/>
    <mergeCell ref="B1:H1"/>
    <mergeCell ref="B2:K2"/>
    <mergeCell ref="B3:K3"/>
    <mergeCell ref="B4:K4"/>
    <mergeCell ref="B5:K5"/>
    <mergeCell ref="B8:K8"/>
    <mergeCell ref="B9:K9"/>
    <mergeCell ref="B10:K10"/>
    <mergeCell ref="C11:H11"/>
    <mergeCell ref="B12:B13"/>
    <mergeCell ref="C12:C13"/>
    <mergeCell ref="D12:D13"/>
    <mergeCell ref="K12:K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EST.SUP.SEP.2022</vt:lpstr>
      <vt:lpstr>E.S.SEP2022Orig.PgoProvs.Lib.Ck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2022-10-09T12:08:21Z</cp:lastPrinted>
  <dcterms:created xsi:type="dcterms:W3CDTF">2017-10-02T12:37:41Z</dcterms:created>
  <dcterms:modified xsi:type="dcterms:W3CDTF">2022-10-10T11:41:50Z</dcterms:modified>
</cp:coreProperties>
</file>