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Usuario\Dropbox\Mi PC (DESKTOP-ASIIQEU)\Desktop\Finanzas Abril 2022\"/>
    </mc:Choice>
  </mc:AlternateContent>
  <xr:revisionPtr revIDLastSave="0" documentId="8_{0DBF62A9-E8D7-4B85-8143-5BBB244AB62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.Supl.ABRIL 2022 Form.Mod.  " sheetId="141" r:id="rId1"/>
    <sheet name="Est.Supls.ABRIL2022Pagos Provs." sheetId="161" r:id="rId2"/>
  </sheets>
  <definedNames>
    <definedName name="_xlnm.Print_Area" localSheetId="0">'Est.Supl.ABRIL 2022 Form.Mod.  '!#REF!</definedName>
    <definedName name="_xlnm.Print_Titles" localSheetId="0">'Est.Supl.ABRIL 2022 Form.Mod. 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7" i="161" l="1"/>
  <c r="K19" i="161" l="1"/>
  <c r="K18" i="161"/>
  <c r="H19" i="161"/>
  <c r="H18" i="161"/>
  <c r="H18" i="141"/>
  <c r="H17" i="141"/>
  <c r="H46" i="141" s="1"/>
  <c r="K47" i="161" l="1"/>
  <c r="H47" i="161"/>
  <c r="H48" i="161" s="1"/>
  <c r="K16" i="161"/>
  <c r="J16" i="161"/>
  <c r="H16" i="161"/>
  <c r="J48" i="161" l="1"/>
  <c r="K48" i="161"/>
  <c r="H15" i="141" l="1"/>
  <c r="H47" i="141" s="1"/>
</calcChain>
</file>

<file path=xl/sharedStrings.xml><?xml version="1.0" encoding="utf-8"?>
<sst xmlns="http://schemas.openxmlformats.org/spreadsheetml/2006/main" count="320" uniqueCount="142">
  <si>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</si>
  <si>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</si>
  <si>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</si>
  <si>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</si>
  <si>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</si>
  <si>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</si>
  <si>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</si>
  <si>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</si>
  <si>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</si>
  <si>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</si>
  <si>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</si>
  <si>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</si>
  <si>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</si>
  <si>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</si>
  <si>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</si>
  <si>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2.2.1.6.01</t>
  </si>
  <si>
    <t>2.2.1.7.01</t>
  </si>
  <si>
    <t>2.1.1.5.04</t>
  </si>
  <si>
    <t>2.2.8.7.05</t>
  </si>
  <si>
    <t>2.2.5.1.01</t>
  </si>
  <si>
    <t>COMPAÑÍA DOMINICANA DE TELÉFONOS, S.A</t>
  </si>
  <si>
    <t>2.2.1.3.01</t>
  </si>
  <si>
    <t>AGUA PLANETA AZUL, S. A.</t>
  </si>
  <si>
    <t>2.3.1.1.01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</si>
  <si>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</si>
  <si>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</si>
  <si>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</si>
  <si>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</si>
  <si>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</si>
  <si>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</si>
  <si>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</si>
  <si>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EDEESTE</t>
  </si>
  <si>
    <t>MARIANO ROJAS CROUSSETT</t>
  </si>
  <si>
    <t>44724-2021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</si>
  <si>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</si>
  <si>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</si>
  <si>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</si>
  <si>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</si>
  <si>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</si>
  <si>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</si>
  <si>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</si>
  <si>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</si>
  <si>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2.2.1.7.01/2.2.1.8.01</t>
  </si>
  <si>
    <t>Fecha de Registro</t>
  </si>
  <si>
    <t xml:space="preserve">Codificación Objetal Actual </t>
  </si>
  <si>
    <t>2.3.1.3.03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</si>
  <si>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</si>
  <si>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</si>
  <si>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</si>
  <si>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</si>
  <si>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</si>
  <si>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</si>
  <si>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</si>
  <si>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</si>
  <si>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</si>
  <si>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CENTRO DE SERVICIOS PUKO, S.R.L</t>
  </si>
  <si>
    <t>2.6.1.1.01</t>
  </si>
  <si>
    <t>B1500000052</t>
  </si>
  <si>
    <t>COMPRA DE (04) GOMAS, Y CHEQUEO DEL TREN DELANTERO DEL VEHICULO MARCA TOYOTA, MODELO: KUN25L-HRMDH, PLACA: EL02706, CHASIS: MROFR22G900673456, COLOR: BLANCO, AÑO: 2012, PERTENECIENTE AL CONSEJO NACIONAL DE DROGAS.</t>
  </si>
  <si>
    <t>2.3.9.6.01</t>
  </si>
  <si>
    <t>PABLO ROBERTO GARCIA RAMIREZ</t>
  </si>
  <si>
    <t>B1500000014</t>
  </si>
  <si>
    <t>REGISTRO DE FACT. NO. B1500000014  D/F  07/02/2022, POR ALQUILER LOCAL DONDE SE ALOJA LA OFICINA DEL CONSEJO NACIONAL DE DROGAS EN LA  REGIONAL SUR, BARAHONA, UBICADO EN LA CALLE DUVERGÉ NO. 15 ,  CORRESPONDIENTE AL MES DE FEBRERO 2022.(ADENDUM NO. 1, AUMENTO PRECIO)</t>
  </si>
  <si>
    <t>ESTADO DE CUENTAS DE SUPLIDORES</t>
  </si>
  <si>
    <t xml:space="preserve"> AL 29 DE ABRIL 2022</t>
  </si>
  <si>
    <t>SERVICIO DE TELEFONO MOVIL DE L A PRESIDENCIA DE ESTA INSTITUCION, PERIODO 16/03/2022 AL 15/04/2022,</t>
  </si>
  <si>
    <t>ALTICE DOMINICANA, S.A.</t>
  </si>
  <si>
    <t>B1500039288</t>
  </si>
  <si>
    <t>SERVICIOS PROFESIONALES REALIZADOS EN ASISTENCIA TÉCNICA DEL SISTEMA INTEGRADO DE ADMINISTRACIÓN FINANCIERA (SIAF), CORRESPONDIENTE AL MES DE ABRIL 2022, CERTIFICACION DE CONTRATO BS-0007053-2021 D/F 28/07/202</t>
  </si>
  <si>
    <t>ONETEL KDK</t>
  </si>
  <si>
    <t>B1500000219</t>
  </si>
  <si>
    <t>SURBA SOLUTIONS, S.R.L</t>
  </si>
  <si>
    <t>B1500000071</t>
  </si>
  <si>
    <t>B1500038316</t>
  </si>
  <si>
    <t>SIGMA PETROLEUM CORP SAS</t>
  </si>
  <si>
    <t>2.3.7.1.02</t>
  </si>
  <si>
    <t>GLOBATEC</t>
  </si>
  <si>
    <t>B1500003258</t>
  </si>
  <si>
    <t>COMPRA DE UN CARGADOR O FUENTE LENOVO 8SSA 10M42742L1CZ287YOCV3, PARA LA LAPTOP ASIGNADA A LA DIVISION DE CAPACITACION Y DESARROLLO, DE ESTE CONSEJO NACIONAL DE DROGAS.</t>
  </si>
  <si>
    <t>LOGOMARCA</t>
  </si>
  <si>
    <t>B1500007673</t>
  </si>
  <si>
    <t>2.3.9.9.05</t>
  </si>
  <si>
    <t>B1500000016</t>
  </si>
  <si>
    <t>INDUSTRIAL SECURITY TOOLS, INSECTOLRD, SRL</t>
  </si>
  <si>
    <t>COMPRA DE HERRAMIENTAS Y ARTÍCULOS DE FERRETERIA PARA SER UTILIZADOS EN EL MANTENIMIENTO Y REPARACION DE LAS OFICINAS DE ESTE CONSEJO NACIONAL DE DROGAS</t>
  </si>
  <si>
    <t>2.3.6.3.04/ 2.6.5.7.01/ 2.3.9.9.04/ 2.3.7.1.06/2.3.9.9.05</t>
  </si>
  <si>
    <t>B1500000066</t>
  </si>
  <si>
    <t>2.3.6.1.01/2.3.7.2.99</t>
  </si>
  <si>
    <t xml:space="preserve">EDENORTE DOMINICANA </t>
  </si>
  <si>
    <t>B1500273369</t>
  </si>
  <si>
    <t>B1500000196</t>
  </si>
  <si>
    <t>ALQUILER OFICINA REGIONAL III CIBAO NORESTE, SAN FCO. DE MACORÍS DEL CONSEJO NACIONAL DE DROGAS, CORRESP. MES  ABRIL 2022, REG. CERTIFIC. DE CONTRATO NO. BS-0013368-2021 D/F 02/11/2021</t>
  </si>
  <si>
    <t>B1500000015</t>
  </si>
  <si>
    <t>REGISTRO DE FACT. NO. B1500000016  D/F 11/04/2022, POR ALQUILER LOCAL DONDE SE ALOJA LA OFICINA DEL CONSEJO NACIONAL DE DROGAS EN LA  REGIONAL SUR, BARAHONA, UBICADO EN LA CALLE DUVERGÉ NO. 15 ,  CORRESPONDIENTE AL MES DE ABRIL 2022.</t>
  </si>
  <si>
    <t>REGISTRO DE FACT. NO. B1500000066 D/F 07/04/2022 Y ORDEN  DE COMPRA NUMERO. 451, POR COMPRA DE MATERIALES PARA LA IMPERMEALIZACION DEL TECHO Y EL PISO DE LOS DOS BALCONES PARA COMPLETAR EL REMOZAMIENTO DEL DPTO. REGIONAL IV DEL CIBAO NORTE SANTIAGO, PERTENECIENTE A ESTE CONSEJO NACIONAL DE DROGAS</t>
  </si>
  <si>
    <t>REGISTRO DE FACT. NO. B1500284847  D/F  31/03/2022, POR SERVICIO DE ENERGÍA ELÉCTRICA  BARAHONA CONTRATO NO. 7038853,  PERIODO  02/02/2022 - 02/03/2022.</t>
  </si>
  <si>
    <t>REGISTRO DE FACT. NO. B1500273369  D/F  04/04/2022, POR SERVICIO DE ENERGÍA ELÉCTRICA REGIONAL NORTE SANTIAGO, PERÍODO  01/03/2022 - 01/04/2022.</t>
  </si>
  <si>
    <t>EDESUR DOMINICANA</t>
  </si>
  <si>
    <t>B1500284847</t>
  </si>
  <si>
    <t>B1500281592</t>
  </si>
  <si>
    <t>REGISTRO DE FACT. NO. B1500281592  D/F 31/03/2022, POR SERVICIO DE ENERGÍA ELÉCTRICA  CAINNACSP, PERIODO  11/02/2022 - 14/03/2022.</t>
  </si>
  <si>
    <t xml:space="preserve">GOBERNACION DEL EDIFICIO DE LAS OFICINAS GUBERNAMENTAES DE LA PRESIDENCIA </t>
  </si>
  <si>
    <t>PAGO FACT. B1500000401 D/F 01/04/2022, POR SERVICIO DE MANTENIMIENTO ÁREAS COMUNES, EDIFICIO DE LAS OFICINAS GUBERNAMENTALES , CORRESP. AL MES DE ABRIL 2022.</t>
  </si>
  <si>
    <t>2.2.7.1.02</t>
  </si>
  <si>
    <t>B1500000401</t>
  </si>
  <si>
    <t>CORPORACION DEL ACUEDUCTO Y ALCANTARILLADO DE SANTIAGO (CORAASAN)</t>
  </si>
  <si>
    <t>B1500020593</t>
  </si>
  <si>
    <t>REGISTRO DE FACT. NO. B1500020593  D/F 05/04/2022, POR SERVICIO DE AGUA Y ALCANTARILLADO SANTIAGO, CONTRATO NO. 01278773, PERIODO DEL  02/03/2022  AL  05/04/2022, CORRESPONDIENTE AL NUEVO LOCAL UBICADO EN LA URBANIZACION LA RINCONADA, RINCON LARGO.</t>
  </si>
  <si>
    <t>INSTITUTO NACIONAL DE AGUAS POTABLES Y ALCANTARILLADOS</t>
  </si>
  <si>
    <t>B1500229951</t>
  </si>
  <si>
    <t>RESGISTRO DE FACT. NO. B1500229951 D/F  01/04/2022, POR SERVICIO DE AGUA Y ALCANTARILLADO REG. NORDESTE SAN FRANCISCO DE MACORÍS, DEL CONSEJO NACIONAL DE DROGAS, PERÍODO  01/03/2022 - 31/03/2022.</t>
  </si>
  <si>
    <t>B1500273247</t>
  </si>
  <si>
    <t>REGISTRO DE FACT. NO. B1500273247  D/F  03/04/2022, POR SERVICIO DE ENERGÍA ELÉCTRICA REGIONAL SAN FRANCISCO, PERÍODO  01/03/2022 - 01/04/2022.</t>
  </si>
  <si>
    <t>REGISTRO DE FACT. NO. B1500000015  D/F  11/03/2022, POR ALQUILER LOCAL DONDE SE ALOJA LA OFICINA DEL CONSEJO NACIONAL DE DROGAS EN LA  REGIONAL SUR, BARAHONA, UBICADO EN LA CALLE DUVERGÉ NO. 15 ,  CORRESPONDIENTE AL MES DE MARZO 2022.</t>
  </si>
  <si>
    <t>2.3.5.3.01</t>
  </si>
  <si>
    <t>B1500000054</t>
  </si>
  <si>
    <t xml:space="preserve">COMPRA DE MEDALLAS PARA CELEBRAR EL DIA INTERNACIONAL DEL DEPORTE CON UN TORNEO 3X3 DE BALONCESTO Y VOLEIBOL EN PREVENCION. CON LOS ATLETAS DEL CLUB DEPORTIVO Y CULTURAL MAURICIO BÁEZ EN FECHA 02/04/2022, COORDINADO POR EL DEPARTAMENTO DE PREVENCIÓN EN EL DEPORTE DE ESTE CONSEJO NACIONAL DE DROGAS, </t>
  </si>
  <si>
    <t>B1500201945</t>
  </si>
  <si>
    <t>SERVICIO ENERGÍA ELÉCT. 1ERA PLANTA SEDE CENTRAL CONSEJO NACIONAL DE DROGAS, PERÍODO 18/03/2022 - 18/04/2022.</t>
  </si>
  <si>
    <t>B1500201947</t>
  </si>
  <si>
    <t>SERVICIO ENERGÍA ELÉCT. SÓTANO SEDE CENTRAL CONSEJO NACIONAL DE DROGAS, PERÍODO  18/03/2022 - 18/04/2022.</t>
  </si>
  <si>
    <t>COMPRA DE TRES (03) JUEGOS DE GOMAS, PARA LOS VEHICULOS MARCA: TOYOTA, MODELO: HI-ACE, AÑO: 2011, COLOR: BLANCO, PLACAS: EI00312, EI00313 Y EI00314 CHASIS: JTFJK02P000017347, JTFJK02P900017380 Y JTFJK02P805006440, ASIGNADOS A LA SECCION DE TRANSPORTACION DE ESTE CONSEJO NACIONAL DE DROGAS</t>
  </si>
  <si>
    <t>REGISTRO DE FACT. NO. B1500000071 D/F 21/04/2022 Y ORDEN  DE COMPRA NUMERO. 462, POR COMPRA DE UN (01) ESCRITORIO EJECUTIVO TIPO L, PARA LA OFICINA DEL DIRECTOR ADMINISTRATIVO Y FINANCIERO DE ESTE CONSEJO NACIONAL DE DROGAS.</t>
  </si>
  <si>
    <t>COMPRA DE COMBUSTIBLE EN TICKETS PARA LA FLOTILLA DE VEHICULOS Y ASIGNACION A FUNCIONARIOS DEL CONSEJO NACIONAL DE DROGAS, CORRESPONDIENTE AL  1ER MES  (ABRIL 2022),DEL 2DO. TRIMESTRE ABRIL-JUNI/2022, SEGUN PROCESO DE COMPRAS NO. CND-CCC-CP-2022-0001.</t>
  </si>
  <si>
    <t>COMPRA DE COMBUSTIBLE EN TICKETS PARA LA FLOTILLA DE VEHICULOS Y ASIGNACION A FUNCIONARIOS DEL CONSEJO NACIONAL DE DROGAS, CORRESPONDIENTE AL  1ER MES  (ABRIL 2022), DEL 2DO. TRIMESTRE ABRIL-JUNIO/2022, SEGUN PROCESO DE COMPRAS NO. CND-CCC-CP-2022-0001.</t>
  </si>
  <si>
    <r>
      <t>RETENCIÓN INAVI-VIDA  A PERSONAL CONTRATADO TEMPORAL, CORRESPONDIENTE A LOS MESES DESDE  FEBRERO 2021 HASTA</t>
    </r>
    <r>
      <rPr>
        <sz val="8"/>
        <color rgb="FF0070C0"/>
        <rFont val="Calibri"/>
        <family val="2"/>
      </rPr>
      <t>ABRIL 2022</t>
    </r>
  </si>
  <si>
    <r>
      <t>RETENCIÓN DE IMPUESTOS  (ISR) A PERSONAL CONTRATADO TEMPORAL,  CORRESPONDIENTE A LOS MESES: DESDE  FEBRERO 2021 HASTA</t>
    </r>
    <r>
      <rPr>
        <sz val="8"/>
        <color rgb="FF0070C0"/>
        <rFont val="Calibri"/>
        <family val="2"/>
      </rPr>
      <t>ABRIL 2022</t>
    </r>
  </si>
  <si>
    <t>SERVICIOS TELEFÓNICOS FLOTAS CORRESPONDIENTE AL MES DE ABRIL 2022.</t>
  </si>
  <si>
    <t>B1500167280</t>
  </si>
  <si>
    <r>
      <t>RETENCIÓN DE IMPUESTOS  (ISR) A PERSONAL CONTRATADO TEMPORAL,  CORRESPONDIENTE A LOS MESES: DESDE  FEBRERO 2021 HASTA</t>
    </r>
    <r>
      <rPr>
        <sz val="8"/>
        <color rgb="FF0070C0"/>
        <rFont val="Calibri"/>
        <family val="2"/>
      </rPr>
      <t xml:space="preserve"> ABRIL 2022</t>
    </r>
  </si>
  <si>
    <r>
      <t>RETENCIÓN INAVI-VIDA  A PERSONAL CONTRATADO TEMPORAL, CORRESPONDIENTE A LOS MESES DESDE  FEBRERO 2021 HASTA</t>
    </r>
    <r>
      <rPr>
        <sz val="8"/>
        <color rgb="FF0070C0"/>
        <rFont val="Calibri"/>
        <family val="2"/>
      </rPr>
      <t xml:space="preserve"> ABRIL</t>
    </r>
    <r>
      <rPr>
        <sz val="8"/>
        <color theme="1"/>
        <rFont val="Calibri"/>
        <family val="2"/>
      </rPr>
      <t xml:space="preserve"> </t>
    </r>
    <r>
      <rPr>
        <sz val="8"/>
        <color rgb="FF0070C0"/>
        <rFont val="Calibri"/>
        <family val="2"/>
      </rPr>
      <t>2022</t>
    </r>
  </si>
  <si>
    <t>(este monto incluye deudas por cargas fijas y gastos corrientes por la suma de RD$75,829.66)</t>
  </si>
  <si>
    <t>B1500001875</t>
  </si>
  <si>
    <t>CREACIONES SORIVEL, SRL</t>
  </si>
  <si>
    <t>COMPRA DE UNA (01) CORONA FÚNEBRE POR MOTIVO AL FALLECIMIENTO DEL SR. EUSEBIO URIBE MATOS</t>
  </si>
  <si>
    <t>B1500288941</t>
  </si>
  <si>
    <t>REGISTRO DE FACT. NO. B1500281592  D/F 31/03/2022, POR SERVICIO DE ENERGÍA ELÉCTRICA  CAINNACSP, PERIODO  14/03/2022 - 13/04/2022.</t>
  </si>
  <si>
    <t>B1500292201</t>
  </si>
  <si>
    <t>REGISTRO DE FACT. NO. B1500284847  D/F  31/03/2022, POR SERVICIO DE ENERGÍA ELÉCTRICA  BARAHONA CONTRATO NO. 7038853,  PERIODO  02/03/2022 - 02/04/2022.</t>
  </si>
  <si>
    <t>en diversas  etapas  del proceso y que deben permanecer en esta relación hasta tanto concluya el pago, es decir  que el monto de las  cuentas por pagar aun sin procesar ascienden a RD$1,115,668.20</t>
  </si>
  <si>
    <t xml:space="preserve">Nota:  A  la  fecha  de  corte  de   esta  relación  de  cuentas  por  pagar  existen  órdenes  de  pagos   (libramientos  Y  cheques)    generadas  por  un  monto  de  RD$1,140,893.02  las  cuales  se  encuentran </t>
  </si>
  <si>
    <t xml:space="preserve">Fecha: 09 Mayo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</si>
</sst>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7"/>
      <color theme="5" tint="-0.499984740745262"/>
      <name val="Calibri"/>
      <family val="2"/>
      <scheme val="minor"/>
    </font>
    <font>
      <sz val="8"/>
      <color rgb="FF0070C0"/>
      <name val="Calibri"/>
      <family val="2"/>
    </font>
    <font>
      <b/>
      <sz val="7"/>
      <color rgb="FF1207F7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8"/>
      <name val="Calibri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11"/>
      <color rgb="FFFF66FF"/>
      <name val="Calibri"/>
      <family val="2"/>
      <scheme val="minor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205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14" fillId="0" borderId="0" xfId="0" applyFont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8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vertical="center"/>
    </xf>
    <xf numFmtId="4" fontId="17" fillId="3" borderId="17" xfId="2" applyNumberFormat="1" applyFont="1" applyFill="1" applyBorder="1" applyAlignment="1">
      <alignment horizontal="right" vertical="center"/>
    </xf>
    <xf numFmtId="164" fontId="2" fillId="2" borderId="10" xfId="1" applyFont="1" applyFill="1" applyBorder="1" applyAlignment="1">
      <alignment vertical="center"/>
    </xf>
    <xf numFmtId="4" fontId="17" fillId="4" borderId="0" xfId="2" applyNumberFormat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65" fontId="8" fillId="3" borderId="25" xfId="0" applyNumberFormat="1" applyFont="1" applyFill="1" applyBorder="1" applyAlignment="1">
      <alignment horizontal="left"/>
    </xf>
    <xf numFmtId="0" fontId="11" fillId="3" borderId="26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10" fillId="3" borderId="26" xfId="0" applyFont="1" applyFill="1" applyBorder="1" applyAlignment="1">
      <alignment wrapText="1"/>
    </xf>
    <xf numFmtId="0" fontId="6" fillId="3" borderId="26" xfId="0" applyFont="1" applyFill="1" applyBorder="1" applyAlignment="1">
      <alignment horizontal="center"/>
    </xf>
    <xf numFmtId="4" fontId="17" fillId="3" borderId="26" xfId="2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8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0" fillId="4" borderId="0" xfId="0" applyNumberFormat="1" applyFill="1"/>
    <xf numFmtId="4" fontId="10" fillId="4" borderId="14" xfId="0" applyNumberFormat="1" applyFont="1" applyFill="1" applyBorder="1" applyAlignment="1">
      <alignment horizontal="right" vertical="center"/>
    </xf>
    <xf numFmtId="4" fontId="2" fillId="4" borderId="0" xfId="0" applyNumberFormat="1" applyFont="1" applyFill="1"/>
    <xf numFmtId="164" fontId="11" fillId="4" borderId="4" xfId="1" applyFont="1" applyFill="1" applyBorder="1" applyAlignment="1">
      <alignment horizontal="center" vertical="center" wrapText="1"/>
    </xf>
    <xf numFmtId="164" fontId="11" fillId="4" borderId="21" xfId="1" applyFont="1" applyFill="1" applyBorder="1" applyAlignment="1">
      <alignment horizontal="left" vertical="center" wrapText="1"/>
    </xf>
    <xf numFmtId="164" fontId="11" fillId="4" borderId="29" xfId="1" applyFont="1" applyFill="1" applyBorder="1" applyAlignment="1">
      <alignment horizontal="left" vertical="center" wrapText="1"/>
    </xf>
    <xf numFmtId="4" fontId="10" fillId="4" borderId="5" xfId="0" applyNumberFormat="1" applyFont="1" applyFill="1" applyBorder="1" applyAlignment="1">
      <alignment horizontal="right" vertical="center"/>
    </xf>
    <xf numFmtId="4" fontId="17" fillId="3" borderId="27" xfId="2" applyNumberFormat="1" applyFont="1" applyFill="1" applyBorder="1" applyAlignment="1">
      <alignment horizontal="right" vertical="center"/>
    </xf>
    <xf numFmtId="164" fontId="10" fillId="4" borderId="32" xfId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9" xfId="2" applyNumberFormat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29" xfId="0" applyFont="1" applyFill="1" applyBorder="1" applyAlignment="1">
      <alignment vertical="center"/>
    </xf>
    <xf numFmtId="165" fontId="8" fillId="4" borderId="9" xfId="0" applyNumberFormat="1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4" fontId="10" fillId="4" borderId="33" xfId="0" applyNumberFormat="1" applyFont="1" applyFill="1" applyBorder="1" applyAlignment="1">
      <alignment horizontal="right" vertical="center"/>
    </xf>
    <xf numFmtId="165" fontId="8" fillId="3" borderId="26" xfId="0" applyNumberFormat="1" applyFont="1" applyFill="1" applyBorder="1" applyAlignment="1">
      <alignment horizontal="left"/>
    </xf>
    <xf numFmtId="165" fontId="8" fillId="4" borderId="4" xfId="0" applyNumberFormat="1" applyFont="1" applyFill="1" applyBorder="1" applyAlignment="1">
      <alignment horizontal="left" vertical="center"/>
    </xf>
    <xf numFmtId="4" fontId="10" fillId="4" borderId="11" xfId="0" applyNumberFormat="1" applyFont="1" applyFill="1" applyBorder="1" applyAlignment="1">
      <alignment horizontal="right" vertical="center"/>
    </xf>
    <xf numFmtId="164" fontId="10" fillId="4" borderId="16" xfId="1" applyFont="1" applyFill="1" applyBorder="1" applyAlignment="1">
      <alignment horizontal="right" vertical="center"/>
    </xf>
    <xf numFmtId="164" fontId="7" fillId="4" borderId="4" xfId="1" applyFont="1" applyFill="1" applyBorder="1" applyAlignment="1">
      <alignment horizontal="center" vertical="center"/>
    </xf>
    <xf numFmtId="164" fontId="7" fillId="4" borderId="9" xfId="1" applyFont="1" applyFill="1" applyBorder="1" applyAlignment="1">
      <alignment horizontal="center" vertical="center"/>
    </xf>
    <xf numFmtId="4" fontId="37" fillId="3" borderId="26" xfId="0" applyNumberFormat="1" applyFont="1" applyFill="1" applyBorder="1" applyAlignment="1">
      <alignment horizontal="right" vertical="center"/>
    </xf>
    <xf numFmtId="164" fontId="5" fillId="3" borderId="27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4" borderId="14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10" fillId="4" borderId="30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10" xfId="1" applyFont="1" applyFill="1" applyBorder="1" applyAlignment="1">
      <alignment vertical="center"/>
    </xf>
    <xf numFmtId="164" fontId="2" fillId="6" borderId="10" xfId="1" applyFont="1" applyFill="1" applyBorder="1" applyAlignment="1">
      <alignment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left"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 wrapText="1"/>
    </xf>
    <xf numFmtId="165" fontId="6" fillId="4" borderId="20" xfId="0" applyNumberFormat="1" applyFont="1" applyFill="1" applyBorder="1" applyAlignment="1">
      <alignment horizontal="left" vertical="center"/>
    </xf>
    <xf numFmtId="0" fontId="6" fillId="4" borderId="21" xfId="0" applyFont="1" applyFill="1" applyBorder="1" applyAlignment="1">
      <alignment vertical="center"/>
    </xf>
    <xf numFmtId="0" fontId="30" fillId="4" borderId="4" xfId="0" applyFont="1" applyFill="1" applyBorder="1" applyAlignment="1">
      <alignment vertical="center" wrapText="1"/>
    </xf>
    <xf numFmtId="164" fontId="6" fillId="4" borderId="21" xfId="1" applyFont="1" applyFill="1" applyBorder="1" applyAlignment="1">
      <alignment horizontal="left" vertical="center" wrapText="1"/>
    </xf>
    <xf numFmtId="0" fontId="30" fillId="4" borderId="21" xfId="0" applyFont="1" applyFill="1" applyBorder="1" applyAlignment="1">
      <alignment vertical="center"/>
    </xf>
    <xf numFmtId="164" fontId="6" fillId="4" borderId="4" xfId="1" applyFont="1" applyFill="1" applyBorder="1" applyAlignment="1">
      <alignment horizontal="center" vertical="center" wrapText="1"/>
    </xf>
    <xf numFmtId="165" fontId="8" fillId="4" borderId="31" xfId="0" applyNumberFormat="1" applyFont="1" applyFill="1" applyBorder="1" applyAlignment="1">
      <alignment horizontal="left"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3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16" fillId="4" borderId="0" xfId="0" applyFont="1" applyFill="1"/>
    <xf numFmtId="0" fontId="18" fillId="4" borderId="0" xfId="0" applyFont="1" applyFill="1"/>
    <xf numFmtId="0" fontId="16" fillId="0" borderId="0" xfId="0" applyFont="1"/>
    <xf numFmtId="0" fontId="18" fillId="0" borderId="0" xfId="0" applyFont="1"/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164" fontId="30" fillId="4" borderId="32" xfId="1" applyFont="1" applyFill="1" applyBorder="1" applyAlignment="1">
      <alignment horizontal="right" vertical="center"/>
    </xf>
    <xf numFmtId="164" fontId="30" fillId="4" borderId="5" xfId="1" applyFont="1" applyFill="1" applyBorder="1" applyAlignment="1">
      <alignment horizontal="right" vertical="center"/>
    </xf>
    <xf numFmtId="0" fontId="21" fillId="4" borderId="0" xfId="0" applyFont="1" applyFill="1" applyAlignment="1">
      <alignment vertical="center"/>
    </xf>
    <xf numFmtId="164" fontId="11" fillId="4" borderId="21" xfId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32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left" vertical="center" wrapText="1"/>
    </xf>
    <xf numFmtId="164" fontId="30" fillId="4" borderId="7" xfId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165" fontId="10" fillId="4" borderId="29" xfId="0" applyNumberFormat="1" applyFont="1" applyFill="1" applyBorder="1" applyAlignment="1">
      <alignment horizontal="center" vertical="center"/>
    </xf>
    <xf numFmtId="14" fontId="10" fillId="4" borderId="29" xfId="1" applyNumberFormat="1" applyFont="1" applyFill="1" applyBorder="1" applyAlignment="1">
      <alignment horizontal="center" vertical="center"/>
    </xf>
    <xf numFmtId="164" fontId="10" fillId="4" borderId="9" xfId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center" vertical="center" wrapText="1"/>
    </xf>
    <xf numFmtId="164" fontId="6" fillId="4" borderId="6" xfId="1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/>
    </xf>
    <xf numFmtId="0" fontId="33" fillId="4" borderId="0" xfId="0" applyFont="1" applyFill="1" applyBorder="1" applyAlignment="1">
      <alignment horizontal="left" vertical="center" wrapText="1"/>
    </xf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33" xfId="1" applyFont="1" applyFill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35" fillId="0" borderId="0" xfId="0" applyFont="1" applyFill="1" applyAlignment="1">
      <alignment horizontal="left" vertical="center" wrapText="1"/>
    </xf>
    <xf numFmtId="0" fontId="42" fillId="0" borderId="0" xfId="0" applyFont="1" applyFill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165" fontId="7" fillId="4" borderId="21" xfId="0" applyNumberFormat="1" applyFont="1" applyFill="1" applyBorder="1" applyAlignment="1">
      <alignment horizontal="center" vertical="center"/>
    </xf>
    <xf numFmtId="164" fontId="5" fillId="4" borderId="5" xfId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vertical="center" wrapText="1"/>
    </xf>
    <xf numFmtId="4" fontId="44" fillId="4" borderId="4" xfId="2" applyNumberFormat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165" fontId="8" fillId="4" borderId="11" xfId="0" applyNumberFormat="1" applyFont="1" applyFill="1" applyBorder="1" applyAlignment="1">
      <alignment horizontal="left" vertical="center"/>
    </xf>
    <xf numFmtId="165" fontId="8" fillId="4" borderId="16" xfId="0" applyNumberFormat="1" applyFont="1" applyFill="1" applyBorder="1" applyAlignment="1">
      <alignment horizontal="left" vertical="center"/>
    </xf>
    <xf numFmtId="165" fontId="11" fillId="4" borderId="8" xfId="0" applyNumberFormat="1" applyFont="1" applyFill="1" applyBorder="1" applyAlignment="1">
      <alignment horizontal="left" vertical="center"/>
    </xf>
    <xf numFmtId="165" fontId="6" fillId="4" borderId="8" xfId="0" applyNumberFormat="1" applyFont="1" applyFill="1" applyBorder="1" applyAlignment="1">
      <alignment horizontal="left" vertical="center"/>
    </xf>
    <xf numFmtId="0" fontId="12" fillId="3" borderId="43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3" borderId="46" xfId="0" applyFont="1" applyFill="1" applyBorder="1" applyAlignment="1">
      <alignment horizontal="left"/>
    </xf>
    <xf numFmtId="0" fontId="12" fillId="3" borderId="24" xfId="0" applyFont="1" applyFill="1" applyBorder="1" applyAlignment="1">
      <alignment horizontal="left" vertical="center"/>
    </xf>
    <xf numFmtId="4" fontId="44" fillId="4" borderId="5" xfId="2" applyNumberFormat="1" applyFont="1" applyFill="1" applyBorder="1" applyAlignment="1">
      <alignment horizontal="right" vertical="center"/>
    </xf>
    <xf numFmtId="165" fontId="6" fillId="4" borderId="6" xfId="0" applyNumberFormat="1" applyFont="1" applyFill="1" applyBorder="1" applyAlignment="1">
      <alignment horizontal="left" vertical="center"/>
    </xf>
    <xf numFmtId="164" fontId="10" fillId="4" borderId="41" xfId="1" applyFont="1" applyFill="1" applyBorder="1" applyAlignment="1">
      <alignment horizontal="right" vertical="center"/>
    </xf>
    <xf numFmtId="164" fontId="30" fillId="4" borderId="41" xfId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37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7" fillId="2" borderId="38" xfId="0" applyFont="1" applyFill="1" applyBorder="1" applyAlignment="1">
      <alignment horizontal="center" vertical="center" wrapText="1"/>
    </xf>
    <xf numFmtId="0" fontId="37" fillId="2" borderId="40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CCCCFF"/>
      <color rgb="FF0000FF"/>
      <color rgb="FF1207F7"/>
      <color rgb="FFFF66FF"/>
      <color rgb="FFFF99FF"/>
      <color rgb="FFADEEF1"/>
      <color rgb="FFFCC4C8"/>
      <color rgb="FFFFCCFF"/>
      <color rgb="FFFCCCCF"/>
      <color rgb="FFFBA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361951</xdr:colOff>
      <xdr:row>0</xdr:row>
      <xdr:rowOff>200025</xdr:rowOff>
    </xdr:from>
    <xdr:to>
      <xdr:col>7</xdr:col>
      <xdr:colOff>723900</xdr:colOff>
      <xdr:row>6</xdr:row>
      <xdr:rowOff>9525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6C62E484-A180-4CDF-B7C9-F03B4C18E8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1" y="200025"/>
          <a:ext cx="1419224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0</xdr:row>
      <xdr:rowOff>28574</xdr:rowOff>
    </xdr:from>
    <xdr:to>
      <xdr:col>3</xdr:col>
      <xdr:colOff>904875</xdr:colOff>
      <xdr:row>6</xdr:row>
      <xdr:rowOff>19049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8CD0B2-E7C2-4B46-ACEA-865D08A41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4"/>
          <a:ext cx="1866900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48</xdr:row>
      <xdr:rowOff>28576</xdr:rowOff>
    </xdr:from>
    <xdr:to>
      <xdr:col>7</xdr:col>
      <xdr:colOff>485775</xdr:colOff>
      <xdr:row>50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D24CAA29-4166-41B4-B782-82D17C376A0F}"/>
            </a:ext>
          </a:extLst>
        </xdr:cNvPr>
        <xdr:cNvSpPr/>
      </xdr:nvSpPr>
      <xdr:spPr>
        <a:xfrm>
          <a:off x="9886951" y="20335876"/>
          <a:ext cx="161924" cy="47624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48</xdr:row>
      <xdr:rowOff>28575</xdr:rowOff>
    </xdr:from>
    <xdr:to>
      <xdr:col>9</xdr:col>
      <xdr:colOff>523875</xdr:colOff>
      <xdr:row>50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C187BF35-C60A-4DCE-8D49-286901C36EFE}"/>
            </a:ext>
          </a:extLst>
        </xdr:cNvPr>
        <xdr:cNvSpPr/>
      </xdr:nvSpPr>
      <xdr:spPr>
        <a:xfrm>
          <a:off x="11601450" y="20335875"/>
          <a:ext cx="152400" cy="504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48</xdr:row>
      <xdr:rowOff>19050</xdr:rowOff>
    </xdr:from>
    <xdr:to>
      <xdr:col>10</xdr:col>
      <xdr:colOff>495300</xdr:colOff>
      <xdr:row>50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9722E481-94CD-43F9-9C89-FDC09ED54E3D}"/>
            </a:ext>
          </a:extLst>
        </xdr:cNvPr>
        <xdr:cNvSpPr/>
      </xdr:nvSpPr>
      <xdr:spPr>
        <a:xfrm>
          <a:off x="12468226" y="20326350"/>
          <a:ext cx="142874" cy="4667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238124</xdr:colOff>
      <xdr:row>0</xdr:row>
      <xdr:rowOff>85726</xdr:rowOff>
    </xdr:from>
    <xdr:to>
      <xdr:col>9</xdr:col>
      <xdr:colOff>762000</xdr:colOff>
      <xdr:row>4</xdr:row>
      <xdr:rowOff>161925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929B1D3E-89E9-4567-BC3E-4075E599A6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9" y="85726"/>
          <a:ext cx="1228726" cy="1114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47625</xdr:rowOff>
    </xdr:from>
    <xdr:to>
      <xdr:col>3</xdr:col>
      <xdr:colOff>582682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B93E5E-B821-415B-9B26-597113C75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1497082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H60"/>
  <sheetViews>
    <sheetView topLeftCell="A67" workbookViewId="0">
      <selection activeCell="B56" sqref="B56"/>
    </sheetView>
  </sheetViews>
  <sheetFormatPr baseColWidth="10" defaultRowHeight="15" x14ac:dyDescent="0.25"/>
  <cols>
    <col min="1" max="1" width="5.85546875" customWidth="1"/>
    <col min="2" max="2" width="9.140625" customWidth="1"/>
    <col min="3" max="3" width="9" customWidth="1"/>
    <col min="4" max="4" width="21.140625" customWidth="1"/>
    <col min="5" max="5" width="29.85546875" bestFit="1" customWidth="1"/>
    <col min="6" max="6" width="55.85546875" customWidth="1"/>
    <col min="7" max="7" width="15.85546875" customWidth="1"/>
    <col min="8" max="8" width="15.140625" customWidth="1"/>
    <col min="9" max="9" width="14.28515625" customWidth="1"/>
  </cols>
  <sheetData>
    <row r="1" spans="2:8" ht="18" customHeight="1" x14ac:dyDescent="0.6">
      <c r="B1" s="172"/>
      <c r="C1" s="172"/>
      <c r="D1" s="172"/>
      <c r="E1" s="172"/>
      <c r="F1" s="172"/>
      <c r="G1" s="172"/>
      <c r="H1" s="172"/>
    </row>
    <row r="2" spans="2:8" ht="24.75" customHeight="1" x14ac:dyDescent="0.35">
      <c r="B2" s="173" t="s">
        <v>0</v>
      </c>
      <c r="C2" s="173"/>
      <c r="D2" s="173"/>
      <c r="E2" s="173"/>
      <c r="F2" s="173"/>
      <c r="G2" s="173"/>
      <c r="H2" s="173"/>
    </row>
    <row r="3" spans="2:8" ht="21" customHeight="1" x14ac:dyDescent="0.25">
      <c r="B3" s="174" t="s">
        <v>29</v>
      </c>
      <c r="C3" s="174"/>
      <c r="D3" s="174"/>
      <c r="E3" s="174"/>
      <c r="F3" s="174"/>
      <c r="G3" s="174"/>
      <c r="H3" s="174"/>
    </row>
    <row r="4" spans="2:8" ht="21" customHeight="1" x14ac:dyDescent="0.25">
      <c r="B4" s="174" t="s">
        <v>14</v>
      </c>
      <c r="C4" s="174"/>
      <c r="D4" s="174"/>
      <c r="E4" s="174"/>
      <c r="F4" s="174"/>
      <c r="G4" s="174"/>
      <c r="H4" s="174"/>
    </row>
    <row r="5" spans="2:8" ht="17.25" customHeight="1" x14ac:dyDescent="0.25">
      <c r="B5" s="175" t="s">
        <v>53</v>
      </c>
      <c r="C5" s="175"/>
      <c r="D5" s="175"/>
      <c r="E5" s="175"/>
      <c r="F5" s="175"/>
      <c r="G5" s="175"/>
      <c r="H5" s="175"/>
    </row>
    <row r="6" spans="2:8" ht="18" customHeight="1" x14ac:dyDescent="0.25">
      <c r="B6" s="176" t="s">
        <v>54</v>
      </c>
      <c r="C6" s="176"/>
      <c r="D6" s="176"/>
      <c r="E6" s="176"/>
      <c r="F6" s="176"/>
      <c r="G6" s="176"/>
      <c r="H6" s="176"/>
    </row>
    <row r="7" spans="2:8" ht="9.75" customHeight="1" x14ac:dyDescent="0.25">
      <c r="B7" s="111"/>
      <c r="C7" s="111"/>
      <c r="D7" s="111"/>
      <c r="E7" s="111"/>
      <c r="F7" s="111"/>
      <c r="G7" s="111"/>
      <c r="H7" s="111"/>
    </row>
    <row r="8" spans="2:8" ht="17.25" customHeight="1" x14ac:dyDescent="0.25">
      <c r="B8" s="174" t="s">
        <v>63</v>
      </c>
      <c r="C8" s="174"/>
      <c r="D8" s="174"/>
      <c r="E8" s="174"/>
      <c r="F8" s="174"/>
      <c r="G8" s="174"/>
      <c r="H8" s="174"/>
    </row>
    <row r="9" spans="2:8" ht="20.25" customHeight="1" x14ac:dyDescent="0.25">
      <c r="B9" s="174" t="s">
        <v>64</v>
      </c>
      <c r="C9" s="174"/>
      <c r="D9" s="174"/>
      <c r="E9" s="174"/>
      <c r="F9" s="174"/>
      <c r="G9" s="174"/>
      <c r="H9" s="174"/>
    </row>
    <row r="10" spans="2:8" ht="9" customHeight="1" thickBot="1" x14ac:dyDescent="0.3">
      <c r="C10" s="106"/>
      <c r="D10" s="106"/>
      <c r="E10" s="106"/>
      <c r="F10" s="106"/>
      <c r="G10" s="106"/>
      <c r="H10" s="106"/>
    </row>
    <row r="11" spans="2:8" ht="24" customHeight="1" x14ac:dyDescent="0.25">
      <c r="B11" s="177" t="s">
        <v>43</v>
      </c>
      <c r="C11" s="179" t="s">
        <v>1</v>
      </c>
      <c r="D11" s="179" t="s">
        <v>2</v>
      </c>
      <c r="E11" s="179" t="s">
        <v>3</v>
      </c>
      <c r="F11" s="179" t="s">
        <v>4</v>
      </c>
      <c r="G11" s="181" t="s">
        <v>44</v>
      </c>
      <c r="H11" s="183" t="s">
        <v>5</v>
      </c>
    </row>
    <row r="12" spans="2:8" ht="10.5" customHeight="1" thickBot="1" x14ac:dyDescent="0.3">
      <c r="B12" s="178"/>
      <c r="C12" s="180"/>
      <c r="D12" s="180"/>
      <c r="E12" s="180"/>
      <c r="F12" s="180"/>
      <c r="G12" s="182"/>
      <c r="H12" s="184"/>
    </row>
    <row r="13" spans="2:8" s="1" customFormat="1" ht="33" customHeight="1" x14ac:dyDescent="0.25">
      <c r="B13" s="28">
        <v>44104</v>
      </c>
      <c r="C13" s="60">
        <v>44104</v>
      </c>
      <c r="D13" s="53" t="s">
        <v>25</v>
      </c>
      <c r="E13" s="25" t="s">
        <v>22</v>
      </c>
      <c r="F13" s="27" t="s">
        <v>26</v>
      </c>
      <c r="G13" s="147" t="s">
        <v>23</v>
      </c>
      <c r="H13" s="48">
        <v>2600</v>
      </c>
    </row>
    <row r="14" spans="2:8" s="1" customFormat="1" ht="35.25" customHeight="1" thickBot="1" x14ac:dyDescent="0.3">
      <c r="B14" s="28">
        <v>44169</v>
      </c>
      <c r="C14" s="55">
        <v>44169</v>
      </c>
      <c r="D14" s="56" t="s">
        <v>27</v>
      </c>
      <c r="E14" s="57" t="s">
        <v>22</v>
      </c>
      <c r="F14" s="39" t="s">
        <v>28</v>
      </c>
      <c r="G14" s="143" t="s">
        <v>23</v>
      </c>
      <c r="H14" s="58">
        <v>2640</v>
      </c>
    </row>
    <row r="15" spans="2:8" s="1" customFormat="1" ht="21" customHeight="1" thickBot="1" x14ac:dyDescent="0.3">
      <c r="B15" s="19"/>
      <c r="C15" s="59"/>
      <c r="D15" s="20"/>
      <c r="E15" s="21"/>
      <c r="F15" s="22"/>
      <c r="G15" s="23"/>
      <c r="H15" s="49">
        <f>SUM(H13:H14)</f>
        <v>5240</v>
      </c>
    </row>
    <row r="16" spans="2:8" s="1" customFormat="1" ht="27.75" customHeight="1" x14ac:dyDescent="0.25">
      <c r="B16" s="28">
        <v>44676</v>
      </c>
      <c r="C16" s="60">
        <v>44306</v>
      </c>
      <c r="D16" s="162" t="s">
        <v>67</v>
      </c>
      <c r="E16" s="25" t="s">
        <v>66</v>
      </c>
      <c r="F16" s="27" t="s">
        <v>65</v>
      </c>
      <c r="G16" s="158" t="s">
        <v>21</v>
      </c>
      <c r="H16" s="166">
        <v>6186.61</v>
      </c>
    </row>
    <row r="17" spans="2:8" s="26" customFormat="1" ht="30" customHeight="1" x14ac:dyDescent="0.25">
      <c r="B17" s="28">
        <v>44377</v>
      </c>
      <c r="C17" s="126">
        <v>44377</v>
      </c>
      <c r="D17" s="38" t="s">
        <v>36</v>
      </c>
      <c r="E17" s="127" t="s">
        <v>37</v>
      </c>
      <c r="F17" s="128" t="s">
        <v>126</v>
      </c>
      <c r="G17" s="37" t="s">
        <v>38</v>
      </c>
      <c r="H17" s="129">
        <f>324896.04+54109.97+108219.94+53839.95+53839.95+53839.95+53839.95+53839.95+53839.95</f>
        <v>810265.64999999979</v>
      </c>
    </row>
    <row r="18" spans="2:8" s="26" customFormat="1" ht="29.25" customHeight="1" x14ac:dyDescent="0.25">
      <c r="B18" s="28">
        <v>44377</v>
      </c>
      <c r="C18" s="29">
        <v>44377</v>
      </c>
      <c r="D18" s="54" t="s">
        <v>36</v>
      </c>
      <c r="E18" s="38" t="s">
        <v>39</v>
      </c>
      <c r="F18" s="40" t="s">
        <v>125</v>
      </c>
      <c r="G18" s="18" t="s">
        <v>41</v>
      </c>
      <c r="H18" s="50">
        <f>625+250+250+125+125+125+125+125+125</f>
        <v>1875</v>
      </c>
    </row>
    <row r="19" spans="2:8" s="26" customFormat="1" ht="50.25" customHeight="1" x14ac:dyDescent="0.25">
      <c r="B19" s="81">
        <v>44650</v>
      </c>
      <c r="C19" s="167">
        <v>44648</v>
      </c>
      <c r="D19" s="84" t="s">
        <v>57</v>
      </c>
      <c r="E19" s="85" t="s">
        <v>55</v>
      </c>
      <c r="F19" s="83" t="s">
        <v>58</v>
      </c>
      <c r="G19" s="86" t="s">
        <v>24</v>
      </c>
      <c r="H19" s="50">
        <v>44748</v>
      </c>
    </row>
    <row r="20" spans="2:8" s="26" customFormat="1" ht="60" customHeight="1" x14ac:dyDescent="0.25">
      <c r="B20" s="81">
        <v>44679</v>
      </c>
      <c r="C20" s="167">
        <v>44676</v>
      </c>
      <c r="D20" s="84" t="s">
        <v>115</v>
      </c>
      <c r="E20" s="85" t="s">
        <v>55</v>
      </c>
      <c r="F20" s="83" t="s">
        <v>121</v>
      </c>
      <c r="G20" s="86" t="s">
        <v>114</v>
      </c>
      <c r="H20" s="50">
        <v>96000</v>
      </c>
    </row>
    <row r="21" spans="2:8" s="26" customFormat="1" ht="48" customHeight="1" x14ac:dyDescent="0.25">
      <c r="B21" s="81">
        <v>44669</v>
      </c>
      <c r="C21" s="167">
        <v>44656</v>
      </c>
      <c r="D21" s="84" t="s">
        <v>106</v>
      </c>
      <c r="E21" s="144" t="s">
        <v>105</v>
      </c>
      <c r="F21" s="83" t="s">
        <v>107</v>
      </c>
      <c r="G21" s="45" t="s">
        <v>42</v>
      </c>
      <c r="H21" s="50">
        <v>6802</v>
      </c>
    </row>
    <row r="22" spans="2:8" s="26" customFormat="1" ht="48" customHeight="1" x14ac:dyDescent="0.25">
      <c r="B22" s="81">
        <v>44685</v>
      </c>
      <c r="C22" s="167">
        <v>44679</v>
      </c>
      <c r="D22" s="84" t="s">
        <v>128</v>
      </c>
      <c r="E22" s="85" t="s">
        <v>20</v>
      </c>
      <c r="F22" s="83" t="s">
        <v>127</v>
      </c>
      <c r="G22" s="86" t="s">
        <v>21</v>
      </c>
      <c r="H22" s="50">
        <v>75829.66</v>
      </c>
    </row>
    <row r="23" spans="2:8" s="26" customFormat="1" ht="29.25" customHeight="1" x14ac:dyDescent="0.25">
      <c r="B23" s="81">
        <v>44686</v>
      </c>
      <c r="C23" s="167">
        <v>44652</v>
      </c>
      <c r="D23" s="84" t="s">
        <v>132</v>
      </c>
      <c r="E23" s="85" t="s">
        <v>133</v>
      </c>
      <c r="F23" s="83" t="s">
        <v>134</v>
      </c>
      <c r="G23" s="86" t="s">
        <v>45</v>
      </c>
      <c r="H23" s="50">
        <v>8260</v>
      </c>
    </row>
    <row r="24" spans="2:8" s="26" customFormat="1" ht="34.5" customHeight="1" x14ac:dyDescent="0.25">
      <c r="B24" s="81">
        <v>44680</v>
      </c>
      <c r="C24" s="167">
        <v>44669</v>
      </c>
      <c r="D24" s="46" t="s">
        <v>117</v>
      </c>
      <c r="E24" s="85" t="s">
        <v>31</v>
      </c>
      <c r="F24" s="144" t="s">
        <v>118</v>
      </c>
      <c r="G24" s="117" t="s">
        <v>15</v>
      </c>
      <c r="H24" s="168">
        <v>152153.19</v>
      </c>
    </row>
    <row r="25" spans="2:8" s="26" customFormat="1" ht="34.5" customHeight="1" x14ac:dyDescent="0.25">
      <c r="B25" s="81">
        <v>44680</v>
      </c>
      <c r="C25" s="167">
        <v>44669</v>
      </c>
      <c r="D25" s="46" t="s">
        <v>119</v>
      </c>
      <c r="E25" s="85" t="s">
        <v>31</v>
      </c>
      <c r="F25" s="144" t="s">
        <v>120</v>
      </c>
      <c r="G25" s="117" t="s">
        <v>15</v>
      </c>
      <c r="H25" s="168">
        <v>119676.92</v>
      </c>
    </row>
    <row r="26" spans="2:8" s="26" customFormat="1" ht="32.25" customHeight="1" x14ac:dyDescent="0.25">
      <c r="B26" s="81">
        <v>44672</v>
      </c>
      <c r="C26" s="167">
        <v>44655</v>
      </c>
      <c r="D26" s="82" t="s">
        <v>89</v>
      </c>
      <c r="E26" s="82" t="s">
        <v>88</v>
      </c>
      <c r="F26" s="144" t="s">
        <v>96</v>
      </c>
      <c r="G26" s="117" t="s">
        <v>15</v>
      </c>
      <c r="H26" s="169">
        <v>15139.9</v>
      </c>
    </row>
    <row r="27" spans="2:8" s="26" customFormat="1" ht="32.25" customHeight="1" x14ac:dyDescent="0.25">
      <c r="B27" s="81">
        <v>44671</v>
      </c>
      <c r="C27" s="167">
        <v>44654</v>
      </c>
      <c r="D27" s="82" t="s">
        <v>111</v>
      </c>
      <c r="E27" s="82" t="s">
        <v>88</v>
      </c>
      <c r="F27" s="144" t="s">
        <v>112</v>
      </c>
      <c r="G27" s="117" t="s">
        <v>15</v>
      </c>
      <c r="H27" s="169">
        <v>3141.26</v>
      </c>
    </row>
    <row r="28" spans="2:8" s="26" customFormat="1" ht="38.25" customHeight="1" x14ac:dyDescent="0.25">
      <c r="B28" s="81">
        <v>44669</v>
      </c>
      <c r="C28" s="167">
        <v>44651</v>
      </c>
      <c r="D28" s="82" t="s">
        <v>98</v>
      </c>
      <c r="E28" s="82" t="s">
        <v>97</v>
      </c>
      <c r="F28" s="144" t="s">
        <v>95</v>
      </c>
      <c r="G28" s="117" t="s">
        <v>15</v>
      </c>
      <c r="H28" s="169">
        <v>2097.12</v>
      </c>
    </row>
    <row r="29" spans="2:8" s="26" customFormat="1" ht="32.25" customHeight="1" x14ac:dyDescent="0.25">
      <c r="B29" s="81">
        <v>44669</v>
      </c>
      <c r="C29" s="167">
        <v>44651</v>
      </c>
      <c r="D29" s="82" t="s">
        <v>99</v>
      </c>
      <c r="E29" s="82" t="s">
        <v>97</v>
      </c>
      <c r="F29" s="144" t="s">
        <v>100</v>
      </c>
      <c r="G29" s="117" t="s">
        <v>15</v>
      </c>
      <c r="H29" s="169">
        <v>27902.17</v>
      </c>
    </row>
    <row r="30" spans="2:8" s="26" customFormat="1" ht="32.25" customHeight="1" x14ac:dyDescent="0.25">
      <c r="B30" s="81">
        <v>44687</v>
      </c>
      <c r="C30" s="167">
        <v>44681</v>
      </c>
      <c r="D30" s="82" t="s">
        <v>135</v>
      </c>
      <c r="E30" s="82" t="s">
        <v>97</v>
      </c>
      <c r="F30" s="144" t="s">
        <v>136</v>
      </c>
      <c r="G30" s="117" t="s">
        <v>15</v>
      </c>
      <c r="H30" s="169">
        <v>36800.339999999997</v>
      </c>
    </row>
    <row r="31" spans="2:8" s="26" customFormat="1" ht="40.5" customHeight="1" x14ac:dyDescent="0.25">
      <c r="B31" s="81">
        <v>44687</v>
      </c>
      <c r="C31" s="167">
        <v>44681</v>
      </c>
      <c r="D31" s="82" t="s">
        <v>137</v>
      </c>
      <c r="E31" s="82" t="s">
        <v>97</v>
      </c>
      <c r="F31" s="144" t="s">
        <v>138</v>
      </c>
      <c r="G31" s="117" t="s">
        <v>15</v>
      </c>
      <c r="H31" s="169">
        <v>2355.7399999999998</v>
      </c>
    </row>
    <row r="32" spans="2:8" s="26" customFormat="1" ht="42" customHeight="1" x14ac:dyDescent="0.25">
      <c r="B32" s="81">
        <v>44670</v>
      </c>
      <c r="C32" s="167">
        <v>44657</v>
      </c>
      <c r="D32" s="82" t="s">
        <v>77</v>
      </c>
      <c r="E32" s="82" t="s">
        <v>76</v>
      </c>
      <c r="F32" s="144" t="s">
        <v>78</v>
      </c>
      <c r="G32" s="117" t="s">
        <v>59</v>
      </c>
      <c r="H32" s="169">
        <v>3899.99</v>
      </c>
    </row>
    <row r="33" spans="2:8" s="26" customFormat="1" ht="42.75" customHeight="1" x14ac:dyDescent="0.25">
      <c r="B33" s="81">
        <v>44662</v>
      </c>
      <c r="C33" s="167">
        <v>44652</v>
      </c>
      <c r="D33" s="82" t="s">
        <v>104</v>
      </c>
      <c r="E33" s="146" t="s">
        <v>101</v>
      </c>
      <c r="F33" s="144" t="s">
        <v>102</v>
      </c>
      <c r="G33" s="117" t="s">
        <v>103</v>
      </c>
      <c r="H33" s="169">
        <v>15000</v>
      </c>
    </row>
    <row r="34" spans="2:8" ht="45" customHeight="1" x14ac:dyDescent="0.25">
      <c r="B34" s="81">
        <v>44670</v>
      </c>
      <c r="C34" s="167">
        <v>44653</v>
      </c>
      <c r="D34" s="82" t="s">
        <v>82</v>
      </c>
      <c r="E34" s="84" t="s">
        <v>83</v>
      </c>
      <c r="F34" s="116" t="s">
        <v>84</v>
      </c>
      <c r="G34" s="170" t="s">
        <v>85</v>
      </c>
      <c r="H34" s="169">
        <v>21400.48</v>
      </c>
    </row>
    <row r="35" spans="2:8" ht="44.25" customHeight="1" x14ac:dyDescent="0.25">
      <c r="B35" s="81">
        <v>44671</v>
      </c>
      <c r="C35" s="167">
        <v>44652</v>
      </c>
      <c r="D35" s="82" t="s">
        <v>109</v>
      </c>
      <c r="E35" s="84" t="s">
        <v>108</v>
      </c>
      <c r="F35" s="116" t="s">
        <v>110</v>
      </c>
      <c r="G35" s="122" t="s">
        <v>16</v>
      </c>
      <c r="H35" s="169">
        <v>910</v>
      </c>
    </row>
    <row r="36" spans="2:8" ht="62.25" customHeight="1" x14ac:dyDescent="0.25">
      <c r="B36" s="81">
        <v>44671</v>
      </c>
      <c r="C36" s="167">
        <v>44663</v>
      </c>
      <c r="D36" s="82" t="s">
        <v>80</v>
      </c>
      <c r="E36" s="84" t="s">
        <v>79</v>
      </c>
      <c r="F36" s="116" t="s">
        <v>116</v>
      </c>
      <c r="G36" s="117" t="s">
        <v>81</v>
      </c>
      <c r="H36" s="169">
        <v>3540</v>
      </c>
    </row>
    <row r="37" spans="2:8" ht="41.25" customHeight="1" x14ac:dyDescent="0.25">
      <c r="B37" s="81">
        <v>44671</v>
      </c>
      <c r="C37" s="167">
        <v>44656</v>
      </c>
      <c r="D37" s="82" t="s">
        <v>90</v>
      </c>
      <c r="E37" s="84" t="s">
        <v>32</v>
      </c>
      <c r="F37" s="116" t="s">
        <v>91</v>
      </c>
      <c r="G37" s="117" t="s">
        <v>19</v>
      </c>
      <c r="H37" s="169">
        <v>26500</v>
      </c>
    </row>
    <row r="38" spans="2:8" s="26" customFormat="1" ht="30" customHeight="1" x14ac:dyDescent="0.25">
      <c r="B38" s="28">
        <v>44356</v>
      </c>
      <c r="C38" s="29">
        <v>44306</v>
      </c>
      <c r="D38" s="47" t="s">
        <v>33</v>
      </c>
      <c r="E38" s="31" t="s">
        <v>34</v>
      </c>
      <c r="F38" s="17" t="s">
        <v>35</v>
      </c>
      <c r="G38" s="18" t="s">
        <v>17</v>
      </c>
      <c r="H38" s="51">
        <v>79041.81</v>
      </c>
    </row>
    <row r="39" spans="2:8" s="26" customFormat="1" ht="42" customHeight="1" x14ac:dyDescent="0.25">
      <c r="B39" s="79">
        <v>44676</v>
      </c>
      <c r="C39" s="29">
        <v>44669</v>
      </c>
      <c r="D39" s="46" t="s">
        <v>70</v>
      </c>
      <c r="E39" s="80" t="s">
        <v>69</v>
      </c>
      <c r="F39" s="80" t="s">
        <v>68</v>
      </c>
      <c r="G39" s="115" t="s">
        <v>18</v>
      </c>
      <c r="H39" s="171">
        <v>59000</v>
      </c>
    </row>
    <row r="40" spans="2:8" ht="51" customHeight="1" x14ac:dyDescent="0.25">
      <c r="B40" s="79">
        <v>44656</v>
      </c>
      <c r="C40" s="167">
        <v>44599</v>
      </c>
      <c r="D40" s="46" t="s">
        <v>61</v>
      </c>
      <c r="E40" s="80" t="s">
        <v>60</v>
      </c>
      <c r="F40" s="80" t="s">
        <v>62</v>
      </c>
      <c r="G40" s="110" t="s">
        <v>19</v>
      </c>
      <c r="H40" s="108">
        <v>22000</v>
      </c>
    </row>
    <row r="41" spans="2:8" ht="51" customHeight="1" x14ac:dyDescent="0.25">
      <c r="B41" s="79">
        <v>44659</v>
      </c>
      <c r="C41" s="167">
        <v>44631</v>
      </c>
      <c r="D41" s="46" t="s">
        <v>92</v>
      </c>
      <c r="E41" s="80" t="s">
        <v>60</v>
      </c>
      <c r="F41" s="80" t="s">
        <v>113</v>
      </c>
      <c r="G41" s="110" t="s">
        <v>19</v>
      </c>
      <c r="H41" s="108">
        <v>22000</v>
      </c>
    </row>
    <row r="42" spans="2:8" ht="51" customHeight="1" x14ac:dyDescent="0.25">
      <c r="B42" s="79">
        <v>44669</v>
      </c>
      <c r="C42" s="167">
        <v>44662</v>
      </c>
      <c r="D42" s="46" t="s">
        <v>82</v>
      </c>
      <c r="E42" s="80" t="s">
        <v>60</v>
      </c>
      <c r="F42" s="80" t="s">
        <v>93</v>
      </c>
      <c r="G42" s="110" t="s">
        <v>19</v>
      </c>
      <c r="H42" s="108">
        <v>22000</v>
      </c>
    </row>
    <row r="43" spans="2:8" ht="58.5" customHeight="1" x14ac:dyDescent="0.25">
      <c r="B43" s="81">
        <v>44670</v>
      </c>
      <c r="C43" s="167">
        <v>44668</v>
      </c>
      <c r="D43" s="46" t="s">
        <v>86</v>
      </c>
      <c r="E43" s="80" t="s">
        <v>71</v>
      </c>
      <c r="F43" s="80" t="s">
        <v>94</v>
      </c>
      <c r="G43" s="110" t="s">
        <v>87</v>
      </c>
      <c r="H43" s="108">
        <v>38962.42</v>
      </c>
    </row>
    <row r="44" spans="2:8" ht="48.75" customHeight="1" x14ac:dyDescent="0.25">
      <c r="B44" s="79">
        <v>44677</v>
      </c>
      <c r="C44" s="167">
        <v>44672</v>
      </c>
      <c r="D44" s="46" t="s">
        <v>72</v>
      </c>
      <c r="E44" s="80" t="s">
        <v>71</v>
      </c>
      <c r="F44" s="80" t="s">
        <v>122</v>
      </c>
      <c r="G44" s="110" t="s">
        <v>56</v>
      </c>
      <c r="H44" s="108">
        <v>151832.95999999999</v>
      </c>
    </row>
    <row r="45" spans="2:8" ht="49.5" customHeight="1" x14ac:dyDescent="0.25">
      <c r="B45" s="79">
        <v>44677</v>
      </c>
      <c r="C45" s="167">
        <v>44663</v>
      </c>
      <c r="D45" s="46" t="s">
        <v>73</v>
      </c>
      <c r="E45" s="80" t="s">
        <v>74</v>
      </c>
      <c r="F45" s="80" t="s">
        <v>123</v>
      </c>
      <c r="G45" s="110" t="s">
        <v>75</v>
      </c>
      <c r="H45" s="108">
        <v>376000</v>
      </c>
    </row>
    <row r="46" spans="2:8" ht="21.75" customHeight="1" thickBot="1" x14ac:dyDescent="0.3">
      <c r="B46" s="9"/>
      <c r="C46" s="11"/>
      <c r="D46" s="10"/>
      <c r="E46" s="11"/>
      <c r="F46" s="11"/>
      <c r="G46" s="11"/>
      <c r="H46" s="52">
        <f>SUM(H16:H45)</f>
        <v>2251321.2199999997</v>
      </c>
    </row>
    <row r="47" spans="2:8" ht="20.25" customHeight="1" thickBot="1" x14ac:dyDescent="0.3">
      <c r="H47" s="13">
        <f>SUM(H46,H15)</f>
        <v>2256561.2199999997</v>
      </c>
    </row>
    <row r="48" spans="2:8" ht="15.75" thickTop="1" x14ac:dyDescent="0.25">
      <c r="H48" s="2"/>
    </row>
    <row r="49" spans="2:8" ht="18" customHeight="1" x14ac:dyDescent="0.25">
      <c r="B49" s="41" t="s">
        <v>140</v>
      </c>
      <c r="C49" s="1"/>
      <c r="D49" s="1"/>
      <c r="E49" s="1"/>
      <c r="F49" s="1"/>
      <c r="G49" s="1"/>
      <c r="H49" s="2"/>
    </row>
    <row r="50" spans="2:8" ht="14.25" customHeight="1" x14ac:dyDescent="0.5">
      <c r="B50" s="41" t="s">
        <v>139</v>
      </c>
      <c r="C50" s="1"/>
      <c r="D50" s="1"/>
      <c r="E50" s="1"/>
      <c r="F50" s="42"/>
      <c r="G50" s="42"/>
      <c r="H50" s="16"/>
    </row>
    <row r="51" spans="2:8" ht="11.25" customHeight="1" x14ac:dyDescent="0.25">
      <c r="B51" s="41" t="s">
        <v>131</v>
      </c>
      <c r="C51" s="1"/>
      <c r="D51" s="1"/>
      <c r="E51" s="1"/>
      <c r="F51" s="1"/>
      <c r="G51" s="1"/>
      <c r="H51" s="2"/>
    </row>
    <row r="52" spans="2:8" ht="18" customHeight="1" x14ac:dyDescent="0.25">
      <c r="C52" s="41"/>
      <c r="D52" s="1"/>
      <c r="E52" s="1"/>
      <c r="F52" s="1"/>
      <c r="G52" s="1"/>
      <c r="H52" s="2"/>
    </row>
    <row r="53" spans="2:8" x14ac:dyDescent="0.25">
      <c r="H53" s="2"/>
    </row>
    <row r="54" spans="2:8" x14ac:dyDescent="0.25">
      <c r="B54" s="4" t="s">
        <v>6</v>
      </c>
      <c r="C54" s="4"/>
      <c r="E54" s="4" t="s">
        <v>7</v>
      </c>
      <c r="F54" s="3" t="s">
        <v>8</v>
      </c>
      <c r="G54" s="4" t="s">
        <v>9</v>
      </c>
      <c r="H54" s="44"/>
    </row>
    <row r="55" spans="2:8" ht="15" customHeight="1" x14ac:dyDescent="0.25">
      <c r="B55" s="4"/>
      <c r="C55" s="4"/>
      <c r="E55" s="4"/>
      <c r="F55" s="3"/>
      <c r="G55" s="4"/>
      <c r="H55" s="44"/>
    </row>
    <row r="56" spans="2:8" ht="15" customHeight="1" x14ac:dyDescent="0.25">
      <c r="H56" s="42"/>
    </row>
    <row r="57" spans="2:8" x14ac:dyDescent="0.25">
      <c r="B57" s="96" t="s">
        <v>13</v>
      </c>
      <c r="C57" s="96"/>
      <c r="E57" s="96"/>
      <c r="F57" s="96" t="s">
        <v>10</v>
      </c>
      <c r="G57" s="96" t="s">
        <v>30</v>
      </c>
      <c r="H57" s="97"/>
    </row>
    <row r="58" spans="2:8" x14ac:dyDescent="0.25">
      <c r="B58" s="5" t="s">
        <v>40</v>
      </c>
      <c r="C58" s="98"/>
      <c r="E58" s="5"/>
      <c r="F58" s="5" t="s">
        <v>11</v>
      </c>
      <c r="G58" s="5" t="s">
        <v>12</v>
      </c>
      <c r="H58" s="99"/>
    </row>
    <row r="59" spans="2:8" x14ac:dyDescent="0.25">
      <c r="B59" s="100" t="s">
        <v>141</v>
      </c>
      <c r="C59" s="101"/>
      <c r="E59" s="99"/>
      <c r="F59" s="5"/>
      <c r="G59" s="5"/>
      <c r="H59" s="99"/>
    </row>
    <row r="60" spans="2:8" x14ac:dyDescent="0.25">
      <c r="C60" s="100"/>
      <c r="D60" s="101"/>
      <c r="E60" s="5"/>
      <c r="F60" s="5"/>
      <c r="G60" s="5"/>
      <c r="H60" s="99"/>
    </row>
  </sheetData>
  <mergeCells count="15"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1:H1"/>
    <mergeCell ref="B2:H2"/>
    <mergeCell ref="B3:H3"/>
    <mergeCell ref="B4:H4"/>
    <mergeCell ref="B5:H5"/>
  </mergeCells>
  <pageMargins left="0.27559055118110237" right="0.19685039370078741" top="0.3" bottom="0.19685039370078741" header="0.31" footer="0.31496062992125984"/>
  <pageSetup scale="7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A044-CD51-4843-81F7-39196B3942CA}">
  <sheetPr>
    <tabColor rgb="FFFFC000"/>
  </sheetPr>
  <dimension ref="B1:T67"/>
  <sheetViews>
    <sheetView tabSelected="1" topLeftCell="A19" workbookViewId="0">
      <selection activeCell="E52" sqref="E52"/>
    </sheetView>
  </sheetViews>
  <sheetFormatPr baseColWidth="10" defaultRowHeight="15" x14ac:dyDescent="0.25"/>
  <cols>
    <col min="1" max="1" width="1.5703125" customWidth="1"/>
    <col min="2" max="2" width="9.5703125" customWidth="1"/>
    <col min="3" max="3" width="9.42578125" customWidth="1"/>
    <col min="4" max="4" width="21" customWidth="1"/>
    <col min="5" max="5" width="29.85546875" customWidth="1"/>
    <col min="6" max="6" width="56.5703125" customWidth="1"/>
    <col min="7" max="7" width="16.140625" customWidth="1"/>
    <col min="8" max="8" width="14.42578125" customWidth="1"/>
    <col min="9" max="9" width="10.5703125" customWidth="1"/>
    <col min="10" max="11" width="13.28515625" customWidth="1"/>
    <col min="12" max="12" width="17.85546875" customWidth="1"/>
    <col min="13" max="13" width="12.42578125" customWidth="1"/>
    <col min="14" max="14" width="10.140625" customWidth="1"/>
    <col min="15" max="15" width="12.85546875" customWidth="1"/>
  </cols>
  <sheetData>
    <row r="1" spans="2:20" ht="15" customHeight="1" x14ac:dyDescent="0.6">
      <c r="B1" s="172"/>
      <c r="C1" s="172"/>
      <c r="D1" s="172"/>
      <c r="E1" s="172"/>
      <c r="F1" s="172"/>
      <c r="G1" s="172"/>
      <c r="H1" s="172"/>
      <c r="I1" s="88"/>
      <c r="J1" s="88"/>
      <c r="K1" s="88"/>
    </row>
    <row r="2" spans="2:20" ht="24.75" customHeight="1" x14ac:dyDescent="0.25">
      <c r="B2" s="196" t="s">
        <v>0</v>
      </c>
      <c r="C2" s="196"/>
      <c r="D2" s="196"/>
      <c r="E2" s="196"/>
      <c r="F2" s="196"/>
      <c r="G2" s="196"/>
      <c r="H2" s="196"/>
      <c r="I2" s="196"/>
      <c r="J2" s="196"/>
      <c r="K2" s="196"/>
    </row>
    <row r="3" spans="2:20" ht="21" customHeight="1" x14ac:dyDescent="0.25">
      <c r="B3" s="174" t="s">
        <v>29</v>
      </c>
      <c r="C3" s="174"/>
      <c r="D3" s="174"/>
      <c r="E3" s="174"/>
      <c r="F3" s="174"/>
      <c r="G3" s="174"/>
      <c r="H3" s="174"/>
      <c r="I3" s="174"/>
      <c r="J3" s="174"/>
      <c r="K3" s="174"/>
    </row>
    <row r="4" spans="2:20" ht="21" customHeight="1" x14ac:dyDescent="0.25">
      <c r="B4" s="174" t="s">
        <v>14</v>
      </c>
      <c r="C4" s="174"/>
      <c r="D4" s="174"/>
      <c r="E4" s="174"/>
      <c r="F4" s="174"/>
      <c r="G4" s="174"/>
      <c r="H4" s="174"/>
      <c r="I4" s="174"/>
      <c r="J4" s="174"/>
      <c r="K4" s="174"/>
    </row>
    <row r="5" spans="2:20" ht="17.25" customHeight="1" x14ac:dyDescent="0.25">
      <c r="B5" s="175" t="s">
        <v>53</v>
      </c>
      <c r="C5" s="175"/>
      <c r="D5" s="175"/>
      <c r="E5" s="175"/>
      <c r="F5" s="175"/>
      <c r="G5" s="175"/>
      <c r="H5" s="175"/>
      <c r="I5" s="175"/>
      <c r="J5" s="175"/>
      <c r="K5" s="175"/>
    </row>
    <row r="6" spans="2:20" ht="18" customHeight="1" x14ac:dyDescent="0.25">
      <c r="B6" s="176" t="s">
        <v>54</v>
      </c>
      <c r="C6" s="176"/>
      <c r="D6" s="176"/>
      <c r="E6" s="176"/>
      <c r="F6" s="176"/>
      <c r="G6" s="176"/>
      <c r="H6" s="176"/>
      <c r="I6" s="176"/>
      <c r="J6" s="176"/>
      <c r="K6" s="176"/>
    </row>
    <row r="7" spans="2:20" ht="12.75" customHeight="1" x14ac:dyDescent="0.25">
      <c r="B7" s="130"/>
      <c r="C7" s="130"/>
      <c r="D7" s="130"/>
      <c r="E7" s="130"/>
      <c r="F7" s="130"/>
      <c r="G7" s="130"/>
      <c r="H7" s="130"/>
      <c r="I7" s="130"/>
      <c r="J7" s="130"/>
      <c r="K7" s="130"/>
    </row>
    <row r="8" spans="2:20" ht="17.25" customHeight="1" x14ac:dyDescent="0.25">
      <c r="B8" s="174" t="s">
        <v>52</v>
      </c>
      <c r="C8" s="174"/>
      <c r="D8" s="174"/>
      <c r="E8" s="174"/>
      <c r="F8" s="174"/>
      <c r="G8" s="174"/>
      <c r="H8" s="174"/>
      <c r="I8" s="174"/>
      <c r="J8" s="174"/>
      <c r="K8" s="174"/>
    </row>
    <row r="9" spans="2:20" s="1" customFormat="1" ht="16.5" customHeight="1" x14ac:dyDescent="0.25">
      <c r="B9" s="174" t="s">
        <v>46</v>
      </c>
      <c r="C9" s="174"/>
      <c r="D9" s="174"/>
      <c r="E9" s="174"/>
      <c r="F9" s="174"/>
      <c r="G9" s="174"/>
      <c r="H9" s="174"/>
      <c r="I9" s="174"/>
      <c r="J9" s="174"/>
      <c r="K9" s="174"/>
      <c r="L9" s="109"/>
      <c r="M9" s="109"/>
      <c r="N9" s="109"/>
      <c r="O9" s="132"/>
      <c r="P9" s="132"/>
      <c r="Q9" s="132"/>
      <c r="R9" s="132"/>
      <c r="S9" s="132"/>
      <c r="T9" s="132"/>
    </row>
    <row r="10" spans="2:20" ht="20.25" customHeight="1" x14ac:dyDescent="0.25">
      <c r="B10" s="174" t="s">
        <v>64</v>
      </c>
      <c r="C10" s="174"/>
      <c r="D10" s="174"/>
      <c r="E10" s="174"/>
      <c r="F10" s="174"/>
      <c r="G10" s="174"/>
      <c r="H10" s="174"/>
      <c r="I10" s="174"/>
      <c r="J10" s="174"/>
      <c r="K10" s="174"/>
    </row>
    <row r="11" spans="2:20" ht="10.5" customHeight="1" thickBot="1" x14ac:dyDescent="0.3">
      <c r="C11" s="187"/>
      <c r="D11" s="187"/>
      <c r="E11" s="187"/>
      <c r="F11" s="187"/>
      <c r="G11" s="187"/>
      <c r="H11" s="187"/>
      <c r="I11" s="131"/>
      <c r="J11" s="131"/>
      <c r="K11" s="131"/>
      <c r="L11" s="1"/>
      <c r="M11" s="1"/>
    </row>
    <row r="12" spans="2:20" ht="24" customHeight="1" x14ac:dyDescent="0.25">
      <c r="B12" s="188" t="s">
        <v>43</v>
      </c>
      <c r="C12" s="190" t="s">
        <v>1</v>
      </c>
      <c r="D12" s="192" t="s">
        <v>2</v>
      </c>
      <c r="E12" s="194" t="s">
        <v>3</v>
      </c>
      <c r="F12" s="179" t="s">
        <v>4</v>
      </c>
      <c r="G12" s="181" t="s">
        <v>44</v>
      </c>
      <c r="H12" s="197" t="s">
        <v>5</v>
      </c>
      <c r="I12" s="199" t="s">
        <v>47</v>
      </c>
      <c r="J12" s="201" t="s">
        <v>48</v>
      </c>
      <c r="K12" s="203" t="s">
        <v>49</v>
      </c>
      <c r="L12" s="7"/>
      <c r="M12" s="1"/>
    </row>
    <row r="13" spans="2:20" ht="10.5" customHeight="1" thickBot="1" x14ac:dyDescent="0.3">
      <c r="B13" s="189"/>
      <c r="C13" s="191"/>
      <c r="D13" s="193"/>
      <c r="E13" s="195"/>
      <c r="F13" s="180"/>
      <c r="G13" s="182"/>
      <c r="H13" s="198"/>
      <c r="I13" s="200"/>
      <c r="J13" s="202"/>
      <c r="K13" s="204"/>
      <c r="L13" s="8"/>
      <c r="M13" s="1"/>
    </row>
    <row r="14" spans="2:20" s="1" customFormat="1" ht="31.5" customHeight="1" x14ac:dyDescent="0.25">
      <c r="B14" s="79">
        <v>44104</v>
      </c>
      <c r="C14" s="151">
        <v>44104</v>
      </c>
      <c r="D14" s="162" t="s">
        <v>25</v>
      </c>
      <c r="E14" s="159" t="s">
        <v>22</v>
      </c>
      <c r="F14" s="27" t="s">
        <v>26</v>
      </c>
      <c r="G14" s="157" t="s">
        <v>23</v>
      </c>
      <c r="H14" s="61">
        <v>2600</v>
      </c>
      <c r="I14" s="68">
        <v>44134</v>
      </c>
      <c r="J14" s="63">
        <v>0</v>
      </c>
      <c r="K14" s="48">
        <v>2600</v>
      </c>
      <c r="L14" s="89"/>
      <c r="M14" s="32"/>
    </row>
    <row r="15" spans="2:20" s="1" customFormat="1" ht="28.5" customHeight="1" thickBot="1" x14ac:dyDescent="0.3">
      <c r="B15" s="87">
        <v>44169</v>
      </c>
      <c r="C15" s="152">
        <v>44169</v>
      </c>
      <c r="D15" s="163" t="s">
        <v>27</v>
      </c>
      <c r="E15" s="160" t="s">
        <v>22</v>
      </c>
      <c r="F15" s="39" t="s">
        <v>28</v>
      </c>
      <c r="G15" s="156" t="s">
        <v>23</v>
      </c>
      <c r="H15" s="43">
        <v>2640</v>
      </c>
      <c r="I15" s="69">
        <v>44200</v>
      </c>
      <c r="J15" s="64">
        <v>0</v>
      </c>
      <c r="K15" s="58">
        <v>2640</v>
      </c>
      <c r="L15" s="89"/>
      <c r="M15" s="32"/>
    </row>
    <row r="16" spans="2:20" s="1" customFormat="1" ht="21" customHeight="1" thickBot="1" x14ac:dyDescent="0.3">
      <c r="B16" s="19"/>
      <c r="C16" s="59"/>
      <c r="D16" s="164"/>
      <c r="E16" s="21"/>
      <c r="F16" s="22"/>
      <c r="G16" s="23"/>
      <c r="H16" s="24">
        <f>SUM(H14:H15)</f>
        <v>5240</v>
      </c>
      <c r="I16" s="70"/>
      <c r="J16" s="65">
        <f>SUM(J14:J15)</f>
        <v>0</v>
      </c>
      <c r="K16" s="66">
        <f>SUM(K14:K15)</f>
        <v>5240</v>
      </c>
    </row>
    <row r="17" spans="2:16" s="1" customFormat="1" ht="28.5" customHeight="1" x14ac:dyDescent="0.25">
      <c r="B17" s="28">
        <v>44676</v>
      </c>
      <c r="C17" s="151">
        <v>44306</v>
      </c>
      <c r="D17" s="162" t="s">
        <v>67</v>
      </c>
      <c r="E17" s="159" t="s">
        <v>66</v>
      </c>
      <c r="F17" s="27" t="s">
        <v>65</v>
      </c>
      <c r="G17" s="157" t="s">
        <v>21</v>
      </c>
      <c r="H17" s="145">
        <v>6186.61</v>
      </c>
      <c r="I17" s="140"/>
      <c r="J17" s="145">
        <v>6186.61</v>
      </c>
      <c r="K17" s="139">
        <v>0</v>
      </c>
      <c r="L17" s="136"/>
    </row>
    <row r="18" spans="2:16" s="1" customFormat="1" ht="32.25" customHeight="1" x14ac:dyDescent="0.25">
      <c r="B18" s="79">
        <v>44377</v>
      </c>
      <c r="C18" s="153">
        <v>44377</v>
      </c>
      <c r="D18" s="30" t="s">
        <v>36</v>
      </c>
      <c r="E18" s="38" t="s">
        <v>37</v>
      </c>
      <c r="F18" s="128" t="s">
        <v>129</v>
      </c>
      <c r="G18" s="37" t="s">
        <v>38</v>
      </c>
      <c r="H18" s="33">
        <f>324896.04+54109.97+108219.94+53839.95+53839.95+53839.95+53839.95+53839.95+53839.95</f>
        <v>810265.64999999979</v>
      </c>
      <c r="I18" s="138">
        <v>44387</v>
      </c>
      <c r="J18" s="63">
        <v>0</v>
      </c>
      <c r="K18" s="129">
        <f>324896.04+54109.97+108219.94+53839.95+53839.95+53839.95+53839.95+53839.95+53839.95</f>
        <v>810265.64999999979</v>
      </c>
      <c r="L18" s="91"/>
      <c r="M18" s="35"/>
      <c r="N18" s="92"/>
    </row>
    <row r="19" spans="2:16" s="1" customFormat="1" ht="28.5" customHeight="1" x14ac:dyDescent="0.25">
      <c r="B19" s="79">
        <v>44377</v>
      </c>
      <c r="C19" s="153">
        <v>44377</v>
      </c>
      <c r="D19" s="30" t="s">
        <v>36</v>
      </c>
      <c r="E19" s="38" t="s">
        <v>39</v>
      </c>
      <c r="F19" s="40" t="s">
        <v>130</v>
      </c>
      <c r="G19" s="18" t="s">
        <v>41</v>
      </c>
      <c r="H19" s="33">
        <f>625+250+250+125+125+125+125+125+125</f>
        <v>1875</v>
      </c>
      <c r="I19" s="77">
        <v>44387</v>
      </c>
      <c r="J19" s="62">
        <v>0</v>
      </c>
      <c r="K19" s="50">
        <f>625+250+250+125+125+125+125+125+125</f>
        <v>1875</v>
      </c>
      <c r="L19" s="91"/>
      <c r="M19" s="35"/>
      <c r="N19" s="36"/>
    </row>
    <row r="20" spans="2:16" s="26" customFormat="1" ht="51" customHeight="1" x14ac:dyDescent="0.25">
      <c r="B20" s="81">
        <v>44650</v>
      </c>
      <c r="C20" s="154">
        <v>44648</v>
      </c>
      <c r="D20" s="123" t="s">
        <v>57</v>
      </c>
      <c r="E20" s="85" t="s">
        <v>55</v>
      </c>
      <c r="F20" s="83" t="s">
        <v>58</v>
      </c>
      <c r="G20" s="86" t="s">
        <v>24</v>
      </c>
      <c r="H20" s="33">
        <v>44748</v>
      </c>
      <c r="I20" s="77">
        <v>44679</v>
      </c>
      <c r="J20" s="33">
        <v>44748</v>
      </c>
      <c r="K20" s="50">
        <v>0</v>
      </c>
      <c r="L20" s="136"/>
      <c r="M20" s="133"/>
      <c r="N20" s="134"/>
    </row>
    <row r="21" spans="2:16" s="26" customFormat="1" ht="62.25" customHeight="1" x14ac:dyDescent="0.25">
      <c r="B21" s="81">
        <v>44679</v>
      </c>
      <c r="C21" s="154">
        <v>44676</v>
      </c>
      <c r="D21" s="123" t="s">
        <v>115</v>
      </c>
      <c r="E21" s="85" t="s">
        <v>55</v>
      </c>
      <c r="F21" s="83" t="s">
        <v>121</v>
      </c>
      <c r="G21" s="86" t="s">
        <v>114</v>
      </c>
      <c r="H21" s="33">
        <v>96000</v>
      </c>
      <c r="I21" s="77">
        <v>44706</v>
      </c>
      <c r="J21" s="121">
        <v>0</v>
      </c>
      <c r="K21" s="51">
        <v>96000</v>
      </c>
      <c r="L21" s="125"/>
      <c r="M21" s="133"/>
      <c r="N21" s="134"/>
    </row>
    <row r="22" spans="2:16" s="26" customFormat="1" ht="49.5" customHeight="1" x14ac:dyDescent="0.25">
      <c r="B22" s="81">
        <v>44669</v>
      </c>
      <c r="C22" s="154">
        <v>44656</v>
      </c>
      <c r="D22" s="123" t="s">
        <v>106</v>
      </c>
      <c r="E22" s="144" t="s">
        <v>105</v>
      </c>
      <c r="F22" s="83" t="s">
        <v>107</v>
      </c>
      <c r="G22" s="86" t="s">
        <v>42</v>
      </c>
      <c r="H22" s="33">
        <v>6802</v>
      </c>
      <c r="I22" s="77">
        <v>44686</v>
      </c>
      <c r="J22" s="33">
        <v>6802</v>
      </c>
      <c r="K22" s="50">
        <v>0</v>
      </c>
      <c r="L22" s="137"/>
      <c r="M22" s="112"/>
      <c r="N22" s="134"/>
    </row>
    <row r="23" spans="2:16" s="26" customFormat="1" ht="35.25" customHeight="1" x14ac:dyDescent="0.25">
      <c r="B23" s="81">
        <v>44685</v>
      </c>
      <c r="C23" s="154">
        <v>44679</v>
      </c>
      <c r="D23" s="123" t="s">
        <v>128</v>
      </c>
      <c r="E23" s="85" t="s">
        <v>20</v>
      </c>
      <c r="F23" s="83" t="s">
        <v>127</v>
      </c>
      <c r="G23" s="86" t="s">
        <v>21</v>
      </c>
      <c r="H23" s="33">
        <v>75829.66</v>
      </c>
      <c r="I23" s="77">
        <v>44709</v>
      </c>
      <c r="J23" s="33">
        <v>0</v>
      </c>
      <c r="K23" s="50">
        <v>75829.66</v>
      </c>
      <c r="L23" s="141"/>
      <c r="M23" s="112"/>
      <c r="N23" s="142"/>
    </row>
    <row r="24" spans="2:16" s="26" customFormat="1" ht="35.25" customHeight="1" x14ac:dyDescent="0.25">
      <c r="B24" s="81">
        <v>44686</v>
      </c>
      <c r="C24" s="154">
        <v>44652</v>
      </c>
      <c r="D24" s="123" t="s">
        <v>132</v>
      </c>
      <c r="E24" s="85" t="s">
        <v>133</v>
      </c>
      <c r="F24" s="83" t="s">
        <v>134</v>
      </c>
      <c r="G24" s="86" t="s">
        <v>45</v>
      </c>
      <c r="H24" s="33">
        <v>8260</v>
      </c>
      <c r="I24" s="77">
        <v>44682</v>
      </c>
      <c r="J24" s="33">
        <v>0</v>
      </c>
      <c r="K24" s="51">
        <v>8260</v>
      </c>
      <c r="L24" s="148"/>
      <c r="M24" s="112"/>
      <c r="N24" s="150"/>
    </row>
    <row r="25" spans="2:16" s="26" customFormat="1" ht="32.25" customHeight="1" x14ac:dyDescent="0.25">
      <c r="B25" s="81">
        <v>44680</v>
      </c>
      <c r="C25" s="154">
        <v>44669</v>
      </c>
      <c r="D25" s="34" t="s">
        <v>117</v>
      </c>
      <c r="E25" s="85" t="s">
        <v>31</v>
      </c>
      <c r="F25" s="144" t="s">
        <v>118</v>
      </c>
      <c r="G25" s="117" t="s">
        <v>15</v>
      </c>
      <c r="H25" s="33">
        <v>152153.19</v>
      </c>
      <c r="I25" s="77">
        <v>44699</v>
      </c>
      <c r="J25" s="33">
        <v>152153.19</v>
      </c>
      <c r="K25" s="51">
        <v>0</v>
      </c>
      <c r="L25" s="125"/>
      <c r="M25" s="133"/>
      <c r="N25" s="134"/>
    </row>
    <row r="26" spans="2:16" s="26" customFormat="1" ht="30.75" customHeight="1" x14ac:dyDescent="0.25">
      <c r="B26" s="81">
        <v>44680</v>
      </c>
      <c r="C26" s="154">
        <v>44669</v>
      </c>
      <c r="D26" s="34" t="s">
        <v>119</v>
      </c>
      <c r="E26" s="85" t="s">
        <v>31</v>
      </c>
      <c r="F26" s="144" t="s">
        <v>120</v>
      </c>
      <c r="G26" s="117" t="s">
        <v>15</v>
      </c>
      <c r="H26" s="33">
        <v>119676.92</v>
      </c>
      <c r="I26" s="77">
        <v>44699</v>
      </c>
      <c r="J26" s="33">
        <v>119676.92</v>
      </c>
      <c r="K26" s="51">
        <v>0</v>
      </c>
      <c r="L26" s="125"/>
      <c r="M26" s="133"/>
      <c r="N26" s="134"/>
    </row>
    <row r="27" spans="2:16" s="26" customFormat="1" ht="30.75" customHeight="1" x14ac:dyDescent="0.25">
      <c r="B27" s="81">
        <v>44672</v>
      </c>
      <c r="C27" s="154">
        <v>44655</v>
      </c>
      <c r="D27" s="124" t="s">
        <v>89</v>
      </c>
      <c r="E27" s="82" t="s">
        <v>88</v>
      </c>
      <c r="F27" s="144" t="s">
        <v>96</v>
      </c>
      <c r="G27" s="117" t="s">
        <v>15</v>
      </c>
      <c r="H27" s="67">
        <v>15139.9</v>
      </c>
      <c r="I27" s="77">
        <v>44685</v>
      </c>
      <c r="J27" s="67">
        <v>15139.9</v>
      </c>
      <c r="K27" s="51">
        <v>0</v>
      </c>
      <c r="L27" s="185"/>
      <c r="M27" s="186"/>
      <c r="N27" s="134"/>
    </row>
    <row r="28" spans="2:16" ht="30.75" customHeight="1" x14ac:dyDescent="0.25">
      <c r="B28" s="81">
        <v>44671</v>
      </c>
      <c r="C28" s="154">
        <v>44654</v>
      </c>
      <c r="D28" s="124" t="s">
        <v>111</v>
      </c>
      <c r="E28" s="82" t="s">
        <v>88</v>
      </c>
      <c r="F28" s="144" t="s">
        <v>112</v>
      </c>
      <c r="G28" s="117" t="s">
        <v>15</v>
      </c>
      <c r="H28" s="67">
        <v>3141.26</v>
      </c>
      <c r="I28" s="77">
        <v>44684</v>
      </c>
      <c r="J28" s="67">
        <v>3141.26</v>
      </c>
      <c r="K28" s="50">
        <v>0</v>
      </c>
      <c r="L28" s="185"/>
      <c r="M28" s="186"/>
      <c r="N28" s="134"/>
      <c r="O28" s="26"/>
      <c r="P28" s="26"/>
    </row>
    <row r="29" spans="2:16" ht="38.25" customHeight="1" x14ac:dyDescent="0.25">
      <c r="B29" s="81">
        <v>44669</v>
      </c>
      <c r="C29" s="154">
        <v>44651</v>
      </c>
      <c r="D29" s="124" t="s">
        <v>98</v>
      </c>
      <c r="E29" s="82" t="s">
        <v>97</v>
      </c>
      <c r="F29" s="144" t="s">
        <v>95</v>
      </c>
      <c r="G29" s="117" t="s">
        <v>15</v>
      </c>
      <c r="H29" s="67">
        <v>2097.12</v>
      </c>
      <c r="I29" s="77">
        <v>44681</v>
      </c>
      <c r="J29" s="67">
        <v>2097.12</v>
      </c>
      <c r="K29" s="107">
        <v>0</v>
      </c>
      <c r="L29" s="185"/>
      <c r="M29" s="186"/>
      <c r="N29" s="134"/>
      <c r="O29" s="26"/>
      <c r="P29" s="26"/>
    </row>
    <row r="30" spans="2:16" s="26" customFormat="1" ht="29.25" customHeight="1" x14ac:dyDescent="0.25">
      <c r="B30" s="81">
        <v>44669</v>
      </c>
      <c r="C30" s="154">
        <v>44651</v>
      </c>
      <c r="D30" s="124" t="s">
        <v>99</v>
      </c>
      <c r="E30" s="82" t="s">
        <v>97</v>
      </c>
      <c r="F30" s="144" t="s">
        <v>100</v>
      </c>
      <c r="G30" s="117" t="s">
        <v>15</v>
      </c>
      <c r="H30" s="67">
        <v>27902.17</v>
      </c>
      <c r="I30" s="77">
        <v>44681</v>
      </c>
      <c r="J30" s="67">
        <v>27902.17</v>
      </c>
      <c r="K30" s="51">
        <v>0</v>
      </c>
      <c r="L30" s="185"/>
      <c r="M30" s="186"/>
      <c r="N30" s="134"/>
    </row>
    <row r="31" spans="2:16" s="26" customFormat="1" ht="29.25" customHeight="1" x14ac:dyDescent="0.25">
      <c r="B31" s="81">
        <v>44687</v>
      </c>
      <c r="C31" s="154">
        <v>44681</v>
      </c>
      <c r="D31" s="124" t="s">
        <v>135</v>
      </c>
      <c r="E31" s="82" t="s">
        <v>97</v>
      </c>
      <c r="F31" s="144" t="s">
        <v>136</v>
      </c>
      <c r="G31" s="117" t="s">
        <v>15</v>
      </c>
      <c r="H31" s="67">
        <v>36800.339999999997</v>
      </c>
      <c r="I31" s="77">
        <v>44711</v>
      </c>
      <c r="J31" s="67">
        <v>0</v>
      </c>
      <c r="K31" s="114">
        <v>36800.339999999997</v>
      </c>
      <c r="L31" s="148"/>
      <c r="M31" s="149"/>
      <c r="N31" s="150"/>
    </row>
    <row r="32" spans="2:16" s="26" customFormat="1" ht="35.25" customHeight="1" x14ac:dyDescent="0.25">
      <c r="B32" s="81">
        <v>44687</v>
      </c>
      <c r="C32" s="154">
        <v>44681</v>
      </c>
      <c r="D32" s="124" t="s">
        <v>137</v>
      </c>
      <c r="E32" s="82" t="s">
        <v>97</v>
      </c>
      <c r="F32" s="144" t="s">
        <v>138</v>
      </c>
      <c r="G32" s="117" t="s">
        <v>15</v>
      </c>
      <c r="H32" s="67">
        <v>2355.7399999999998</v>
      </c>
      <c r="I32" s="77">
        <v>44711</v>
      </c>
      <c r="J32" s="67">
        <v>0</v>
      </c>
      <c r="K32" s="114">
        <v>2355.7399999999998</v>
      </c>
      <c r="L32" s="148"/>
      <c r="M32" s="149"/>
      <c r="N32" s="150"/>
    </row>
    <row r="33" spans="2:16" s="26" customFormat="1" ht="41.25" customHeight="1" x14ac:dyDescent="0.25">
      <c r="B33" s="81">
        <v>44670</v>
      </c>
      <c r="C33" s="154">
        <v>44657</v>
      </c>
      <c r="D33" s="124" t="s">
        <v>77</v>
      </c>
      <c r="E33" s="82" t="s">
        <v>76</v>
      </c>
      <c r="F33" s="144" t="s">
        <v>78</v>
      </c>
      <c r="G33" s="117" t="s">
        <v>59</v>
      </c>
      <c r="H33" s="67">
        <v>3899.99</v>
      </c>
      <c r="I33" s="119">
        <v>44687</v>
      </c>
      <c r="J33" s="67">
        <v>3899.99</v>
      </c>
      <c r="K33" s="50">
        <v>0</v>
      </c>
      <c r="L33" s="136"/>
      <c r="M33" s="133"/>
      <c r="N33" s="134"/>
      <c r="O33" s="71"/>
      <c r="P33"/>
    </row>
    <row r="34" spans="2:16" s="1" customFormat="1" ht="39" customHeight="1" x14ac:dyDescent="0.25">
      <c r="B34" s="81">
        <v>44662</v>
      </c>
      <c r="C34" s="154">
        <v>44652</v>
      </c>
      <c r="D34" s="124" t="s">
        <v>104</v>
      </c>
      <c r="E34" s="146" t="s">
        <v>101</v>
      </c>
      <c r="F34" s="144" t="s">
        <v>102</v>
      </c>
      <c r="G34" s="117" t="s">
        <v>103</v>
      </c>
      <c r="H34" s="67">
        <v>15000</v>
      </c>
      <c r="I34" s="119">
        <v>44682</v>
      </c>
      <c r="J34" s="67">
        <v>15000</v>
      </c>
      <c r="K34" s="51">
        <v>0</v>
      </c>
      <c r="L34" s="135"/>
      <c r="M34" s="112"/>
      <c r="N34" s="134"/>
      <c r="O34" s="71"/>
      <c r="P34"/>
    </row>
    <row r="35" spans="2:16" s="1" customFormat="1" ht="39" customHeight="1" x14ac:dyDescent="0.25">
      <c r="B35" s="81">
        <v>44670</v>
      </c>
      <c r="C35" s="154">
        <v>44653</v>
      </c>
      <c r="D35" s="124" t="s">
        <v>82</v>
      </c>
      <c r="E35" s="84" t="s">
        <v>83</v>
      </c>
      <c r="F35" s="116" t="s">
        <v>84</v>
      </c>
      <c r="G35" s="122" t="s">
        <v>85</v>
      </c>
      <c r="H35" s="67">
        <v>21400.48</v>
      </c>
      <c r="I35" s="119">
        <v>44683</v>
      </c>
      <c r="J35" s="67">
        <v>21400.48</v>
      </c>
      <c r="K35" s="51">
        <v>0</v>
      </c>
      <c r="L35" s="136"/>
      <c r="M35" s="112"/>
      <c r="N35" s="134"/>
      <c r="O35" s="71"/>
      <c r="P35"/>
    </row>
    <row r="36" spans="2:16" s="1" customFormat="1" ht="42" customHeight="1" x14ac:dyDescent="0.25">
      <c r="B36" s="81">
        <v>44671</v>
      </c>
      <c r="C36" s="154">
        <v>44652</v>
      </c>
      <c r="D36" s="124" t="s">
        <v>109</v>
      </c>
      <c r="E36" s="84" t="s">
        <v>108</v>
      </c>
      <c r="F36" s="116" t="s">
        <v>110</v>
      </c>
      <c r="G36" s="122" t="s">
        <v>16</v>
      </c>
      <c r="H36" s="67">
        <v>910</v>
      </c>
      <c r="I36" s="119">
        <v>44682</v>
      </c>
      <c r="J36" s="67">
        <v>910</v>
      </c>
      <c r="K36" s="51">
        <v>0</v>
      </c>
      <c r="L36" s="135"/>
      <c r="M36" s="112"/>
      <c r="N36" s="134"/>
      <c r="O36" s="71"/>
      <c r="P36"/>
    </row>
    <row r="37" spans="2:16" s="1" customFormat="1" ht="60.75" customHeight="1" x14ac:dyDescent="0.25">
      <c r="B37" s="81">
        <v>44671</v>
      </c>
      <c r="C37" s="154">
        <v>44663</v>
      </c>
      <c r="D37" s="124" t="s">
        <v>80</v>
      </c>
      <c r="E37" s="84" t="s">
        <v>79</v>
      </c>
      <c r="F37" s="116" t="s">
        <v>116</v>
      </c>
      <c r="G37" s="117" t="s">
        <v>81</v>
      </c>
      <c r="H37" s="67">
        <v>3540</v>
      </c>
      <c r="I37" s="119">
        <v>44693</v>
      </c>
      <c r="J37" s="67">
        <v>3540</v>
      </c>
      <c r="K37" s="107">
        <v>0</v>
      </c>
      <c r="L37" s="136"/>
      <c r="M37" s="112"/>
      <c r="N37" s="134"/>
      <c r="O37" s="71"/>
      <c r="P37"/>
    </row>
    <row r="38" spans="2:16" s="1" customFormat="1" ht="42.75" customHeight="1" x14ac:dyDescent="0.25">
      <c r="B38" s="81">
        <v>44671</v>
      </c>
      <c r="C38" s="154">
        <v>44656</v>
      </c>
      <c r="D38" s="124" t="s">
        <v>90</v>
      </c>
      <c r="E38" s="84" t="s">
        <v>32</v>
      </c>
      <c r="F38" s="116" t="s">
        <v>91</v>
      </c>
      <c r="G38" s="117" t="s">
        <v>19</v>
      </c>
      <c r="H38" s="67">
        <v>26500</v>
      </c>
      <c r="I38" s="119">
        <v>44686</v>
      </c>
      <c r="J38" s="67">
        <v>26500</v>
      </c>
      <c r="K38" s="107">
        <v>0</v>
      </c>
      <c r="L38" s="135"/>
      <c r="M38" s="112"/>
      <c r="N38" s="134"/>
      <c r="O38" s="71"/>
      <c r="P38"/>
    </row>
    <row r="39" spans="2:16" ht="27.75" customHeight="1" x14ac:dyDescent="0.25">
      <c r="B39" s="28">
        <v>44356</v>
      </c>
      <c r="C39" s="153">
        <v>44306</v>
      </c>
      <c r="D39" s="34" t="s">
        <v>33</v>
      </c>
      <c r="E39" s="161" t="s">
        <v>34</v>
      </c>
      <c r="F39" s="17" t="s">
        <v>35</v>
      </c>
      <c r="G39" s="18" t="s">
        <v>17</v>
      </c>
      <c r="H39" s="33">
        <v>79041.81</v>
      </c>
      <c r="I39" s="120">
        <v>44336</v>
      </c>
      <c r="J39" s="33">
        <v>0</v>
      </c>
      <c r="K39" s="51">
        <v>79041.81</v>
      </c>
      <c r="L39" s="90"/>
      <c r="M39" s="35"/>
      <c r="N39" s="93"/>
      <c r="O39" s="26"/>
      <c r="P39" s="26"/>
    </row>
    <row r="40" spans="2:16" ht="40.5" customHeight="1" x14ac:dyDescent="0.25">
      <c r="B40" s="79">
        <v>44676</v>
      </c>
      <c r="C40" s="153">
        <v>44669</v>
      </c>
      <c r="D40" s="34" t="s">
        <v>70</v>
      </c>
      <c r="E40" s="80" t="s">
        <v>69</v>
      </c>
      <c r="F40" s="80" t="s">
        <v>68</v>
      </c>
      <c r="G40" s="115" t="s">
        <v>18</v>
      </c>
      <c r="H40" s="33">
        <v>59000</v>
      </c>
      <c r="I40" s="119">
        <v>44699</v>
      </c>
      <c r="J40" s="33">
        <v>59000</v>
      </c>
      <c r="K40" s="72">
        <v>0</v>
      </c>
      <c r="L40" s="136"/>
      <c r="M40" s="35"/>
      <c r="N40" s="93"/>
      <c r="O40" s="26"/>
      <c r="P40" s="26"/>
    </row>
    <row r="41" spans="2:16" ht="56.25" customHeight="1" x14ac:dyDescent="0.25">
      <c r="B41" s="79">
        <v>44656</v>
      </c>
      <c r="C41" s="154">
        <v>44599</v>
      </c>
      <c r="D41" s="34" t="s">
        <v>61</v>
      </c>
      <c r="E41" s="80" t="s">
        <v>60</v>
      </c>
      <c r="F41" s="80" t="s">
        <v>62</v>
      </c>
      <c r="G41" s="110" t="s">
        <v>19</v>
      </c>
      <c r="H41" s="67">
        <v>22000</v>
      </c>
      <c r="I41" s="119">
        <v>44627</v>
      </c>
      <c r="J41" s="67">
        <v>22000</v>
      </c>
      <c r="K41" s="51">
        <v>0</v>
      </c>
      <c r="L41" s="185"/>
      <c r="M41" s="186"/>
      <c r="N41" s="134"/>
      <c r="O41" s="26"/>
      <c r="P41" s="26"/>
    </row>
    <row r="42" spans="2:16" ht="51" customHeight="1" x14ac:dyDescent="0.25">
      <c r="B42" s="79">
        <v>44659</v>
      </c>
      <c r="C42" s="154">
        <v>44631</v>
      </c>
      <c r="D42" s="34" t="s">
        <v>92</v>
      </c>
      <c r="E42" s="80" t="s">
        <v>60</v>
      </c>
      <c r="F42" s="80" t="s">
        <v>113</v>
      </c>
      <c r="G42" s="110" t="s">
        <v>19</v>
      </c>
      <c r="H42" s="67">
        <v>22000</v>
      </c>
      <c r="I42" s="119">
        <v>44662</v>
      </c>
      <c r="J42" s="67">
        <v>22000</v>
      </c>
      <c r="K42" s="108">
        <v>0</v>
      </c>
      <c r="L42" s="185"/>
      <c r="M42" s="186"/>
      <c r="N42" s="134"/>
      <c r="O42" s="71"/>
    </row>
    <row r="43" spans="2:16" ht="53.25" customHeight="1" x14ac:dyDescent="0.25">
      <c r="B43" s="79">
        <v>44669</v>
      </c>
      <c r="C43" s="154">
        <v>44662</v>
      </c>
      <c r="D43" s="34" t="s">
        <v>82</v>
      </c>
      <c r="E43" s="80" t="s">
        <v>60</v>
      </c>
      <c r="F43" s="80" t="s">
        <v>93</v>
      </c>
      <c r="G43" s="110" t="s">
        <v>19</v>
      </c>
      <c r="H43" s="67">
        <v>22000</v>
      </c>
      <c r="I43" s="119">
        <v>44692</v>
      </c>
      <c r="J43" s="67">
        <v>22000</v>
      </c>
      <c r="K43" s="114">
        <v>0</v>
      </c>
      <c r="L43" s="185"/>
      <c r="M43" s="186"/>
      <c r="N43" s="134"/>
      <c r="O43" s="71"/>
    </row>
    <row r="44" spans="2:16" ht="60.75" customHeight="1" x14ac:dyDescent="0.25">
      <c r="B44" s="81">
        <v>44670</v>
      </c>
      <c r="C44" s="154">
        <v>44668</v>
      </c>
      <c r="D44" s="34" t="s">
        <v>86</v>
      </c>
      <c r="E44" s="80" t="s">
        <v>71</v>
      </c>
      <c r="F44" s="80" t="s">
        <v>94</v>
      </c>
      <c r="G44" s="110" t="s">
        <v>87</v>
      </c>
      <c r="H44" s="67">
        <v>38962.42</v>
      </c>
      <c r="I44" s="119">
        <v>44698</v>
      </c>
      <c r="J44" s="67">
        <v>38962.42</v>
      </c>
      <c r="K44" s="108">
        <v>0</v>
      </c>
      <c r="L44" s="136"/>
      <c r="M44" s="112"/>
      <c r="N44" s="134"/>
      <c r="O44" s="71"/>
    </row>
    <row r="45" spans="2:16" s="1" customFormat="1" ht="51" customHeight="1" x14ac:dyDescent="0.25">
      <c r="B45" s="79">
        <v>44677</v>
      </c>
      <c r="C45" s="154">
        <v>44672</v>
      </c>
      <c r="D45" s="34" t="s">
        <v>72</v>
      </c>
      <c r="E45" s="80" t="s">
        <v>71</v>
      </c>
      <c r="F45" s="80" t="s">
        <v>122</v>
      </c>
      <c r="G45" s="110" t="s">
        <v>56</v>
      </c>
      <c r="H45" s="67">
        <v>151832.95999999999</v>
      </c>
      <c r="I45" s="77">
        <v>44702</v>
      </c>
      <c r="J45" s="67">
        <v>151832.95999999999</v>
      </c>
      <c r="K45" s="108">
        <v>0</v>
      </c>
      <c r="L45" s="136"/>
      <c r="M45" s="112"/>
      <c r="N45" s="134"/>
      <c r="O45" s="113"/>
      <c r="P45" s="118"/>
    </row>
    <row r="46" spans="2:16" s="1" customFormat="1" ht="50.25" customHeight="1" x14ac:dyDescent="0.25">
      <c r="B46" s="79">
        <v>44677</v>
      </c>
      <c r="C46" s="154">
        <v>44663</v>
      </c>
      <c r="D46" s="34" t="s">
        <v>73</v>
      </c>
      <c r="E46" s="80" t="s">
        <v>74</v>
      </c>
      <c r="F46" s="80" t="s">
        <v>124</v>
      </c>
      <c r="G46" s="110" t="s">
        <v>75</v>
      </c>
      <c r="H46" s="67">
        <v>376000</v>
      </c>
      <c r="I46" s="77">
        <v>44693</v>
      </c>
      <c r="J46" s="67">
        <v>0</v>
      </c>
      <c r="K46" s="114">
        <v>376000</v>
      </c>
      <c r="L46" s="78"/>
      <c r="M46" s="112"/>
      <c r="N46" s="134"/>
      <c r="O46" s="113"/>
      <c r="P46" s="118"/>
    </row>
    <row r="47" spans="2:16" ht="21.75" customHeight="1" thickBot="1" x14ac:dyDescent="0.3">
      <c r="B47" s="9"/>
      <c r="C47" s="155"/>
      <c r="D47" s="165"/>
      <c r="E47" s="11"/>
      <c r="F47" s="11"/>
      <c r="G47" s="11"/>
      <c r="H47" s="12">
        <f>SUM(H17:H46)</f>
        <v>2251321.2199999997</v>
      </c>
      <c r="I47" s="12"/>
      <c r="J47" s="12">
        <f>SUM(J17:J46)</f>
        <v>764893.0199999999</v>
      </c>
      <c r="K47" s="52">
        <f>SUM(K17:K46)</f>
        <v>1486428.1999999997</v>
      </c>
      <c r="L47" s="94"/>
      <c r="M47" s="1"/>
    </row>
    <row r="48" spans="2:16" ht="21.75" customHeight="1" thickBot="1" x14ac:dyDescent="0.3">
      <c r="H48" s="13">
        <f>SUM(H47,H16)</f>
        <v>2256561.2199999997</v>
      </c>
      <c r="I48" s="15"/>
      <c r="J48" s="76">
        <f>SUM(J47,J16)</f>
        <v>764893.0199999999</v>
      </c>
      <c r="K48" s="75">
        <f>SUM(K47,K16)</f>
        <v>1491668.1999999997</v>
      </c>
      <c r="L48" s="1"/>
      <c r="M48" s="1"/>
    </row>
    <row r="49" spans="2:13" ht="15.75" thickTop="1" x14ac:dyDescent="0.25">
      <c r="H49" s="73"/>
      <c r="L49" s="6"/>
      <c r="M49" s="1"/>
    </row>
    <row r="50" spans="2:13" x14ac:dyDescent="0.25">
      <c r="H50" s="2"/>
      <c r="L50" s="6"/>
      <c r="M50" s="1"/>
    </row>
    <row r="51" spans="2:13" ht="21.75" customHeight="1" x14ac:dyDescent="0.25">
      <c r="H51" s="74" t="s">
        <v>50</v>
      </c>
      <c r="J51" s="74" t="s">
        <v>51</v>
      </c>
      <c r="K51" s="74" t="s">
        <v>49</v>
      </c>
      <c r="L51" s="6"/>
      <c r="M51" s="1"/>
    </row>
    <row r="52" spans="2:13" ht="18" customHeight="1" x14ac:dyDescent="0.25">
      <c r="B52" s="41"/>
      <c r="C52" s="1"/>
      <c r="D52" s="1"/>
      <c r="E52" s="1"/>
      <c r="F52" s="1"/>
      <c r="G52" s="1"/>
      <c r="H52" s="2"/>
      <c r="I52" s="2"/>
      <c r="J52" s="2"/>
      <c r="K52" s="2"/>
    </row>
    <row r="53" spans="2:13" ht="18" customHeight="1" x14ac:dyDescent="0.25">
      <c r="B53" s="41" t="s">
        <v>140</v>
      </c>
      <c r="C53" s="1"/>
      <c r="D53" s="1"/>
      <c r="E53" s="1"/>
      <c r="F53" s="1"/>
      <c r="G53" s="1"/>
      <c r="H53" s="2"/>
    </row>
    <row r="54" spans="2:13" ht="14.25" customHeight="1" x14ac:dyDescent="0.5">
      <c r="B54" s="41" t="s">
        <v>139</v>
      </c>
      <c r="C54" s="1"/>
      <c r="D54" s="1"/>
      <c r="E54" s="1"/>
      <c r="F54" s="42"/>
      <c r="G54" s="42"/>
      <c r="H54" s="16"/>
    </row>
    <row r="55" spans="2:13" ht="11.25" customHeight="1" x14ac:dyDescent="0.25">
      <c r="B55" s="41" t="s">
        <v>131</v>
      </c>
      <c r="C55" s="1"/>
      <c r="D55" s="1"/>
      <c r="E55" s="1"/>
      <c r="F55" s="1"/>
      <c r="G55" s="1"/>
      <c r="H55" s="2"/>
      <c r="J55" t="s">
        <v>7</v>
      </c>
    </row>
    <row r="56" spans="2:13" ht="26.25" x14ac:dyDescent="0.4">
      <c r="H56" s="2"/>
      <c r="I56" s="2"/>
      <c r="J56" s="2"/>
      <c r="K56" s="2"/>
      <c r="L56" s="95"/>
    </row>
    <row r="57" spans="2:13" x14ac:dyDescent="0.25">
      <c r="B57" s="4" t="s">
        <v>6</v>
      </c>
      <c r="D57" s="4"/>
      <c r="E57" s="4" t="s">
        <v>7</v>
      </c>
      <c r="F57" s="3" t="s">
        <v>8</v>
      </c>
      <c r="G57" s="4" t="s">
        <v>9</v>
      </c>
      <c r="H57" s="44"/>
      <c r="I57" s="44"/>
      <c r="J57" s="44"/>
      <c r="K57" s="44"/>
      <c r="M57" s="1"/>
    </row>
    <row r="58" spans="2:13" ht="15" customHeight="1" x14ac:dyDescent="0.25">
      <c r="B58" s="4"/>
      <c r="D58" s="4"/>
      <c r="E58" s="4"/>
      <c r="F58" s="3"/>
      <c r="G58" s="4"/>
      <c r="H58" s="44"/>
      <c r="I58" s="44"/>
      <c r="J58" s="44"/>
      <c r="K58" s="44"/>
      <c r="L58" s="1"/>
      <c r="M58" s="1"/>
    </row>
    <row r="59" spans="2:13" ht="15" customHeight="1" x14ac:dyDescent="0.25">
      <c r="H59" s="42"/>
      <c r="I59" s="42"/>
      <c r="J59" s="42"/>
      <c r="K59" s="42"/>
      <c r="L59" s="1"/>
      <c r="M59" s="1"/>
    </row>
    <row r="60" spans="2:13" x14ac:dyDescent="0.25">
      <c r="B60" s="96" t="s">
        <v>13</v>
      </c>
      <c r="D60" s="96"/>
      <c r="E60" s="96"/>
      <c r="F60" s="96" t="s">
        <v>10</v>
      </c>
      <c r="G60" s="96" t="s">
        <v>30</v>
      </c>
      <c r="H60" s="97"/>
      <c r="I60" s="97"/>
      <c r="J60" s="97"/>
      <c r="K60" s="97"/>
      <c r="L60" s="1"/>
      <c r="M60" s="1"/>
    </row>
    <row r="61" spans="2:13" x14ac:dyDescent="0.25">
      <c r="B61" s="5" t="s">
        <v>40</v>
      </c>
      <c r="D61" s="98"/>
      <c r="E61" s="5"/>
      <c r="F61" s="5" t="s">
        <v>11</v>
      </c>
      <c r="G61" s="5" t="s">
        <v>12</v>
      </c>
      <c r="H61" s="99"/>
      <c r="I61" s="99"/>
      <c r="J61" s="99"/>
      <c r="K61" s="99"/>
      <c r="L61" s="1"/>
      <c r="M61" s="1"/>
    </row>
    <row r="62" spans="2:13" x14ac:dyDescent="0.25">
      <c r="B62" s="100" t="s">
        <v>141</v>
      </c>
      <c r="D62" s="101"/>
      <c r="E62" s="99"/>
      <c r="F62" s="5"/>
      <c r="G62" s="5"/>
      <c r="H62" s="99"/>
      <c r="I62" s="99"/>
      <c r="J62" s="99"/>
      <c r="K62" s="99"/>
      <c r="L62" s="1"/>
      <c r="M62" s="1"/>
    </row>
    <row r="63" spans="2:13" x14ac:dyDescent="0.25">
      <c r="C63" s="100"/>
      <c r="D63" s="101"/>
      <c r="E63" s="5"/>
      <c r="F63" s="5"/>
      <c r="G63" s="5"/>
      <c r="H63" s="99"/>
      <c r="I63" s="99"/>
      <c r="J63" s="99"/>
      <c r="K63" s="99"/>
      <c r="L63" s="1"/>
      <c r="M63" s="1"/>
    </row>
    <row r="64" spans="2:13" x14ac:dyDescent="0.25">
      <c r="C64" s="102"/>
      <c r="D64" s="103"/>
      <c r="E64" s="5"/>
      <c r="G64" s="5"/>
      <c r="H64" s="99"/>
      <c r="I64" s="99"/>
      <c r="J64" s="99"/>
      <c r="K64" s="99"/>
      <c r="L64" s="1"/>
      <c r="M64" s="1"/>
    </row>
    <row r="65" spans="3:12" s="1" customFormat="1" ht="18" customHeight="1" x14ac:dyDescent="0.25">
      <c r="C65" s="104"/>
      <c r="D65" s="105"/>
      <c r="E65" s="104"/>
      <c r="F65" s="104"/>
      <c r="G65" s="104"/>
      <c r="H65" s="14"/>
      <c r="I65" s="14"/>
      <c r="J65" s="14"/>
      <c r="K65" s="14"/>
      <c r="L65" s="94"/>
    </row>
    <row r="66" spans="3:12" s="1" customFormat="1" ht="15.75" customHeight="1" x14ac:dyDescent="0.25">
      <c r="H66" s="15"/>
      <c r="I66" s="15"/>
      <c r="J66" s="15"/>
      <c r="K66" s="15"/>
    </row>
    <row r="67" spans="3:12" s="1" customFormat="1" ht="12" customHeight="1" x14ac:dyDescent="0.25">
      <c r="H67" s="15"/>
      <c r="I67" s="15"/>
      <c r="J67" s="15"/>
      <c r="K67" s="15"/>
    </row>
  </sheetData>
  <mergeCells count="26">
    <mergeCell ref="M29:M30"/>
    <mergeCell ref="H12:H13"/>
    <mergeCell ref="I12:I13"/>
    <mergeCell ref="J12:J13"/>
    <mergeCell ref="K12:K13"/>
    <mergeCell ref="B1:H1"/>
    <mergeCell ref="B2:K2"/>
    <mergeCell ref="B3:K3"/>
    <mergeCell ref="B4:K4"/>
    <mergeCell ref="B5:K5"/>
    <mergeCell ref="B6:K6"/>
    <mergeCell ref="L27:L28"/>
    <mergeCell ref="M27:M28"/>
    <mergeCell ref="L41:L43"/>
    <mergeCell ref="M41:M43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G12:G13"/>
    <mergeCell ref="L29:L30"/>
  </mergeCells>
  <pageMargins left="0.27559055118110237" right="0.19685039370078741" top="0.3" bottom="0.19685039370078741" header="0.31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Est.Supl.ABRIL 2022 Form.Mod.  </vt:lpstr>
      <vt:lpstr>Est.Supls.ABRIL2022Pagos Provs.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Usuario</cp:lastModifiedBy>
  <cp:lastPrinted>2022-05-10T12:38:42Z</cp:lastPrinted>
  <dcterms:created xsi:type="dcterms:W3CDTF">2017-10-02T12:37:41Z</dcterms:created>
  <dcterms:modified xsi:type="dcterms:W3CDTF">2022-05-11T10:44:20Z</dcterms:modified>
</cp:coreProperties>
</file>