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C:\Users\Accinformacion 1\Desktop\Finanzas Julio 2022\"/>
    </mc:Choice>
  </mc:AlternateContent>
  <xr:revisionPtr revIDLastSave="0" documentId="8_{574ADE70-73DC-458A-94DB-59905CF37228}" xr6:coauthVersionLast="47" xr6:coauthVersionMax="47" xr10:uidLastSave="{00000000-0000-0000-0000-000000000000}"/>
  <bookViews>
    <workbookView xWindow="-120" yWindow="-120" windowWidth="20730" windowHeight="11160" activeTab="1" xr2:uid="{00000000-000D-0000-FFFF-FFFF00000000}"/>
  </bookViews>
  <sheets>
    <sheet name="EST.SUPLIDORES JULIO 2022 " sheetId="173" r:id="rId1"/>
    <sheet name="E.S.JULIO 2022 Pgos" sheetId="176"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63" i="176" l="1"/>
  <c r="K26" i="176" l="1"/>
  <c r="H26" i="176"/>
  <c r="K25" i="176"/>
  <c r="H25" i="176"/>
  <c r="H63" i="176" s="1"/>
  <c r="K16" i="176"/>
  <c r="J16" i="176"/>
  <c r="H16" i="176"/>
  <c r="H25" i="173"/>
  <c r="H24" i="173"/>
  <c r="H62" i="173" s="1"/>
  <c r="H63" i="173" l="1"/>
  <c r="K63" i="176"/>
  <c r="K64" i="176" s="1"/>
  <c r="J64" i="176"/>
  <c r="H64" i="176"/>
  <c r="H15" i="173"/>
</calcChain>
</file>

<file path=xl/sharedStrings.xml><?xml version="1.0" encoding="utf-8"?>
<sst xmlns="http://schemas.openxmlformats.org/spreadsheetml/2006/main" count="448" uniqueCount="194">
  <si>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</si>
  <si>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</si>
  <si>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</si>
  <si>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</si>
  <si>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</si>
  <si>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</si>
  <si>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</si>
  <si>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</si>
  <si>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</si>
  <si>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</si>
  <si>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</si>
  <si>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</si>
  <si>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</si>
  <si>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LICDA. NANCY BRUNO</t>
  </si>
  <si>
    <t>DIVISIÓN DE CONTABILIDAD</t>
  </si>
  <si>
    <t>2.2.1.6.01</t>
  </si>
  <si>
    <t>2.2.1.7.01</t>
  </si>
  <si>
    <t>2.1.1.5.04</t>
  </si>
  <si>
    <t>2.2.8.7.05</t>
  </si>
  <si>
    <t>2.2.5.1.01</t>
  </si>
  <si>
    <t>COMPAÑÍA DOMINICANA DE TELÉFONOS, S.A</t>
  </si>
  <si>
    <t>2.2.1.3.01</t>
  </si>
  <si>
    <t>AGUA PLANETA AZUL, S. A.</t>
  </si>
  <si>
    <t>2.3.1.1.01</t>
  </si>
  <si>
    <t>2.3.9.2.01</t>
  </si>
  <si>
    <t>B1500049148</t>
  </si>
  <si>
    <t>COMPRA DE 40 BOTELLONES DE AGUA, PARA CONSUMO DEL PERSONAL DE ESTE CONSEJO NACIONAL DE DROGAS, CORRESPONDIENTE AL MES DE SEPTIEMBRE 2020.</t>
  </si>
  <si>
    <t>B1500051750</t>
  </si>
  <si>
    <t>COMPRA DE 44 BOTELLONES DE AGUA, PARA CONSUMO DEL PERSONAL DE ESTE CONSEJO NACIONAL DE DROGAS, CORRESPONDIENTE AL MES DE DICIEMBRE 2020.</t>
  </si>
  <si>
    <t>DIRECCION ADMINISTRATIVA Y FINANCIERA</t>
  </si>
  <si>
    <t>2.3.3.4.01</t>
  </si>
  <si>
    <t>LIC. YNOCENCIO MARTÍNEZ SANTOS</t>
  </si>
  <si>
    <t>MARIANO ROJAS CROUSSETT</t>
  </si>
  <si>
    <t>44724-2021</t>
  </si>
  <si>
    <t>JUAN ALBERTO DEL CARMEN MARTINEZ ROQUE</t>
  </si>
  <si>
    <t>PRESTACIONES LABORALES (Vacaciones) (SALARIO NAVIDAD) (Fallecimiento)</t>
  </si>
  <si>
    <t>Retenciónes Varias</t>
  </si>
  <si>
    <t>COLECTOR DE IMPUESTOS INTERNOS</t>
  </si>
  <si>
    <t>2.2.8.8.01</t>
  </si>
  <si>
    <t xml:space="preserve">COLECTOR CONTRIBUCIONES AL INAVI </t>
  </si>
  <si>
    <t>Contador</t>
  </si>
  <si>
    <t>2.2.6.3.01</t>
  </si>
  <si>
    <t>2.2.1.7.01/2.2.1.8.01</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</si>
  <si>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</si>
  <si>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</si>
  <si>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</si>
  <si>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</si>
  <si>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</si>
  <si>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</si>
  <si>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</si>
  <si>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</si>
  <si>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</si>
  <si>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</si>
  <si>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</si>
  <si>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PABLO ROBERTO GARCIA RAMIREZ</t>
  </si>
  <si>
    <t>SIGMA PETROLEUM CORP SAS</t>
  </si>
  <si>
    <t>2.3.7.1.02</t>
  </si>
  <si>
    <t xml:space="preserve">EDENORTE DOMINICANA </t>
  </si>
  <si>
    <r>
      <t>ESTADO DE CUENTAS DE SUPLIDORES</t>
    </r>
    <r>
      <rPr>
        <b/>
        <sz val="12"/>
        <color rgb="FFFF66FF"/>
        <rFont val="Calibri"/>
        <family val="2"/>
        <scheme val="minor"/>
      </rPr>
      <t xml:space="preserve"> </t>
    </r>
  </si>
  <si>
    <t>FRANKLIN BENJAMIN LOPEZ FORNERIN</t>
  </si>
  <si>
    <t>BROTHERS RSR SUPPLY OFFICES, SRL</t>
  </si>
  <si>
    <t>B1500000198</t>
  </si>
  <si>
    <t>INSTITUTO NACIONAL DE AGUAS POTABLES Y ALCANTARILLADOS (INAPA)</t>
  </si>
  <si>
    <t>B1500172780</t>
  </si>
  <si>
    <t>B1500172786</t>
  </si>
  <si>
    <t>GABRIEL ANTONIO ASENCIO SANTOS</t>
  </si>
  <si>
    <t>CÁLCULO MAP NO. I5774-2022</t>
  </si>
  <si>
    <t>PRESTACIONES LABORALES (Vacaciones)</t>
  </si>
  <si>
    <t>CÁLCULO MAP NO. 29738-2022</t>
  </si>
  <si>
    <t>AROSA LIGIA R. ECHENIQUE BENEDICTO</t>
  </si>
  <si>
    <t>JUANA MARTINA FELIZ FERRERA</t>
  </si>
  <si>
    <t>CÁLCULO MAP 29786-2022</t>
  </si>
  <si>
    <t xml:space="preserve">PRESTACIONES LABORALES, CORRESPONDIENTES  A 5 AÑOS DE INDEMNIZACION, SEGUN ARTS.60, 98 Y ART. 138 DEL REGLAMENTO 523-09, Y 24 DIAS DE VACACIONES, SEGUN ARTS. 53,55, DE LA LEY 41-08 DEL 16/01/08 DE FUNCION PUBLICA. 03/2022,  </t>
  </si>
  <si>
    <t>2.1.1.5.03/2.1.1.5.04</t>
  </si>
  <si>
    <t>CÁLCULO MAP NO. 29787-2022</t>
  </si>
  <si>
    <t>OMAR EMILIO RODRIGUEZ PERALTA</t>
  </si>
  <si>
    <t>CÁLCULO MAP NO. 30368-2022</t>
  </si>
  <si>
    <t>RAFAEL FRANCISCO ALVAREZ JIMENEZ</t>
  </si>
  <si>
    <t xml:space="preserve">PRESTACIONES LABORALES, CORRESPONDIENTES  A 1 AÑO DE INDEMNIZACION, SEGUN ARTS.60, 98 Y ART. 138 DEL REGLAMENTO 523-09, Y 15 DIAS DE VACACIONES, SEGUN ARTS. 53,55, DE LA LEY 41-08 DEL 16/01/08 DE FUNCION PUBLICA. 03/2022,  </t>
  </si>
  <si>
    <t>CÁLCULO MAP NO. 30320-2022</t>
  </si>
  <si>
    <t>SONIA IRAIDA PEÑA DE MEJIA</t>
  </si>
  <si>
    <t>BMI COMPAÑIA DE SEGUROS, SA</t>
  </si>
  <si>
    <t>B1500038534</t>
  </si>
  <si>
    <t>B1500038683</t>
  </si>
  <si>
    <t>COMPRA DE COMBUSTIBLE EN TICKETS PARA LA FLOTILLA DE VEHICULOS Y ASIGNACION A FUNCIONARIOS DEL CONSEJO NACIONAL DE DROGAS, CORRESPONDIENTE AL  1ER MES  (JULIO 2022),DEL 3ER. TRIMESTRE JULIO-SEPTIEMBRE/2022, SEGUN PROCESO DE COMPRAS NO. CND-CCC-CP-2022-0001.</t>
  </si>
  <si>
    <t xml:space="preserve"> AL 29 DE JULIO 2022</t>
  </si>
  <si>
    <t>B1500000237</t>
  </si>
  <si>
    <t>CENTRO DE TROFEOS Y UTILES DEPORTIVOS SRL</t>
  </si>
  <si>
    <t>COMPRA DE MEDALLAS PARA LA JORNADA DEPORTIVA CON ATLETAS DE BALONCESTO Y FUTBOL QUE FUE REALIZADA EN EL CLUB DEPORTIVO Y CULTURAL MAURICIO BAEZ EL DIA 01 DE JULIO DEL 2022.</t>
  </si>
  <si>
    <t>2.3.9.9.05</t>
  </si>
  <si>
    <t>B1500000236</t>
  </si>
  <si>
    <t>ONETEL KDK, SRL</t>
  </si>
  <si>
    <t>SERVICIOS PROFESIONALES REALIZADOS EN ASISTENCIA TÉCNICA DEL SISTEMA INTEGRADO DE ADMINISTRACIÓN FINANCIERA (SIAF), CORRESP. AL MES DE JULIO 2022.</t>
  </si>
  <si>
    <t>B1500000033</t>
  </si>
  <si>
    <t>SLYNG DOMINICANA, SRL</t>
  </si>
  <si>
    <t>2.3.9.2.01/2.3.9.6.01/2.6.2.1.01</t>
  </si>
  <si>
    <t>2.3.9.6.01/2.6.5.8.01</t>
  </si>
  <si>
    <t>B1500000034</t>
  </si>
  <si>
    <t>COMPRA DE DOS (02) CABLE HDMI, CUATROS (04) BATERIAS RECARGABLES PARA UPS DE 12 V, DOS (02) UNIDADES DE MICROFONOS INALAMBRICOS, UNA (01) MEMORIA RAM DDR4 DE 8GB Y UN (01) DISCO DURO EXTERNO DE 2 TB EN ESTADO SOLIDO PARA VARIOS DEPARTAMENTOS Y REGIONAL IV DEL CIBAO NORTE SANTIAGO DE ESTE CONSEJO NACIONAL DE DROGAS.</t>
  </si>
  <si>
    <t>ALTICE DOMINICANA, S.A</t>
  </si>
  <si>
    <t>B1500041915</t>
  </si>
  <si>
    <t>SERVICIO DE TELEFONO MOVIL ASIGNADO A PRESIDENCIA.(CUENTA NUEVA NO. 86366905, PERÍODO FACTURADO 16/06/2022 AL 15/07/2022.</t>
  </si>
  <si>
    <t>B1500175573</t>
  </si>
  <si>
    <t>SERVICIOS TELEFÓNICOS LINEAS FIJAS CORRESPONDIENTE AL MES DE JULIO 2022.</t>
  </si>
  <si>
    <t>B1500000644</t>
  </si>
  <si>
    <t>M&amp;N, FIESTA &amp; DECORACIONES, SRL</t>
  </si>
  <si>
    <t>2.2.5.8.01</t>
  </si>
  <si>
    <t>B1500004062</t>
  </si>
  <si>
    <t>EDITORA DEL CARIBE, SA</t>
  </si>
  <si>
    <t>RENOVACIÓN SUSCRIPCIÓN (3) EJEMPLARES PERIÓDICO EL CARIBE, CORRESPONDIENTE AL PERÍODO  30/05/2022  AL  29/05/2023.</t>
  </si>
  <si>
    <t>SERVICIOS TELEFÓNICOS FLOTA CORRESPONDIENTE AL MES DE JULIO 2022.</t>
  </si>
  <si>
    <t>B1500175578</t>
  </si>
  <si>
    <t>B1500000590</t>
  </si>
  <si>
    <t>2.2.4.2.01/2.2.9.2.01/2.2.9.2.03/2.3.1.1.01/2.3.3.2.01/2.3.9.5.01</t>
  </si>
  <si>
    <t>B1500001270</t>
  </si>
  <si>
    <t xml:space="preserve"> N/C B0400005796</t>
  </si>
  <si>
    <t>NOTA DE CRÉDITO APLICADA A FACT. NO. B1500001269 D/F 29/06/2022, POR UN MONTO DE RD$313,102.72, PAGADA CON CK. 79462 D/F 07/07/2022</t>
  </si>
  <si>
    <t>B1500000019</t>
  </si>
  <si>
    <t xml:space="preserve">ALQUILER LOCAL DONDE SE ALOJA LA OFICINA DEL CONSEJO NACIONAL DE DROGAS EN LA  REGIONAL (VII) DE ENRIQUILLO (BARAHONA), UBICADO EN LA CALLE DUVERGÉ NO. 15 ,  CORRESPONDIENTE AL MES DE JULIO 2022.(ADENDUM NO. 1, AUMENTO PRECIO)                                                                                                                                                           </t>
  </si>
  <si>
    <t>B1500000153</t>
  </si>
  <si>
    <t>HOLDOR INVESTMENTS, SRL</t>
  </si>
  <si>
    <t>2.2.4.2.01/2.2.9.2.01/2.3.1.1.01</t>
  </si>
  <si>
    <t>B1500001920</t>
  </si>
  <si>
    <t>CREACIONES SORIVEL, SRL</t>
  </si>
  <si>
    <t>2.3.1.3.03</t>
  </si>
  <si>
    <t>CORAASAN</t>
  </si>
  <si>
    <t>B1500022004</t>
  </si>
  <si>
    <t>B1500000199</t>
  </si>
  <si>
    <t>B1500041024</t>
  </si>
  <si>
    <t>SERVICIO DE TELEFONO MOVIL ASIGNADO A PRESIDENCIA.(CUENTA NUEVA NO. 86366905, PERÍODO FACTURADO 16/05/2022 AL 15/06/2022.</t>
  </si>
  <si>
    <t>B1500001840</t>
  </si>
  <si>
    <t>AMERICAN BUSSINES MACHINE, SRL (ABM)</t>
  </si>
  <si>
    <t>B1500000092</t>
  </si>
  <si>
    <t>COMERCIAL AKOO, SRL</t>
  </si>
  <si>
    <t>2.3.3.2.01/2.3.5.5.01/2.3.9.1.01/2.3.9.5.01</t>
  </si>
  <si>
    <t>B1500000007</t>
  </si>
  <si>
    <t>OMX MULTISERVICIOS SRL</t>
  </si>
  <si>
    <t>B1500000923</t>
  </si>
  <si>
    <t>B1500245067</t>
  </si>
  <si>
    <t>B1500291411</t>
  </si>
  <si>
    <t>B1500295839</t>
  </si>
  <si>
    <t>B1500038740</t>
  </si>
  <si>
    <t>B1500038326</t>
  </si>
  <si>
    <t>COMPRA DE TICKETS DE COMBUSTIBLE, PARA USO DE LA PLANTA ELECTRICA DE EMERGENCIA MARCA IGSA DE 20KW PERTENECIENTE A ESTE CONSEJO NACIONAL DE DROGAS.</t>
  </si>
  <si>
    <t>B1500001185</t>
  </si>
  <si>
    <t>BANDERAS GLOBAL HC, SRL</t>
  </si>
  <si>
    <t>COMPRA DE BANDERAS INSTITUCIONALES PARA USO DEL DEPARTAMENTO DE COMUNICACIONES Y LOS DEMAS DEPARTAMENTOS PREVENTIVOS Y REGIONALES DE ESTE CONSEJO NACIONAL DE DROGAS.</t>
  </si>
  <si>
    <t>2.3.2.2.01</t>
  </si>
  <si>
    <t>B1500038749</t>
  </si>
  <si>
    <t>COMBUSTIBLE EN TICKETS PARA LA FLOTILLA DE VEHICULOS Y ASIGNACION A FUNCIONARIOS DEL CONSEJO NACIONAL DE DROGAS, CORRESPONDIENTE AL MES DE AGOSTO DEL 3ER. TRIMESTRE JULIO-SEPTIEMBRE 2022, SEGUN PROCESO DE COMPRAS NO. CND-CCC-CP-2022-0001.</t>
  </si>
  <si>
    <t>B1500000035</t>
  </si>
  <si>
    <t>COMPRA DE ARTICULOS COMESTIBLES PARA EL ABASTECIMIENTO DEL ALMACEN DE ESTE CONSEJO NACIONAL DE DROGAS, PARA EL TRIMESTRE JULIO-SEPTIEMBRE 2022.</t>
  </si>
  <si>
    <t xml:space="preserve">LICDA. NANCY BRUNO </t>
  </si>
  <si>
    <t xml:space="preserve">Nota:  A  la  fecha  de  corte  de   esta  relación  de  cuentas  por  pagar  existen  órdenes  de  pagos   (libramientos  Y  cheques)    generadas  por  un  monto  de  RD$1,501,090.89  las  cuales  se  encuentran </t>
  </si>
  <si>
    <t>(este monto incluye deudas por cargas fijas y gastos corrientes por la suma de RD$689,398.31)</t>
  </si>
  <si>
    <t>CÁLCULO MAP NO. 38259-2022</t>
  </si>
  <si>
    <t>CARMEN ZUJAILA RODRÍGUEZ DEL ROSARIO</t>
  </si>
  <si>
    <t>CÁLCULO MAP NO. 38026-2022</t>
  </si>
  <si>
    <t>YADELKIS MARIA DURAN RODRÍGUEZ</t>
  </si>
  <si>
    <t>en diversas  etapas  del proceso y que deben permanecer en esta relación hasta tanto concluya el pago, es decir  que el monto de las  cuentas por pagar aun sin procesar ascienden a RD$3,640,005.99</t>
  </si>
  <si>
    <t>COMPRA DE UN (01) ARREGLO FLORAL ( CENTRO DE MESA), QUE SE UTILIZÓ EN LA FIRMA DE ACUERDO QUE SOSTENDRAN CON LOS YANKEES DE NEW YORK Y ESTE  CONSEJO NACIONAL DE DROGAS, CELEBRADO EN FECHA DEL 14 DE JUNIO.</t>
  </si>
  <si>
    <t>COMPRA DE REFRIGERIO CON SEIS (06) VARIEDADES DE BOCADILLOS SALADOS SERVIDOS EN BANDEJAS PARA 25 PERSONAS Y DOS (02) ESTACIONES DE JUGOS SIN AZUCAR, LA MISMA SERA CONSUMIDA EN LA REUNION QUE SE REALIZÓ EL JUEVES 14 DE JULIO DEL AÑO EN CURSO CON DIFERENTES PERIODISTAS DE LOS MEDIOS DE COMUNICACION, ADEMAS DE LOS DIRECTORES Y ENCARGADOS DE ESTE CONSEJO NACIONAL DE DROGAS.</t>
  </si>
  <si>
    <t>COMPRA DE REFRIGERIO PARA LOS TREINTA Y CINCO (35) PARTICIPANTES DEL TALLER "EL ROL DE LA RADIO EN LA PREVENCION DEL CONSUMO DE DROGAS", DIRIGIDO A LOS RADIOFUSORES DEL DISTRITO NACIONAL Y LA PROVINCIA SANTO DOMINGO, DICHA ACTIVIDAS SE REALIZÓ EL JUEVES 21 DE JULIO EN EL SALON JACINTO PEYNADO DE ESTE CONSEJO NACIONAL DE DROGAS.</t>
  </si>
  <si>
    <t>ALQUILER DE CRISTALERIA, MANTELERIA PARA EL COMPARTIR CON PERIODISTA DE DIFERENTES MEDIOS DE COMUNICACION, DIRECTORES Y ENCARGADOS DE ESTA INSTITUCION REALIZADO EL 14 DE JULIO DEL 2022 EN EL SALON JACINTO PEINADO.</t>
  </si>
  <si>
    <t xml:space="preserve">SEGURO DE SALUD, PÓLIZA NO. A122D12802 DEL CONSEJO NACIONAL DE DROGAS,  CORRESPONDIENTE AL PERIODO 01/06/2022  AL  31/05/2023. </t>
  </si>
  <si>
    <t xml:space="preserve">Fecha: 10 Agosto 2022 </t>
  </si>
  <si>
    <t xml:space="preserve">COMPRA DE TONERS Y TINTAS LIQUIDAS, PARA EL ABASTECIMIENTO DEL ALMACEN DE ESTE CONSEJO NACIONAL DE DROGAS PARA CUBRIR EL TRIMESTRE ABRIL-JUNIO DEL AÑO 2022.                                                                                                                                                           (NOTA: FACT. CON PAGO APLICADO SEGÚN LIB. NO. 410-1 D/F 22/07/2022.                                                                                                        FECHA ESTIMADA DE PAGO POR LA TSS 11/08/2022)                </t>
  </si>
  <si>
    <t xml:space="preserve">COMPRA DE TONERS Y TINTAS LIQUIDA, PARA EL ABASTECIMIENTO DEL ALMACEN DE ESTE CONSEJO NACIONAL DE DROGAS, PARA CUBRIR EL TRIMESTRE ABRIL-JUNIO DEL AÑO 2022.                                                                                                                                                            (NOTA: FACT. CON PAGO APLICADO SEGÚN LIB. NO. 409-1 D/F 22/07/2022.                                                                                                        FECHA ESTIMADA DE PAGO POR LA TSS 11/08/2022)                </t>
  </si>
  <si>
    <r>
      <t xml:space="preserve">RETENCIÓN DE IMPUESTOS  (ISR) A PERSONAL CONTRATADO TEMPORAL,  CORRESPONDIENTE A LOS MESES: DESDE  FEBRERO-DIC. 2021  HASTA  ENERO, MARZO, ABRIL Y </t>
    </r>
    <r>
      <rPr>
        <b/>
        <sz val="8"/>
        <rFont val="Calibri"/>
        <family val="2"/>
      </rPr>
      <t>JULIO</t>
    </r>
    <r>
      <rPr>
        <sz val="8"/>
        <rFont val="Calibri"/>
        <family val="2"/>
      </rPr>
      <t xml:space="preserve"> 2022</t>
    </r>
  </si>
  <si>
    <r>
      <t xml:space="preserve">RETENCIÓN INAVI-VIDA  A PERSONAL CONTRATADO TEMPORAL, CORRESPONDIENTE A LOS MESES DESDE  FEBRERO 2021 HASTA </t>
    </r>
    <r>
      <rPr>
        <b/>
        <sz val="8"/>
        <rFont val="Calibri"/>
        <family val="2"/>
      </rPr>
      <t>JULIO</t>
    </r>
    <r>
      <rPr>
        <sz val="8"/>
        <rFont val="Calibri"/>
        <family val="2"/>
      </rPr>
      <t xml:space="preserve"> 2022</t>
    </r>
  </si>
  <si>
    <t xml:space="preserve">COMPRA DE ARTICULOS DE LIMPIEZA Y DESECHABLES, PARA EL ABASTECIMIENTO DEL ALMACEN DE ESTE CONSEJO NACIONAL DE DROGAS, PARA CUBRIR EL TRIMESTRE JULIO - SEPTIEMBRE 2022.                                                                                                                                                        (NOTA: FACT. CON PAGO APLICADO SEGÚN LIB. NO. 408-1 D/F 22/07/2022.                                                                                                        FECHA ESTIMADA DE PAGO POR LA TSS 11/08/2022)                </t>
  </si>
  <si>
    <t xml:space="preserve">SERVICIOS TELEFÓNICOS FLOTAS CORRESPONDIENTE AL MES DE JUNIO 2022.                                     (NOTA: FACT. CON PAGO APLICADO SEGÚN LIB. NO. 406-1 D/F 22/07/2022.                                                                                                        FECHA ESTIMADA DE PAGO POR LA TSS 11/08/2022)                </t>
  </si>
  <si>
    <t xml:space="preserve">SERVICIOS TELEFÓNICOS LINEAS FIJAS CORRESPONDIENTE AL MES DE JUNIO 2022.                    (NOTA: FACT. CON PAGO APLICADO SEGÚN LIB. NO. 406-1 D/F 22/07/2022.                                                                                                        FECHA ESTIMADA DE PAGO POR LA TSS 11/08/2022)                </t>
  </si>
  <si>
    <t xml:space="preserve">SERVICIO DE AGUA Y ALCANTARILLADO Y DESECHOS SÓLIDOS DE LA REG. IV DEL CIBAO NORTE,  SANTIAGO, CONTRATO NO. 01278773, PERIODO DEL  31/05/2022  AL  04/07/2022, CORRESPONDIENTE AL NUEVO LOCAL UBICADO EN LA URBANIZACION LA RINCONADA, RINCON LARGO.                                                                                              (NOTA: FACT. CON PAGO APLICADO SEGÚN LIB. NO. 424-1 D/F 25/07/2022.                                                                                                        FECHA ESTIMADA DE PAGO POR LA TSS 15/08/2022)                </t>
  </si>
  <si>
    <t xml:space="preserve">SERVICIO DE ENERGÍA ELÉCTRICA DE LA REGIONAL (III) DEL CIBAO NORESTE SAN FRANCISCO DE MACORÍS, PERÍODO  01/06/2022 - 01/07/2022.                                                                                        (NOTA: FACT. CON PAGO APLICADO SEGÚN LIB. NO. 405-1 D/F 22/07/2022.                                                                                                        FECHA ESTIMADA DE PAGO POR LA TSS 11/08/2022)                </t>
  </si>
  <si>
    <t xml:space="preserve">SERVICIO DE ENERGÍA ELÉCTRICA REGIONAL (IV) DEL CIBAO NORTE, SANTIAGO, PERÍODO  01/06/2022 - 01/07/2022.                                                                                                                                                      (NOTA: FACT. CON PAGO APLICADO SEGÚN LIB. NO. 405-1 D/F 22/07/2022.                                                                                                        FECHA ESTIMADA DE PAGO POR LA TSS 11/08/2022)                </t>
  </si>
  <si>
    <t xml:space="preserve">SERVICIO DE AGUA Y ALCANTARILLADO DE LA REG. (III) DEL CIBAO NOROESTE  SAN FRANCISCO DE MACORÍS, DEL CONSEJO NACIONAL DE DROGAS, PERÍODO  01/06/2022 - 30/06/2022.                                                                                                                                                                     (NOTA: FACT. CON PAGO APLICADO SEGÚN LIB. NO. 404-1 D/F 22/07/2022.                                                                                                        FECHA ESTIMADA DE PAGO POR LA TSS 11/08/2022)                </t>
  </si>
  <si>
    <t xml:space="preserve">ALQUILER OFICINA REGIONAL III CIBAO NORESTE, SAN FCO. DE MACORÍS DEL CONSEJO NACIONAL DE DROGAS, CORRESP. MES  JUNIO 2022, REG. CERTIFIC. DE CONTRATO NO. BS-0013368-2021 D/F 02/11/2021.                                                                                                                         (NOTA: FACT. CON PAGO APLICADO SEGÚN LIB. NO. 386-1 D/F 20/07/2022.                                                                                                                                        FECHA ESTIMADA DE PAGO POR LA TSS 09/08/2022)                </t>
  </si>
  <si>
    <t xml:space="preserve">ALQUILER LOCAL REGIONAL (III) DEL CIBAO NORESTE, SAN FRANCISCO DE MACORIS, CORRESPONDIENTE AL MES DE JULIO 2022.                                                                                                 (NOTA: FACT. CON PAGO APLICADO SEGÚN LIB. NO. 426-1 D/F 26/07/2022.                                                                                                        FECHA ESTIMADA DE PAGO POR LA TSS 15/08/2022)                </t>
  </si>
  <si>
    <t>COMPRA DE TONERS Y TINTAS LIQUIDAS, PARA EL ABASTECIMIENTO DEL ALMACEN DE ESTE CONSEJO NACIONAL DE DROGAS, PARA CUBRIR EL TRIMESTRE ABRIL - JUNIO 2022                                                                                                                                                                        (NOTA: FACT. CON PAGO APLICADO SEGÚN LIB. NO. 411-1 D/F 22/07/2022.                                                                                                        FECHA ESTIMADA DE PAGO POR LA TSS 11/08/2022)                .</t>
  </si>
  <si>
    <t>COMPRA DE COMBUSTIBLE EN TICKETS PARA LA FLOTILLA DE VEHICULOS Y ASIGNACION A FUNCIONARIOS DEL CONSEJO NACIONAL DE DROGAS, CORRESPONDIENTE AL  3ER MES  (JUNIO 2022),DEL 2DO. TRIMESTRE ABRIL-JUNIO/2022, SEGUN PROCESO DE COMPRAS NO. CND-CCC-CP-2022-0001.                                                                                                                                                                       (NOTA: FACT. CON PAGO APLICADO SEGÚN LIB. NO. 407-1 D/F 22/07/2022.                                                                                                        FECHA ESTIMADA DE PAGO POR LA TSS 11/08/2022)                .</t>
  </si>
  <si>
    <t>COMPRA DE COMBUSTIBLE EN TICKETS PARA  LA REGIONAL (VII) DE ENRIQUILLO (BARAHONA) DEL CONSEJO NACIONAL DE DROGAS, CORRESPONDIENTE AL TRIMESTRE ABRIL-JUNIO 2022.                                                                                                                                                 (NOTA: FACT. CON PAGOS APLICADOS  SEGÚN LIBS. NOS. 407-1  Y  442-1   D/F 22/07/2022  Y   04/08/2022.                                                                                                                                                                    FECHAS ESTIMADAS DE PAGO POR LA TSS 11 Y 24/08/2022)                .</t>
  </si>
  <si>
    <t>COMPRA DE UN (01) TANQUE DE GAS R22 DE 30LBS PARA LOS AIRES ACONDICIONADOS Y TREINTA (30) PANELES LED DE 38W COLOR:7500K, LOS CUALES SERAN UTILIZADOS PARA REEMPLAZAR LOS PANELES QUE SE ENCUENTRAN FUERA DE SERVICIO, EN ESTE CONSEJO NACIONAL DE DROGAS.                                                                                                                                                       (NOTA: FACT. CON  PAGO (ABONO) APLICADO SEGÚN LIB. NO. 442-1  D/F  04/08/2022.                                                                                                                                                          FECHA ESTIMADA DE PAGO POR LA TSS 24/08/2022)                .</t>
  </si>
  <si>
    <t xml:space="preserve">AMERICAN BUSSINES MACHINE, SRL (ABM)                                                                                            </t>
  </si>
  <si>
    <r>
      <t xml:space="preserve">RETENCIÓN DE IMPUESTOS  (ISR) A PERSONAL CONTRATADO TEMPORAL,  CORRESPONDIENTE A LOS MESES: DESDE  FEBRERO-DIC. 2021   HASTA ENERO, MARZO, ABRIL Y </t>
    </r>
    <r>
      <rPr>
        <b/>
        <sz val="8"/>
        <rFont val="Calibri"/>
        <family val="2"/>
      </rPr>
      <t>JULIO</t>
    </r>
    <r>
      <rPr>
        <sz val="8"/>
        <rFont val="Calibri"/>
        <family val="2"/>
      </rPr>
      <t xml:space="preserve"> 2022</t>
    </r>
  </si>
  <si>
    <t xml:space="preserve">COMPRA DE ARTICULOS DE LIMPIEZA Y DESECHABLES, PARA EL ABASTECIMIENTO DEL ALMACEN DE ESTE CONSEJO NACIONAL DE DROGAS, PARA CUBRIR EL TRIMESTRE JULIO - SEPTIEMBRE 2022.                                                                                                                                         (NOTA: FACT. CON PAGO APLICADO SEGÚN LIB. NO. 408-1 D/F 22/07/2022.                                                                                                        FECHA ESTIMADA DE PAGO POR LA TSS 11/08/2022)                </t>
  </si>
  <si>
    <t xml:space="preserve">SERVICIOS TELEFÓNICOS LINEAS FIJAS CORRESPONDIENTE AL MES DE JUNIO 2022.       (NOTA: FACT. CON PAGO APLICADO SEGÚN LIB. NO. 406-1 D/F 22/07/2022.                                                                                                        FECHA ESTIMADA DE PAGO POR LA TSS 11/08/2022)                </t>
  </si>
  <si>
    <t xml:space="preserve">SERVICIO DE AGUA Y ALCANTARILLADO Y DESECHOS SÓLIDOS DE LA REG. IV DEL CIBAO NORTE,  SANTIAGO, CONTRATO NO. 01278773, PERIODO DEL  31/05/2022  AL  04/07/2022, CORRESPONDIENTE AL NUEVO LOCAL UBICADO EN LA URBANIZACION LA RINCONADA, RINCON LARGO.                                                                                                                             (NOTA: FACT. CON PAGO APLICADO SEGÚN LIB. NO. 424-1 D/F 25/07/2022.                                                                                                        FECHA ESTIMADA DE PAGO POR LA TSS 15/08/2022)                </t>
  </si>
  <si>
    <t xml:space="preserve">SERVICIO DE ENERGÍA ELÉCTRICA DE LA REGIONAL (III) DEL CIBAO NORESTE SAN FRANCISCO DE MACORÍS, PERÍODO  01/06/2022 - 01/07/2022.                                       (NOTA: FACT. CON PAGO APLICADO SEGÚN LIB. NO. 405-1 D/F 22/07/2022.                                                                                                        FECHA ESTIMADA DE PAGO POR LA TSS 11/08/2022)                </t>
  </si>
  <si>
    <t xml:space="preserve">SERVICIO DE ENERGÍA ELÉCTRICA REGIONAL (IV) DEL CIBAO NORTE, SANTIAGO, PERÍODO  01/06/2022 - 01/07/2022.                                                                                                                         (NOTA: FACT. CON PAGO APLICADO SEGÚN LIB. NO. 405-1 D/F 22/07/2022.                                                                                                        FECHA ESTIMADA DE PAGO POR LA TSS 11/08/2022)                </t>
  </si>
  <si>
    <t xml:space="preserve">ALQUILER OFICINA REGIONAL III CIBAO NORESTE, SAN FCO. DE MACORÍS DEL CONSEJO NACIONAL DE DROGAS, CORRESP. MES  JUNIO 2022, REG. CERTIFIC. DE CONTRATO NO. BS-0013368-2021 D/F 02/11/2021.                                                                                                          (NOTA: FACT. CON PAGO APLICADO SEGÚN LIB. NO. 386-1 D/F 20/07/2022.                                                                                                        FECHA ESTIMADA DE PAGO POR LA TSS 09/08/2022)                </t>
  </si>
  <si>
    <t>COMPRA DE TONERS Y TINTAS LIQUIDAS, PARA EL ABASTECIMIENTO DEL ALMACEN DE ESTE CONSEJO NACIONAL DE DROGAS, PARA CUBRIR EL TRIMESTRE ABRIL - JUNIO 2022 (NOTA: FACT. CON PAGO APLICADO SEGÚN LIB. NO. 411-1 D/F 22/07/2022.                                                                                                        FECHA ESTIMADA DE PAGO POR LA TSS 11/08/2022)                .</t>
  </si>
  <si>
    <t>COMPRA DE COMBUSTIBLE EN TICKETS PARA LA FLOTILLA DE VEHICULOS Y ASIGNACION A FUNCIONARIOS DEL CONSEJO NACIONAL DE DROGAS, CORRESPONDIENTE AL  3ER MES  (JUNIO 2022),DEL 2DO. TRIMESTRE ABRIL-JUNIO/2022, SEGUN PROCESO DE COMPRAS NO. CND-CCC-CP-2022-0001.                                                                                                        (NOTA: FACT. CON PAGO APLICADO SEGÚN LIB. NO. 407-1 D/F 22/07/2022.                                                                                                        FECHA ESTIMADA DE PAGO POR LA TSS 11/08/2022)                .</t>
  </si>
  <si>
    <t>COMPRA DE UN (01) TANQUE DE GAS R22 DE 30LBS PARA LOS AIRES ACONDICIONADOS Y TREINTA (30) PANELES LED DE 38W COLOR:7500K, LOS CUALES SERAN UTILIZADOS PARA REEMPLAZAR LOS PANELES QUE SE ENCUENTRAN FUERA DE SERVICIO, EN ESTE CONSEJO NACIONAL DE DROGAS.                                                                                                           (NOTA: FACT. CON  PAGO (ABONO) APLICADO SEGÚN LIB. NO. 442-1  D/F  04/08/2022.                                                                                                        FECHA ESTIMADA DE PAGO POR LA TSS 24/08/2022)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</si>
</sst>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yy;@"/>
  </numFmts>
  <fonts count="48"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b/>
      <sz val="9"/>
      <color indexed="8"/>
      <name val="Calibri"/>
      <family val="2"/>
    </font>
    <font>
      <sz val="9"/>
      <color rgb="FFFF0000"/>
      <name val="Calibri"/>
      <family val="2"/>
      <scheme val="minor"/>
    </font>
    <font>
      <b/>
      <sz val="10"/>
      <color theme="1"/>
      <name val="Calibri"/>
      <family val="2"/>
      <scheme val="minor"/>
    </font>
    <font>
      <b/>
      <sz val="9"/>
      <color rgb="FF0000FF"/>
      <name val="Calibri"/>
      <family val="2"/>
      <scheme val="minor"/>
    </font>
    <font>
      <b/>
      <sz val="12"/>
      <color indexed="8"/>
      <name val="Arial"/>
      <family val="2"/>
    </font>
    <font>
      <b/>
      <sz val="24"/>
      <color theme="1"/>
      <name val="Edwardian Script ITC"/>
      <family val="4"/>
    </font>
    <font>
      <b/>
      <sz val="12"/>
      <color theme="1"/>
      <name val="Calibri"/>
      <family val="2"/>
      <scheme val="minor"/>
    </font>
    <font>
      <b/>
      <sz val="11"/>
      <color rgb="FFFF0000"/>
      <name val="Calibri"/>
      <family val="2"/>
      <scheme val="minor"/>
    </font>
    <font>
      <b/>
      <sz val="11"/>
      <color rgb="FF7030A0"/>
      <name val="Calibri"/>
      <family val="2"/>
      <scheme val="minor"/>
    </font>
    <font>
      <b/>
      <sz val="26"/>
      <color rgb="FFFF0000"/>
      <name val="Calibri"/>
      <family val="2"/>
      <scheme val="minor"/>
    </font>
    <font>
      <b/>
      <sz val="20"/>
      <color rgb="FF002060"/>
      <name val="Calibri"/>
      <family val="2"/>
      <scheme val="minor"/>
    </font>
    <font>
      <b/>
      <sz val="6"/>
      <name val="Calibri"/>
      <family val="2"/>
      <scheme val="minor"/>
    </font>
    <font>
      <b/>
      <sz val="7"/>
      <color rgb="FFF43A47"/>
      <name val="Calibri"/>
      <family val="2"/>
      <scheme val="minor"/>
    </font>
    <font>
      <sz val="8"/>
      <color rgb="FFFF0000"/>
      <name val="Calibri"/>
      <family val="2"/>
      <scheme val="minor"/>
    </font>
    <font>
      <b/>
      <sz val="7"/>
      <color rgb="FF1207F7"/>
      <name val="Calibri"/>
      <family val="2"/>
      <scheme val="minor"/>
    </font>
    <font>
      <b/>
      <sz val="7"/>
      <color rgb="FFFF0000"/>
      <name val="Calibri"/>
      <family val="2"/>
      <scheme val="minor"/>
    </font>
    <font>
      <b/>
      <sz val="8"/>
      <name val="Calibri"/>
      <family val="2"/>
    </font>
    <font>
      <b/>
      <sz val="10"/>
      <name val="Calibri"/>
      <family val="2"/>
      <scheme val="minor"/>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12"/>
      <color rgb="FFFF66FF"/>
      <name val="Calibri"/>
      <family val="2"/>
      <scheme val="minor"/>
    </font>
    <font>
      <b/>
      <sz val="7"/>
      <color rgb="FFFF66FF"/>
      <name val="Calibri"/>
      <family val="2"/>
      <scheme val="minor"/>
    </font>
    <font>
      <b/>
      <sz val="16"/>
      <color rgb="FF0000FF"/>
      <name val="Calibri"/>
      <family val="2"/>
      <scheme val="minor"/>
    </font>
    <font>
      <b/>
      <sz val="7"/>
      <color rgb="FF7030A0"/>
      <name val="Calibri"/>
      <family val="2"/>
      <scheme val="minor"/>
    </font>
    <font>
      <b/>
      <sz val="7"/>
      <color theme="9" tint="-0.499984740745262"/>
      <name val="Calibri"/>
      <family val="2"/>
      <scheme val="minor"/>
    </font>
    <font>
      <b/>
      <sz val="20"/>
      <color rgb="FF1207F7"/>
      <name val="Calibri"/>
      <family val="2"/>
      <scheme val="minor"/>
    </font>
    <font>
      <b/>
      <sz val="7"/>
      <color theme="0" tint="-0.499984740745262"/>
      <name val="Arial Black"/>
      <family val="2"/>
    </font>
    <font>
      <sz val="8"/>
      <color rgb="FF7030A0"/>
      <name val="Calibri"/>
      <family val="2"/>
      <scheme val="minor"/>
    </font>
    <font>
      <sz val="9"/>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41">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169">
    <xf numFmtId="0" fontId="0" fillId="0" borderId="0" xfId="0"/>
    <xf numFmtId="0" fontId="0" fillId="4" borderId="0" xfId="0" applyFill="1"/>
    <xf numFmtId="164" fontId="2" fillId="4" borderId="0" xfId="1" applyFont="1" applyFill="1" applyBorder="1" applyAlignment="1"/>
    <xf numFmtId="0" fontId="2" fillId="0" borderId="0" xfId="0" applyFont="1"/>
    <xf numFmtId="0" fontId="2" fillId="0" borderId="0" xfId="0" applyFont="1" applyAlignment="1">
      <alignment horizontal="left"/>
    </xf>
    <xf numFmtId="4" fontId="2" fillId="4" borderId="0" xfId="0" applyNumberFormat="1" applyFont="1" applyFill="1"/>
    <xf numFmtId="4" fontId="0" fillId="4" borderId="0" xfId="0" applyNumberFormat="1" applyFill="1"/>
    <xf numFmtId="0" fontId="13" fillId="0" borderId="0" xfId="0" applyFont="1"/>
    <xf numFmtId="0" fontId="14" fillId="0" borderId="0" xfId="0" applyFont="1"/>
    <xf numFmtId="0" fontId="13" fillId="4" borderId="0" xfId="0" applyFont="1" applyFill="1"/>
    <xf numFmtId="0" fontId="15" fillId="0" borderId="0" xfId="0" applyFont="1"/>
    <xf numFmtId="0" fontId="14" fillId="4" borderId="0" xfId="0" applyFont="1" applyFill="1"/>
    <xf numFmtId="0" fontId="20" fillId="4" borderId="0" xfId="0" applyFont="1" applyFill="1" applyAlignment="1">
      <alignment horizontal="right" vertical="center"/>
    </xf>
    <xf numFmtId="0" fontId="24" fillId="4" borderId="0" xfId="0" applyFont="1" applyFill="1"/>
    <xf numFmtId="0" fontId="25" fillId="4" borderId="0" xfId="0" applyFont="1" applyFill="1"/>
    <xf numFmtId="0" fontId="12" fillId="3" borderId="16" xfId="0" applyFont="1" applyFill="1" applyBorder="1" applyAlignment="1">
      <alignment vertical="center"/>
    </xf>
    <xf numFmtId="0" fontId="12" fillId="3" borderId="15" xfId="0" applyFont="1" applyFill="1" applyBorder="1" applyAlignment="1">
      <alignment horizontal="left" vertical="center"/>
    </xf>
    <xf numFmtId="0" fontId="12" fillId="3" borderId="15" xfId="0" applyFont="1" applyFill="1" applyBorder="1" applyAlignment="1">
      <alignment vertical="center"/>
    </xf>
    <xf numFmtId="4" fontId="17" fillId="3" borderId="15" xfId="2" applyNumberFormat="1" applyFont="1" applyFill="1" applyBorder="1" applyAlignment="1">
      <alignment horizontal="right" vertical="center"/>
    </xf>
    <xf numFmtId="164" fontId="2" fillId="2" borderId="9" xfId="1" applyFont="1" applyFill="1" applyBorder="1" applyAlignment="1">
      <alignment vertical="center"/>
    </xf>
    <xf numFmtId="164" fontId="2" fillId="4" borderId="0" xfId="1" applyFont="1" applyFill="1" applyBorder="1" applyAlignment="1">
      <alignment vertical="center"/>
    </xf>
    <xf numFmtId="164" fontId="26" fillId="4" borderId="0" xfId="1" applyFont="1" applyFill="1" applyBorder="1" applyAlignment="1"/>
    <xf numFmtId="0" fontId="10" fillId="4" borderId="6" xfId="0" applyFont="1" applyFill="1" applyBorder="1" applyAlignment="1">
      <alignment horizontal="left" vertical="center"/>
    </xf>
    <xf numFmtId="0" fontId="11" fillId="4" borderId="6" xfId="0" applyFont="1" applyFill="1" applyBorder="1" applyAlignment="1">
      <alignment horizontal="center" vertical="center"/>
    </xf>
    <xf numFmtId="165" fontId="8" fillId="3" borderId="24" xfId="0" applyNumberFormat="1" applyFont="1" applyFill="1" applyBorder="1" applyAlignment="1">
      <alignment horizontal="left"/>
    </xf>
    <xf numFmtId="0" fontId="11" fillId="3" borderId="25" xfId="0" applyFont="1" applyFill="1" applyBorder="1" applyAlignment="1">
      <alignment horizontal="left"/>
    </xf>
    <xf numFmtId="0" fontId="7" fillId="3" borderId="25" xfId="0" applyFont="1" applyFill="1" applyBorder="1" applyAlignment="1">
      <alignment horizontal="left"/>
    </xf>
    <xf numFmtId="0" fontId="10" fillId="3" borderId="25" xfId="0" applyFont="1" applyFill="1" applyBorder="1" applyAlignment="1">
      <alignment wrapText="1"/>
    </xf>
    <xf numFmtId="0" fontId="6" fillId="3" borderId="25" xfId="0" applyFont="1" applyFill="1" applyBorder="1" applyAlignment="1">
      <alignment horizontal="center"/>
    </xf>
    <xf numFmtId="4" fontId="17" fillId="3" borderId="25" xfId="2" applyNumberFormat="1" applyFont="1" applyFill="1" applyBorder="1" applyAlignment="1">
      <alignment horizontal="right" vertical="center"/>
    </xf>
    <xf numFmtId="0" fontId="7" fillId="4" borderId="4" xfId="0" applyFont="1" applyFill="1" applyBorder="1" applyAlignment="1">
      <alignment horizontal="left" vertical="center"/>
    </xf>
    <xf numFmtId="164" fontId="0" fillId="4" borderId="0" xfId="1" applyFont="1" applyFill="1"/>
    <xf numFmtId="0" fontId="10" fillId="4" borderId="4" xfId="0" applyFont="1" applyFill="1" applyBorder="1" applyAlignment="1">
      <alignment vertical="center" wrapText="1"/>
    </xf>
    <xf numFmtId="165" fontId="8" fillId="4" borderId="27" xfId="0" applyNumberFormat="1" applyFont="1" applyFill="1" applyBorder="1" applyAlignment="1">
      <alignment horizontal="left" vertical="center"/>
    </xf>
    <xf numFmtId="165" fontId="11" fillId="4" borderId="6" xfId="0" applyNumberFormat="1" applyFont="1" applyFill="1" applyBorder="1" applyAlignment="1">
      <alignment horizontal="left" vertical="center"/>
    </xf>
    <xf numFmtId="0" fontId="11" fillId="4" borderId="6" xfId="0" applyFont="1" applyFill="1" applyBorder="1" applyAlignment="1">
      <alignment vertical="center"/>
    </xf>
    <xf numFmtId="0" fontId="10" fillId="4" borderId="6" xfId="0" applyFont="1" applyFill="1" applyBorder="1" applyAlignment="1">
      <alignment horizontal="left" vertical="center" wrapText="1"/>
    </xf>
    <xf numFmtId="0" fontId="6" fillId="4" borderId="0" xfId="0" applyFont="1" applyFill="1" applyAlignment="1">
      <alignment horizontal="center" vertical="center" wrapText="1"/>
    </xf>
    <xf numFmtId="164" fontId="10" fillId="4" borderId="6" xfId="1" applyFont="1" applyFill="1" applyBorder="1" applyAlignment="1">
      <alignment horizontal="right" vertical="center"/>
    </xf>
    <xf numFmtId="164" fontId="11" fillId="4" borderId="6" xfId="1" applyFont="1" applyFill="1" applyBorder="1" applyAlignment="1">
      <alignment horizontal="left" vertical="center" wrapText="1"/>
    </xf>
    <xf numFmtId="164" fontId="6" fillId="4" borderId="0" xfId="1" applyFont="1" applyFill="1" applyAlignment="1">
      <alignment horizontal="center" vertical="center" wrapText="1"/>
    </xf>
    <xf numFmtId="164" fontId="24" fillId="4" borderId="0" xfId="1" applyFont="1" applyFill="1" applyAlignment="1">
      <alignment horizontal="left" vertical="center"/>
    </xf>
    <xf numFmtId="0" fontId="10" fillId="4" borderId="11" xfId="0" applyFont="1" applyFill="1" applyBorder="1" applyAlignment="1">
      <alignment vertical="center" wrapText="1"/>
    </xf>
    <xf numFmtId="0" fontId="10" fillId="4" borderId="6" xfId="0" applyFont="1" applyFill="1" applyBorder="1" applyAlignment="1">
      <alignment vertical="center" wrapText="1"/>
    </xf>
    <xf numFmtId="0" fontId="10" fillId="4" borderId="4" xfId="0" applyFont="1" applyFill="1" applyBorder="1" applyAlignment="1">
      <alignment horizontal="left" vertical="center" wrapText="1"/>
    </xf>
    <xf numFmtId="0" fontId="6" fillId="4" borderId="0" xfId="0" applyFont="1" applyFill="1"/>
    <xf numFmtId="4" fontId="10" fillId="4" borderId="13" xfId="0" applyNumberFormat="1" applyFont="1" applyFill="1" applyBorder="1" applyAlignment="1">
      <alignment horizontal="right" vertical="center"/>
    </xf>
    <xf numFmtId="4" fontId="10" fillId="4" borderId="5" xfId="0" applyNumberFormat="1" applyFont="1" applyFill="1" applyBorder="1" applyAlignment="1">
      <alignment horizontal="right" vertical="center"/>
    </xf>
    <xf numFmtId="4" fontId="17" fillId="3" borderId="26" xfId="2" applyNumberFormat="1" applyFont="1" applyFill="1" applyBorder="1" applyAlignment="1">
      <alignment horizontal="right" vertical="center"/>
    </xf>
    <xf numFmtId="164" fontId="10" fillId="4" borderId="7" xfId="1" applyFont="1" applyFill="1" applyBorder="1" applyAlignment="1">
      <alignment horizontal="right" vertical="center"/>
    </xf>
    <xf numFmtId="4" fontId="17" fillId="3" borderId="17" xfId="2" applyNumberFormat="1" applyFont="1" applyFill="1" applyBorder="1" applyAlignment="1">
      <alignment horizontal="right" vertical="center"/>
    </xf>
    <xf numFmtId="0" fontId="11" fillId="4" borderId="19" xfId="0" applyFont="1" applyFill="1" applyBorder="1" applyAlignment="1">
      <alignment horizontal="left" vertical="center"/>
    </xf>
    <xf numFmtId="165" fontId="8" fillId="4" borderId="8" xfId="0" applyNumberFormat="1" applyFont="1" applyFill="1" applyBorder="1" applyAlignment="1">
      <alignment horizontal="left" vertical="center"/>
    </xf>
    <xf numFmtId="0" fontId="11" fillId="4" borderId="12" xfId="0" applyFont="1" applyFill="1" applyBorder="1" applyAlignment="1">
      <alignment horizontal="left" vertical="center"/>
    </xf>
    <xf numFmtId="0" fontId="7" fillId="4" borderId="11" xfId="0" applyFont="1" applyFill="1" applyBorder="1" applyAlignment="1">
      <alignment horizontal="left" vertical="center"/>
    </xf>
    <xf numFmtId="4" fontId="10" fillId="4" borderId="30" xfId="0" applyNumberFormat="1" applyFont="1" applyFill="1" applyBorder="1" applyAlignment="1">
      <alignment horizontal="right" vertical="center"/>
    </xf>
    <xf numFmtId="165" fontId="8" fillId="3" borderId="25" xfId="0" applyNumberFormat="1" applyFont="1" applyFill="1" applyBorder="1" applyAlignment="1">
      <alignment horizontal="left"/>
    </xf>
    <xf numFmtId="165" fontId="8" fillId="4" borderId="4" xfId="0" applyNumberFormat="1" applyFont="1" applyFill="1" applyBorder="1" applyAlignment="1">
      <alignment horizontal="left" vertical="center"/>
    </xf>
    <xf numFmtId="4" fontId="10" fillId="4" borderId="10" xfId="0" applyNumberFormat="1" applyFont="1" applyFill="1" applyBorder="1" applyAlignment="1">
      <alignment horizontal="right" vertical="center"/>
    </xf>
    <xf numFmtId="164" fontId="7" fillId="4" borderId="4" xfId="1" applyFont="1" applyFill="1" applyBorder="1" applyAlignment="1">
      <alignment horizontal="center" vertical="center"/>
    </xf>
    <xf numFmtId="164" fontId="7" fillId="4" borderId="8" xfId="1" applyFont="1" applyFill="1" applyBorder="1" applyAlignment="1">
      <alignment horizontal="center" vertical="center"/>
    </xf>
    <xf numFmtId="4" fontId="33" fillId="3" borderId="25" xfId="0" applyNumberFormat="1" applyFont="1" applyFill="1" applyBorder="1" applyAlignment="1">
      <alignment horizontal="right" vertical="center"/>
    </xf>
    <xf numFmtId="164" fontId="5" fillId="3" borderId="26" xfId="1" applyFont="1" applyFill="1" applyBorder="1" applyAlignment="1">
      <alignment horizontal="center" vertical="center"/>
    </xf>
    <xf numFmtId="165" fontId="7" fillId="4" borderId="10" xfId="0" applyNumberFormat="1" applyFont="1" applyFill="1" applyBorder="1" applyAlignment="1">
      <alignment horizontal="center" vertical="center"/>
    </xf>
    <xf numFmtId="165" fontId="7" fillId="4" borderId="13" xfId="0" applyNumberFormat="1" applyFont="1" applyFill="1" applyBorder="1" applyAlignment="1">
      <alignment horizontal="center" vertical="center"/>
    </xf>
    <xf numFmtId="165" fontId="7" fillId="3" borderId="25" xfId="0" applyNumberFormat="1" applyFont="1" applyFill="1" applyBorder="1" applyAlignment="1">
      <alignment horizontal="center"/>
    </xf>
    <xf numFmtId="164" fontId="2" fillId="4" borderId="0" xfId="1" applyFont="1" applyFill="1" applyBorder="1" applyAlignment="1">
      <alignment horizontal="center"/>
    </xf>
    <xf numFmtId="164" fontId="19" fillId="4" borderId="0" xfId="1" applyFont="1" applyFill="1" applyBorder="1" applyAlignment="1">
      <alignment horizontal="center" vertical="center" wrapText="1"/>
    </xf>
    <xf numFmtId="164" fontId="2" fillId="5" borderId="9" xfId="1" applyFont="1" applyFill="1" applyBorder="1" applyAlignment="1">
      <alignment vertical="center"/>
    </xf>
    <xf numFmtId="164" fontId="2" fillId="6" borderId="9" xfId="1" applyFont="1" applyFill="1" applyBorder="1" applyAlignment="1">
      <alignment vertical="center"/>
    </xf>
    <xf numFmtId="165" fontId="8" fillId="4" borderId="18" xfId="0" applyNumberFormat="1" applyFont="1" applyFill="1" applyBorder="1" applyAlignment="1">
      <alignment horizontal="left" vertical="center"/>
    </xf>
    <xf numFmtId="165" fontId="8" fillId="4" borderId="29" xfId="0" applyNumberFormat="1" applyFont="1" applyFill="1" applyBorder="1" applyAlignment="1">
      <alignment horizontal="left" vertical="center"/>
    </xf>
    <xf numFmtId="0" fontId="22" fillId="0" borderId="0" xfId="0" applyFont="1"/>
    <xf numFmtId="0" fontId="28" fillId="4" borderId="0" xfId="0" applyFont="1" applyFill="1" applyAlignment="1">
      <alignment horizontal="left" vertical="center" wrapText="1"/>
    </xf>
    <xf numFmtId="0" fontId="31" fillId="4" borderId="0" xfId="0" applyFont="1" applyFill="1" applyAlignment="1">
      <alignment horizontal="left" vertical="center" wrapText="1"/>
    </xf>
    <xf numFmtId="0" fontId="29" fillId="4" borderId="0" xfId="0" applyFont="1" applyFill="1" applyAlignment="1">
      <alignment horizontal="left" vertical="center" wrapText="1"/>
    </xf>
    <xf numFmtId="0" fontId="34" fillId="4" borderId="0" xfId="0" applyFont="1" applyFill="1" applyAlignment="1">
      <alignment horizontal="left" vertical="center" wrapText="1"/>
    </xf>
    <xf numFmtId="0" fontId="32" fillId="4" borderId="0" xfId="0" applyFont="1" applyFill="1" applyAlignment="1">
      <alignment horizontal="left" vertical="top" wrapText="1"/>
    </xf>
    <xf numFmtId="0" fontId="27" fillId="0" borderId="0" xfId="0" applyFont="1"/>
    <xf numFmtId="0" fontId="16" fillId="4" borderId="0" xfId="0" applyFont="1" applyFill="1"/>
    <xf numFmtId="0" fontId="18" fillId="4" borderId="0" xfId="0" applyFont="1" applyFill="1"/>
    <xf numFmtId="0" fontId="16" fillId="0" borderId="0" xfId="0" applyFont="1"/>
    <xf numFmtId="0" fontId="18" fillId="0" borderId="0" xfId="0" applyFont="1"/>
    <xf numFmtId="0" fontId="3" fillId="4" borderId="0" xfId="0" applyFont="1" applyFill="1" applyAlignment="1">
      <alignment vertical="center"/>
    </xf>
    <xf numFmtId="0" fontId="21" fillId="4" borderId="0" xfId="0" applyFont="1" applyFill="1" applyAlignment="1">
      <alignment vertical="center"/>
    </xf>
    <xf numFmtId="0" fontId="37" fillId="0" borderId="0" xfId="0" applyFont="1" applyAlignment="1">
      <alignment horizontal="center" vertical="center"/>
    </xf>
    <xf numFmtId="0" fontId="30" fillId="4" borderId="0" xfId="0" applyFont="1" applyFill="1" applyAlignment="1">
      <alignment vertical="center" wrapText="1"/>
    </xf>
    <xf numFmtId="164" fontId="11" fillId="4" borderId="6" xfId="1" applyFont="1" applyFill="1" applyBorder="1" applyAlignment="1">
      <alignment horizontal="center" vertical="center" wrapText="1"/>
    </xf>
    <xf numFmtId="0" fontId="32" fillId="4" borderId="0" xfId="0" applyFont="1" applyFill="1" applyAlignment="1">
      <alignment horizontal="left" vertical="center" wrapText="1"/>
    </xf>
    <xf numFmtId="0" fontId="3" fillId="4" borderId="0" xfId="0" applyFont="1" applyFill="1" applyAlignment="1">
      <alignment horizontal="center" vertical="center"/>
    </xf>
    <xf numFmtId="0" fontId="21" fillId="4" borderId="0" xfId="0" applyFont="1" applyFill="1" applyAlignment="1">
      <alignment horizontal="center" vertical="center"/>
    </xf>
    <xf numFmtId="0" fontId="38" fillId="0" borderId="0" xfId="0" applyFont="1" applyAlignment="1">
      <alignment horizontal="left" vertical="center" wrapText="1"/>
    </xf>
    <xf numFmtId="0" fontId="6" fillId="4" borderId="11" xfId="0" applyFont="1" applyFill="1" applyBorder="1" applyAlignment="1">
      <alignment horizontal="center" vertical="center"/>
    </xf>
    <xf numFmtId="0" fontId="6" fillId="4" borderId="4" xfId="0" applyFont="1" applyFill="1" applyBorder="1" applyAlignment="1">
      <alignment horizontal="center" vertical="center"/>
    </xf>
    <xf numFmtId="0" fontId="40" fillId="0" borderId="0" xfId="0" applyFont="1" applyAlignment="1">
      <alignment horizontal="left" vertical="center" wrapText="1"/>
    </xf>
    <xf numFmtId="0" fontId="30" fillId="4" borderId="0" xfId="0" applyFont="1" applyFill="1" applyAlignment="1">
      <alignment horizontal="center" vertical="center" wrapText="1"/>
    </xf>
    <xf numFmtId="0" fontId="32" fillId="4" borderId="0" xfId="0" applyFont="1" applyFill="1" applyAlignment="1">
      <alignment horizontal="center" vertical="center" wrapText="1"/>
    </xf>
    <xf numFmtId="0" fontId="32" fillId="4" borderId="0" xfId="0" applyFont="1" applyFill="1" applyAlignment="1">
      <alignment vertical="center" wrapText="1"/>
    </xf>
    <xf numFmtId="0" fontId="11" fillId="4" borderId="4" xfId="0" applyFont="1" applyFill="1" applyBorder="1" applyAlignment="1">
      <alignment horizontal="left" vertical="center"/>
    </xf>
    <xf numFmtId="0" fontId="11" fillId="4" borderId="6" xfId="0" applyFont="1" applyFill="1" applyBorder="1" applyAlignment="1">
      <alignment horizontal="center" vertical="center" wrapText="1"/>
    </xf>
    <xf numFmtId="164" fontId="10" fillId="4" borderId="5" xfId="1" applyFont="1" applyFill="1" applyBorder="1" applyAlignment="1">
      <alignment horizontal="right" vertical="center"/>
    </xf>
    <xf numFmtId="165" fontId="8" fillId="4" borderId="23" xfId="0" applyNumberFormat="1" applyFont="1" applyFill="1" applyBorder="1" applyAlignment="1">
      <alignment horizontal="left" vertical="center"/>
    </xf>
    <xf numFmtId="165" fontId="11" fillId="4" borderId="20" xfId="0" applyNumberFormat="1" applyFont="1" applyFill="1" applyBorder="1" applyAlignment="1">
      <alignment horizontal="left" vertical="center"/>
    </xf>
    <xf numFmtId="164" fontId="11" fillId="4" borderId="19" xfId="1" applyFont="1" applyFill="1" applyBorder="1" applyAlignment="1">
      <alignment horizontal="center" vertical="center" wrapText="1"/>
    </xf>
    <xf numFmtId="165" fontId="8" fillId="4" borderId="39" xfId="0" applyNumberFormat="1" applyFont="1" applyFill="1" applyBorder="1" applyAlignment="1">
      <alignment horizontal="left" vertical="center"/>
    </xf>
    <xf numFmtId="0" fontId="11" fillId="4" borderId="34" xfId="0" applyFont="1" applyFill="1" applyBorder="1" applyAlignment="1">
      <alignment horizontal="left" vertical="center"/>
    </xf>
    <xf numFmtId="0" fontId="11" fillId="4" borderId="23" xfId="0" applyFont="1" applyFill="1" applyBorder="1" applyAlignment="1">
      <alignment horizontal="left" vertical="center"/>
    </xf>
    <xf numFmtId="0" fontId="30" fillId="4" borderId="0" xfId="0" applyFont="1" applyFill="1" applyAlignment="1">
      <alignment horizontal="left" vertical="center" wrapText="1"/>
    </xf>
    <xf numFmtId="0" fontId="43" fillId="4" borderId="0" xfId="0" applyFont="1" applyFill="1" applyAlignment="1">
      <alignment horizontal="left" vertical="center" wrapText="1"/>
    </xf>
    <xf numFmtId="0" fontId="42" fillId="0" borderId="0" xfId="0" applyFont="1" applyAlignment="1">
      <alignment horizontal="left" vertical="center" wrapText="1"/>
    </xf>
    <xf numFmtId="165" fontId="8" fillId="3" borderId="15" xfId="0" applyNumberFormat="1" applyFont="1" applyFill="1" applyBorder="1" applyAlignment="1">
      <alignment horizontal="left"/>
    </xf>
    <xf numFmtId="0" fontId="44" fillId="4" borderId="0" xfId="0" applyFont="1" applyFill="1" applyAlignment="1">
      <alignment horizontal="center" vertical="center"/>
    </xf>
    <xf numFmtId="0" fontId="41" fillId="4" borderId="0" xfId="0" applyFont="1" applyFill="1" applyAlignment="1">
      <alignment horizontal="left" vertical="center" wrapText="1"/>
    </xf>
    <xf numFmtId="0" fontId="45" fillId="4" borderId="0" xfId="0" applyFont="1" applyFill="1" applyAlignment="1">
      <alignment horizontal="left" vertical="center" wrapText="1"/>
    </xf>
    <xf numFmtId="0" fontId="11" fillId="4" borderId="6" xfId="0" applyFont="1" applyFill="1" applyBorder="1" applyAlignment="1">
      <alignment horizontal="left" vertical="center"/>
    </xf>
    <xf numFmtId="0" fontId="0" fillId="4" borderId="0" xfId="0" applyFill="1" applyAlignment="1">
      <alignment vertical="center"/>
    </xf>
    <xf numFmtId="0" fontId="46" fillId="4" borderId="0" xfId="0" applyFont="1" applyFill="1" applyAlignment="1">
      <alignment vertical="center" wrapText="1"/>
    </xf>
    <xf numFmtId="0" fontId="10" fillId="4" borderId="4" xfId="0" applyFont="1" applyFill="1" applyBorder="1" applyAlignment="1">
      <alignment horizontal="left" vertical="center"/>
    </xf>
    <xf numFmtId="0" fontId="11" fillId="4" borderId="19" xfId="0" applyFont="1" applyFill="1" applyBorder="1" applyAlignment="1">
      <alignment horizontal="center" vertical="center"/>
    </xf>
    <xf numFmtId="4" fontId="10" fillId="4" borderId="5" xfId="2" applyNumberFormat="1" applyFont="1" applyFill="1" applyBorder="1" applyAlignment="1">
      <alignment horizontal="right" vertical="center"/>
    </xf>
    <xf numFmtId="165" fontId="11" fillId="4" borderId="27" xfId="0" applyNumberFormat="1" applyFont="1" applyFill="1" applyBorder="1" applyAlignment="1">
      <alignment horizontal="left" vertical="center"/>
    </xf>
    <xf numFmtId="165" fontId="11" fillId="4" borderId="4" xfId="0" applyNumberFormat="1" applyFont="1" applyFill="1" applyBorder="1" applyAlignment="1">
      <alignment horizontal="left" vertical="center"/>
    </xf>
    <xf numFmtId="0" fontId="11" fillId="4" borderId="4" xfId="0" applyFont="1" applyFill="1" applyBorder="1" applyAlignment="1">
      <alignment horizontal="center" vertical="center"/>
    </xf>
    <xf numFmtId="4" fontId="47" fillId="4" borderId="5" xfId="2" applyNumberFormat="1" applyFont="1" applyFill="1" applyBorder="1" applyAlignment="1">
      <alignment horizontal="right" vertical="center"/>
    </xf>
    <xf numFmtId="0" fontId="10" fillId="4" borderId="6" xfId="0" applyFont="1" applyFill="1" applyBorder="1" applyAlignment="1">
      <alignment vertical="center"/>
    </xf>
    <xf numFmtId="164" fontId="11" fillId="4" borderId="19" xfId="1" applyFont="1" applyFill="1" applyBorder="1" applyAlignment="1">
      <alignment horizontal="left" vertical="center" wrapText="1"/>
    </xf>
    <xf numFmtId="164" fontId="10" fillId="4" borderId="38" xfId="1" applyFont="1" applyFill="1" applyBorder="1" applyAlignment="1">
      <alignment horizontal="right" vertical="center"/>
    </xf>
    <xf numFmtId="14" fontId="11" fillId="4" borderId="6" xfId="0" applyNumberFormat="1" applyFont="1" applyFill="1" applyBorder="1" applyAlignment="1">
      <alignment vertical="center"/>
    </xf>
    <xf numFmtId="0" fontId="11" fillId="4" borderId="6" xfId="0" applyFont="1" applyFill="1" applyBorder="1" applyAlignment="1">
      <alignment vertical="center" wrapText="1"/>
    </xf>
    <xf numFmtId="0" fontId="11" fillId="4" borderId="19" xfId="0" applyFont="1" applyFill="1" applyBorder="1" applyAlignment="1">
      <alignment horizontal="center" vertical="center" wrapText="1"/>
    </xf>
    <xf numFmtId="4" fontId="47" fillId="4" borderId="4" xfId="2" applyNumberFormat="1" applyFont="1" applyFill="1" applyBorder="1" applyAlignment="1">
      <alignment horizontal="right" vertical="center"/>
    </xf>
    <xf numFmtId="165" fontId="10" fillId="4" borderId="19" xfId="0" applyNumberFormat="1" applyFont="1" applyFill="1" applyBorder="1" applyAlignment="1">
      <alignment horizontal="center" vertical="center"/>
    </xf>
    <xf numFmtId="4" fontId="47" fillId="4" borderId="10" xfId="2" applyNumberFormat="1" applyFont="1" applyFill="1" applyBorder="1" applyAlignment="1">
      <alignment horizontal="right" vertical="center"/>
    </xf>
    <xf numFmtId="4" fontId="10" fillId="4" borderId="6" xfId="2" applyNumberFormat="1" applyFont="1" applyFill="1" applyBorder="1" applyAlignment="1">
      <alignment horizontal="right" vertical="center"/>
    </xf>
    <xf numFmtId="165" fontId="10" fillId="4" borderId="6" xfId="0" applyNumberFormat="1" applyFont="1" applyFill="1" applyBorder="1" applyAlignment="1">
      <alignment horizontal="center" vertical="center"/>
    </xf>
    <xf numFmtId="4" fontId="47" fillId="4" borderId="6" xfId="2" applyNumberFormat="1" applyFont="1" applyFill="1" applyBorder="1" applyAlignment="1">
      <alignment horizontal="right" vertical="center"/>
    </xf>
    <xf numFmtId="4" fontId="10" fillId="4" borderId="7" xfId="2" applyNumberFormat="1" applyFont="1" applyFill="1" applyBorder="1" applyAlignment="1">
      <alignment horizontal="right" vertical="center"/>
    </xf>
    <xf numFmtId="165" fontId="10" fillId="4" borderId="28" xfId="0" applyNumberFormat="1" applyFont="1" applyFill="1" applyBorder="1" applyAlignment="1">
      <alignment horizontal="center" vertical="center"/>
    </xf>
    <xf numFmtId="0" fontId="11" fillId="4" borderId="6" xfId="0" applyFont="1" applyFill="1" applyBorder="1" applyAlignment="1">
      <alignment horizontal="left" vertical="center" wrapText="1"/>
    </xf>
    <xf numFmtId="0" fontId="22" fillId="0" borderId="0" xfId="0" applyFont="1" applyAlignment="1">
      <alignment horizontal="center"/>
    </xf>
    <xf numFmtId="0" fontId="35" fillId="0" borderId="0" xfId="0" applyFont="1" applyAlignment="1">
      <alignment horizontal="center"/>
    </xf>
    <xf numFmtId="0" fontId="23" fillId="0" borderId="0" xfId="0" applyFont="1" applyAlignment="1">
      <alignment horizontal="center" vertical="center"/>
    </xf>
    <xf numFmtId="0" fontId="36" fillId="0" borderId="0" xfId="0" applyFont="1" applyAlignment="1">
      <alignment horizontal="center"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7" fillId="0" borderId="0" xfId="0" applyFont="1" applyAlignment="1">
      <alignment horizontal="center" vertical="center"/>
    </xf>
    <xf numFmtId="0" fontId="4" fillId="2" borderId="14"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45" fillId="4" borderId="0" xfId="0" applyFont="1" applyFill="1" applyAlignment="1">
      <alignment horizontal="left" vertical="center" wrapText="1"/>
    </xf>
    <xf numFmtId="0" fontId="30" fillId="4" borderId="0" xfId="0" applyFont="1" applyFill="1" applyAlignment="1">
      <alignment horizontal="left" vertical="center" wrapText="1"/>
    </xf>
    <xf numFmtId="0" fontId="5" fillId="2" borderId="33"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3" fillId="2" borderId="34" xfId="0" applyFont="1" applyFill="1" applyBorder="1" applyAlignment="1">
      <alignment horizontal="center" vertical="center" wrapText="1"/>
    </xf>
    <xf numFmtId="0" fontId="33" fillId="2" borderId="23" xfId="0" applyFont="1" applyFill="1" applyBorder="1" applyAlignment="1">
      <alignment horizontal="center" vertical="center" wrapText="1"/>
    </xf>
    <xf numFmtId="0" fontId="33" fillId="2" borderId="35" xfId="0" applyFont="1" applyFill="1" applyBorder="1" applyAlignment="1">
      <alignment horizontal="center" vertical="center" wrapText="1"/>
    </xf>
    <xf numFmtId="0" fontId="33" fillId="2" borderId="37" xfId="0" applyFont="1" applyFill="1" applyBorder="1" applyAlignment="1">
      <alignment horizontal="center" vertical="center" wrapText="1"/>
    </xf>
    <xf numFmtId="0" fontId="41" fillId="4" borderId="0" xfId="0" applyFont="1" applyFill="1" applyAlignment="1">
      <alignment horizontal="left" vertical="center" wrapText="1"/>
    </xf>
    <xf numFmtId="0" fontId="3" fillId="4" borderId="0" xfId="0" applyFont="1" applyFill="1" applyAlignment="1">
      <alignment horizontal="center" vertical="center"/>
    </xf>
    <xf numFmtId="0" fontId="4" fillId="2" borderId="32"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35" fillId="0" borderId="0" xfId="0" applyFont="1" applyAlignment="1">
      <alignment horizontal="center" vertical="center"/>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1207F7"/>
      <color rgb="FFADEEF1"/>
      <color rgb="FFFCCCCF"/>
      <color rgb="FF0000FF"/>
      <color rgb="FFFF66FF"/>
      <color rgb="FF6699FF"/>
      <color rgb="FFCCCCFF"/>
      <color rgb="FFFFCCFF"/>
      <color rgb="FFFF99FF"/>
      <color rgb="FFFCC4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1019175</xdr:colOff>
      <xdr:row>0</xdr:row>
      <xdr:rowOff>0</xdr:rowOff>
    </xdr:from>
    <xdr:to>
      <xdr:col>7</xdr:col>
      <xdr:colOff>781049</xdr:colOff>
      <xdr:row>3</xdr:row>
      <xdr:rowOff>142875</xdr:rowOff>
    </xdr:to>
    <xdr:pic>
      <xdr:nvPicPr>
        <xdr:cNvPr id="2" name="Imagen 1" descr="C:\Users\Contabilidad\Downloads\TAMAÑO MINIMO IVC CONSEJO.png">
          <a:extLst>
            <a:ext uri="{FF2B5EF4-FFF2-40B4-BE49-F238E27FC236}">
              <a16:creationId xmlns:a16="http://schemas.microsoft.com/office/drawing/2014/main" id="{08EAA08C-E656-480C-BB2D-961584DBF0A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15450" y="0"/>
          <a:ext cx="838199" cy="876300"/>
        </a:xfrm>
        <a:prstGeom prst="rect">
          <a:avLst/>
        </a:prstGeom>
        <a:noFill/>
        <a:ln w="9525">
          <a:noFill/>
          <a:miter lim="800000"/>
          <a:headEnd/>
          <a:tailEnd/>
        </a:ln>
      </xdr:spPr>
    </xdr:pic>
    <xdr:clientData/>
  </xdr:twoCellAnchor>
  <xdr:twoCellAnchor editAs="oneCell">
    <xdr:from>
      <xdr:col>1</xdr:col>
      <xdr:colOff>247650</xdr:colOff>
      <xdr:row>1</xdr:row>
      <xdr:rowOff>47625</xdr:rowOff>
    </xdr:from>
    <xdr:to>
      <xdr:col>3</xdr:col>
      <xdr:colOff>247650</xdr:colOff>
      <xdr:row>5</xdr:row>
      <xdr:rowOff>30227</xdr:rowOff>
    </xdr:to>
    <xdr:pic>
      <xdr:nvPicPr>
        <xdr:cNvPr id="3" name="Imagen 2">
          <a:extLst>
            <a:ext uri="{FF2B5EF4-FFF2-40B4-BE49-F238E27FC236}">
              <a16:creationId xmlns:a16="http://schemas.microsoft.com/office/drawing/2014/main" id="{E7FA0A7F-E426-4220-82A3-65C510F5DB9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9650" y="276225"/>
          <a:ext cx="1209675" cy="973202"/>
        </a:xfrm>
        <a:prstGeom prst="rect">
          <a:avLst/>
        </a:prstGeom>
        <a:noFill/>
        <a:ln>
          <a:noFill/>
        </a:ln>
      </xdr:spPr>
    </xdr:pic>
    <xdr:clientData/>
  </xdr:twoCellAnchor>
  <xdr:twoCellAnchor editAs="oneCell">
    <xdr:from>
      <xdr:col>0</xdr:col>
      <xdr:colOff>485775</xdr:colOff>
      <xdr:row>68</xdr:row>
      <xdr:rowOff>123825</xdr:rowOff>
    </xdr:from>
    <xdr:to>
      <xdr:col>3</xdr:col>
      <xdr:colOff>205743</xdr:colOff>
      <xdr:row>74</xdr:row>
      <xdr:rowOff>187835</xdr:rowOff>
    </xdr:to>
    <xdr:pic>
      <xdr:nvPicPr>
        <xdr:cNvPr id="5" name="Imagen 4">
          <a:extLst>
            <a:ext uri="{FF2B5EF4-FFF2-40B4-BE49-F238E27FC236}">
              <a16:creationId xmlns:a16="http://schemas.microsoft.com/office/drawing/2014/main" id="{971D1BE6-F3EF-9CC3-5CB7-1CCA6A4DAD8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85775" y="33461325"/>
          <a:ext cx="1691643" cy="1207010"/>
        </a:xfrm>
        <a:prstGeom prst="rect">
          <a:avLst/>
        </a:prstGeom>
      </xdr:spPr>
    </xdr:pic>
    <xdr:clientData/>
  </xdr:twoCellAnchor>
  <xdr:twoCellAnchor editAs="oneCell">
    <xdr:from>
      <xdr:col>5</xdr:col>
      <xdr:colOff>152400</xdr:colOff>
      <xdr:row>68</xdr:row>
      <xdr:rowOff>9525</xdr:rowOff>
    </xdr:from>
    <xdr:to>
      <xdr:col>5</xdr:col>
      <xdr:colOff>2451508</xdr:colOff>
      <xdr:row>75</xdr:row>
      <xdr:rowOff>30101</xdr:rowOff>
    </xdr:to>
    <xdr:pic>
      <xdr:nvPicPr>
        <xdr:cNvPr id="7" name="Imagen 6">
          <a:extLst>
            <a:ext uri="{FF2B5EF4-FFF2-40B4-BE49-F238E27FC236}">
              <a16:creationId xmlns:a16="http://schemas.microsoft.com/office/drawing/2014/main" id="{C5833295-5117-0F45-B021-03FF3F46E09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514975" y="33347025"/>
          <a:ext cx="2299108" cy="1354076"/>
        </a:xfrm>
        <a:prstGeom prst="rect">
          <a:avLst/>
        </a:prstGeom>
      </xdr:spPr>
    </xdr:pic>
    <xdr:clientData/>
  </xdr:twoCellAnchor>
  <xdr:twoCellAnchor editAs="oneCell">
    <xdr:from>
      <xdr:col>3</xdr:col>
      <xdr:colOff>923925</xdr:colOff>
      <xdr:row>68</xdr:row>
      <xdr:rowOff>57150</xdr:rowOff>
    </xdr:from>
    <xdr:to>
      <xdr:col>4</xdr:col>
      <xdr:colOff>1608586</xdr:colOff>
      <xdr:row>73</xdr:row>
      <xdr:rowOff>83060</xdr:rowOff>
    </xdr:to>
    <xdr:pic>
      <xdr:nvPicPr>
        <xdr:cNvPr id="9" name="Imagen 8">
          <a:extLst>
            <a:ext uri="{FF2B5EF4-FFF2-40B4-BE49-F238E27FC236}">
              <a16:creationId xmlns:a16="http://schemas.microsoft.com/office/drawing/2014/main" id="{C9BE6C2A-0ABF-C537-AED0-CE7781FBF49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895600" y="33394650"/>
          <a:ext cx="2084836" cy="978410"/>
        </a:xfrm>
        <a:prstGeom prst="rect">
          <a:avLst/>
        </a:prstGeom>
      </xdr:spPr>
    </xdr:pic>
    <xdr:clientData/>
  </xdr:twoCellAnchor>
  <xdr:twoCellAnchor editAs="oneCell">
    <xdr:from>
      <xdr:col>5</xdr:col>
      <xdr:colOff>2771775</xdr:colOff>
      <xdr:row>66</xdr:row>
      <xdr:rowOff>114299</xdr:rowOff>
    </xdr:from>
    <xdr:to>
      <xdr:col>7</xdr:col>
      <xdr:colOff>937790</xdr:colOff>
      <xdr:row>75</xdr:row>
      <xdr:rowOff>175263</xdr:rowOff>
    </xdr:to>
    <xdr:pic>
      <xdr:nvPicPr>
        <xdr:cNvPr id="11" name="Imagen 10">
          <a:extLst>
            <a:ext uri="{FF2B5EF4-FFF2-40B4-BE49-F238E27FC236}">
              <a16:creationId xmlns:a16="http://schemas.microsoft.com/office/drawing/2014/main" id="{60BACBB8-C26B-E200-1678-0B19A4C6CD0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134350" y="33080324"/>
          <a:ext cx="2833265" cy="17659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323851</xdr:colOff>
      <xdr:row>64</xdr:row>
      <xdr:rowOff>28576</xdr:rowOff>
    </xdr:from>
    <xdr:to>
      <xdr:col>7</xdr:col>
      <xdr:colOff>485775</xdr:colOff>
      <xdr:row>66</xdr:row>
      <xdr:rowOff>28575</xdr:rowOff>
    </xdr:to>
    <xdr:sp macro="" textlink="">
      <xdr:nvSpPr>
        <xdr:cNvPr id="2" name="Flecha: hacia abajo 1">
          <a:extLst>
            <a:ext uri="{FF2B5EF4-FFF2-40B4-BE49-F238E27FC236}">
              <a16:creationId xmlns:a16="http://schemas.microsoft.com/office/drawing/2014/main" id="{92838F3E-3738-4318-AF38-73CC118C6681}"/>
            </a:ext>
          </a:extLst>
        </xdr:cNvPr>
        <xdr:cNvSpPr/>
      </xdr:nvSpPr>
      <xdr:spPr>
        <a:xfrm>
          <a:off x="10868026" y="31489651"/>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64</xdr:row>
      <xdr:rowOff>28575</xdr:rowOff>
    </xdr:from>
    <xdr:to>
      <xdr:col>9</xdr:col>
      <xdr:colOff>523875</xdr:colOff>
      <xdr:row>66</xdr:row>
      <xdr:rowOff>57150</xdr:rowOff>
    </xdr:to>
    <xdr:sp macro="" textlink="">
      <xdr:nvSpPr>
        <xdr:cNvPr id="3" name="Flecha: hacia abajo 2">
          <a:extLst>
            <a:ext uri="{FF2B5EF4-FFF2-40B4-BE49-F238E27FC236}">
              <a16:creationId xmlns:a16="http://schemas.microsoft.com/office/drawing/2014/main" id="{3A8438EB-2DB9-4B4F-8651-5822B530EE56}"/>
            </a:ext>
          </a:extLst>
        </xdr:cNvPr>
        <xdr:cNvSpPr/>
      </xdr:nvSpPr>
      <xdr:spPr>
        <a:xfrm>
          <a:off x="12582525" y="31489650"/>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64</xdr:row>
      <xdr:rowOff>19050</xdr:rowOff>
    </xdr:from>
    <xdr:to>
      <xdr:col>10</xdr:col>
      <xdr:colOff>495300</xdr:colOff>
      <xdr:row>66</xdr:row>
      <xdr:rowOff>9525</xdr:rowOff>
    </xdr:to>
    <xdr:sp macro="" textlink="">
      <xdr:nvSpPr>
        <xdr:cNvPr id="4" name="Flecha: hacia abajo 3">
          <a:extLst>
            <a:ext uri="{FF2B5EF4-FFF2-40B4-BE49-F238E27FC236}">
              <a16:creationId xmlns:a16="http://schemas.microsoft.com/office/drawing/2014/main" id="{C67D1F5D-235C-4A35-ACFB-E66F3270CB8B}"/>
            </a:ext>
          </a:extLst>
        </xdr:cNvPr>
        <xdr:cNvSpPr/>
      </xdr:nvSpPr>
      <xdr:spPr>
        <a:xfrm>
          <a:off x="13449301" y="31480125"/>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238124</xdr:colOff>
      <xdr:row>0</xdr:row>
      <xdr:rowOff>85726</xdr:rowOff>
    </xdr:from>
    <xdr:to>
      <xdr:col>9</xdr:col>
      <xdr:colOff>762000</xdr:colOff>
      <xdr:row>4</xdr:row>
      <xdr:rowOff>161925</xdr:rowOff>
    </xdr:to>
    <xdr:pic>
      <xdr:nvPicPr>
        <xdr:cNvPr id="5" name="Imagen 4" descr="C:\Users\Contabilidad\Downloads\TAMAÑO MINIMO IVC CONSEJO.png">
          <a:extLst>
            <a:ext uri="{FF2B5EF4-FFF2-40B4-BE49-F238E27FC236}">
              <a16:creationId xmlns:a16="http://schemas.microsoft.com/office/drawing/2014/main" id="{3AA4429A-7215-4CD2-8D44-7275B7F9AE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15649" y="85726"/>
          <a:ext cx="1228726" cy="1114424"/>
        </a:xfrm>
        <a:prstGeom prst="rect">
          <a:avLst/>
        </a:prstGeom>
        <a:noFill/>
        <a:ln w="9525">
          <a:noFill/>
          <a:miter lim="800000"/>
          <a:headEnd/>
          <a:tailEnd/>
        </a:ln>
      </xdr:spPr>
    </xdr:pic>
    <xdr:clientData/>
  </xdr:twoCellAnchor>
  <xdr:twoCellAnchor editAs="oneCell">
    <xdr:from>
      <xdr:col>1</xdr:col>
      <xdr:colOff>352425</xdr:colOff>
      <xdr:row>0</xdr:row>
      <xdr:rowOff>47625</xdr:rowOff>
    </xdr:from>
    <xdr:to>
      <xdr:col>3</xdr:col>
      <xdr:colOff>582682</xdr:colOff>
      <xdr:row>4</xdr:row>
      <xdr:rowOff>133350</xdr:rowOff>
    </xdr:to>
    <xdr:pic>
      <xdr:nvPicPr>
        <xdr:cNvPr id="6" name="Imagen 5">
          <a:extLst>
            <a:ext uri="{FF2B5EF4-FFF2-40B4-BE49-F238E27FC236}">
              <a16:creationId xmlns:a16="http://schemas.microsoft.com/office/drawing/2014/main" id="{F39FE4DF-1959-4AA4-BC06-5E5D28DEEE5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 y="47625"/>
          <a:ext cx="1497082" cy="112395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709CA-DC21-4398-8DCC-7721A0AE6BD3}">
  <sheetPr>
    <tabColor rgb="FF0000FF"/>
  </sheetPr>
  <dimension ref="B1:H77"/>
  <sheetViews>
    <sheetView topLeftCell="A66" workbookViewId="0">
      <selection activeCell="E83" sqref="E83"/>
    </sheetView>
  </sheetViews>
  <sheetFormatPr baseColWidth="10" defaultRowHeight="15" x14ac:dyDescent="0.25"/>
  <cols>
    <col min="1" max="1" width="11.42578125" customWidth="1"/>
    <col min="2" max="2" width="9.140625" customWidth="1"/>
    <col min="3" max="3" width="9" customWidth="1"/>
    <col min="4" max="4" width="21" customWidth="1"/>
    <col min="5" max="5" width="29.85546875" customWidth="1"/>
    <col min="6" max="6" width="53.85546875" customWidth="1"/>
    <col min="7" max="7" width="16.140625" customWidth="1"/>
    <col min="8" max="8" width="15.140625" customWidth="1"/>
  </cols>
  <sheetData>
    <row r="1" spans="2:8" ht="18" customHeight="1" x14ac:dyDescent="0.6">
      <c r="B1" s="139"/>
      <c r="C1" s="139"/>
      <c r="D1" s="139"/>
      <c r="E1" s="139"/>
      <c r="F1" s="139"/>
      <c r="G1" s="139"/>
      <c r="H1" s="139"/>
    </row>
    <row r="2" spans="2:8" ht="23.25" customHeight="1" x14ac:dyDescent="0.35">
      <c r="B2" s="140" t="s">
        <v>0</v>
      </c>
      <c r="C2" s="140"/>
      <c r="D2" s="140"/>
      <c r="E2" s="140"/>
      <c r="F2" s="140"/>
      <c r="G2" s="140"/>
      <c r="H2" s="140"/>
    </row>
    <row r="3" spans="2:8" ht="16.5" customHeight="1" x14ac:dyDescent="0.25">
      <c r="B3" s="141" t="s">
        <v>29</v>
      </c>
      <c r="C3" s="141"/>
      <c r="D3" s="141"/>
      <c r="E3" s="141"/>
      <c r="F3" s="141"/>
      <c r="G3" s="141"/>
      <c r="H3" s="141"/>
    </row>
    <row r="4" spans="2:8" ht="21" customHeight="1" x14ac:dyDescent="0.25">
      <c r="B4" s="141" t="s">
        <v>14</v>
      </c>
      <c r="C4" s="141"/>
      <c r="D4" s="141"/>
      <c r="E4" s="141"/>
      <c r="F4" s="141"/>
      <c r="G4" s="141"/>
      <c r="H4" s="141"/>
    </row>
    <row r="5" spans="2:8" ht="17.25" customHeight="1" x14ac:dyDescent="0.25">
      <c r="B5" s="142" t="s">
        <v>52</v>
      </c>
      <c r="C5" s="142"/>
      <c r="D5" s="142"/>
      <c r="E5" s="142"/>
      <c r="F5" s="142"/>
      <c r="G5" s="142"/>
      <c r="H5" s="142"/>
    </row>
    <row r="6" spans="2:8" ht="18" customHeight="1" x14ac:dyDescent="0.25">
      <c r="B6" s="145" t="s">
        <v>53</v>
      </c>
      <c r="C6" s="145"/>
      <c r="D6" s="145"/>
      <c r="E6" s="145"/>
      <c r="F6" s="145"/>
      <c r="G6" s="145"/>
      <c r="H6" s="145"/>
    </row>
    <row r="7" spans="2:8" ht="9.75" customHeight="1" x14ac:dyDescent="0.25">
      <c r="B7" s="85"/>
      <c r="C7" s="85"/>
      <c r="D7" s="85"/>
      <c r="E7" s="85"/>
      <c r="F7" s="85"/>
      <c r="G7" s="85"/>
      <c r="H7" s="85"/>
    </row>
    <row r="8" spans="2:8" ht="17.25" customHeight="1" x14ac:dyDescent="0.25">
      <c r="B8" s="141" t="s">
        <v>58</v>
      </c>
      <c r="C8" s="141"/>
      <c r="D8" s="141"/>
      <c r="E8" s="141"/>
      <c r="F8" s="141"/>
      <c r="G8" s="141"/>
      <c r="H8" s="141"/>
    </row>
    <row r="9" spans="2:8" ht="18.75" customHeight="1" x14ac:dyDescent="0.25">
      <c r="B9" s="141" t="s">
        <v>85</v>
      </c>
      <c r="C9" s="141"/>
      <c r="D9" s="141"/>
      <c r="E9" s="141"/>
      <c r="F9" s="141"/>
      <c r="G9" s="141"/>
      <c r="H9" s="141"/>
    </row>
    <row r="10" spans="2:8" ht="9" customHeight="1" thickBot="1" x14ac:dyDescent="0.3">
      <c r="C10" s="83"/>
      <c r="D10" s="83"/>
      <c r="E10" s="83"/>
      <c r="F10" s="83"/>
      <c r="G10" s="83"/>
      <c r="H10" s="83"/>
    </row>
    <row r="11" spans="2:8" ht="24" customHeight="1" x14ac:dyDescent="0.25">
      <c r="B11" s="146" t="s">
        <v>43</v>
      </c>
      <c r="C11" s="143" t="s">
        <v>1</v>
      </c>
      <c r="D11" s="143" t="s">
        <v>2</v>
      </c>
      <c r="E11" s="143" t="s">
        <v>3</v>
      </c>
      <c r="F11" s="143" t="s">
        <v>4</v>
      </c>
      <c r="G11" s="148" t="s">
        <v>44</v>
      </c>
      <c r="H11" s="150" t="s">
        <v>5</v>
      </c>
    </row>
    <row r="12" spans="2:8" ht="10.5" customHeight="1" thickBot="1" x14ac:dyDescent="0.3">
      <c r="B12" s="147"/>
      <c r="C12" s="144"/>
      <c r="D12" s="144"/>
      <c r="E12" s="144"/>
      <c r="F12" s="144"/>
      <c r="G12" s="149"/>
      <c r="H12" s="151"/>
    </row>
    <row r="13" spans="2:8" s="1" customFormat="1" ht="33" customHeight="1" x14ac:dyDescent="0.25">
      <c r="B13" s="33">
        <v>44104</v>
      </c>
      <c r="C13" s="57">
        <v>44104</v>
      </c>
      <c r="D13" s="51" t="s">
        <v>25</v>
      </c>
      <c r="E13" s="30" t="s">
        <v>22</v>
      </c>
      <c r="F13" s="32" t="s">
        <v>26</v>
      </c>
      <c r="G13" s="93" t="s">
        <v>23</v>
      </c>
      <c r="H13" s="47">
        <v>2600</v>
      </c>
    </row>
    <row r="14" spans="2:8" s="1" customFormat="1" ht="35.25" customHeight="1" thickBot="1" x14ac:dyDescent="0.3">
      <c r="B14" s="33">
        <v>44169</v>
      </c>
      <c r="C14" s="52">
        <v>44169</v>
      </c>
      <c r="D14" s="53" t="s">
        <v>27</v>
      </c>
      <c r="E14" s="54" t="s">
        <v>22</v>
      </c>
      <c r="F14" s="42" t="s">
        <v>28</v>
      </c>
      <c r="G14" s="92" t="s">
        <v>23</v>
      </c>
      <c r="H14" s="55">
        <v>2640</v>
      </c>
    </row>
    <row r="15" spans="2:8" s="1" customFormat="1" ht="21" customHeight="1" thickBot="1" x14ac:dyDescent="0.3">
      <c r="B15" s="24"/>
      <c r="C15" s="56"/>
      <c r="D15" s="25"/>
      <c r="E15" s="26"/>
      <c r="F15" s="27"/>
      <c r="G15" s="28"/>
      <c r="H15" s="48">
        <f>SUM(H13:H14)</f>
        <v>5240</v>
      </c>
    </row>
    <row r="16" spans="2:8" s="1" customFormat="1" ht="24.75" customHeight="1" x14ac:dyDescent="0.25">
      <c r="B16" s="102">
        <v>44725</v>
      </c>
      <c r="C16" s="34">
        <v>44698</v>
      </c>
      <c r="D16" s="114" t="s">
        <v>68</v>
      </c>
      <c r="E16" s="117" t="s">
        <v>69</v>
      </c>
      <c r="F16" s="22" t="s">
        <v>67</v>
      </c>
      <c r="G16" s="118" t="s">
        <v>17</v>
      </c>
      <c r="H16" s="119">
        <v>39870.79</v>
      </c>
    </row>
    <row r="17" spans="2:8" s="1" customFormat="1" ht="30" customHeight="1" x14ac:dyDescent="0.25">
      <c r="B17" s="120">
        <v>44762</v>
      </c>
      <c r="C17" s="121">
        <v>44732</v>
      </c>
      <c r="D17" s="98" t="s">
        <v>128</v>
      </c>
      <c r="E17" s="117" t="s">
        <v>99</v>
      </c>
      <c r="F17" s="44" t="s">
        <v>129</v>
      </c>
      <c r="G17" s="118" t="s">
        <v>21</v>
      </c>
      <c r="H17" s="119">
        <v>6204.06</v>
      </c>
    </row>
    <row r="18" spans="2:8" s="1" customFormat="1" ht="27.75" customHeight="1" x14ac:dyDescent="0.25">
      <c r="B18" s="120">
        <v>44770</v>
      </c>
      <c r="C18" s="121">
        <v>44762</v>
      </c>
      <c r="D18" s="98" t="s">
        <v>100</v>
      </c>
      <c r="E18" s="117" t="s">
        <v>99</v>
      </c>
      <c r="F18" s="32" t="s">
        <v>101</v>
      </c>
      <c r="G18" s="122" t="s">
        <v>21</v>
      </c>
      <c r="H18" s="123">
        <v>5008.13</v>
      </c>
    </row>
    <row r="19" spans="2:8" s="1" customFormat="1" ht="64.5" customHeight="1" x14ac:dyDescent="0.25">
      <c r="B19" s="120">
        <v>44749</v>
      </c>
      <c r="C19" s="121">
        <v>44746</v>
      </c>
      <c r="D19" s="98" t="s">
        <v>130</v>
      </c>
      <c r="E19" s="117" t="s">
        <v>131</v>
      </c>
      <c r="F19" s="43" t="s">
        <v>166</v>
      </c>
      <c r="G19" s="122" t="s">
        <v>24</v>
      </c>
      <c r="H19" s="123">
        <v>135333.37</v>
      </c>
    </row>
    <row r="20" spans="2:8" s="1" customFormat="1" ht="42" customHeight="1" x14ac:dyDescent="0.25">
      <c r="B20" s="120">
        <v>44757</v>
      </c>
      <c r="C20" s="121">
        <v>44750</v>
      </c>
      <c r="D20" s="98" t="s">
        <v>144</v>
      </c>
      <c r="E20" s="117" t="s">
        <v>145</v>
      </c>
      <c r="F20" s="43" t="s">
        <v>146</v>
      </c>
      <c r="G20" s="122" t="s">
        <v>147</v>
      </c>
      <c r="H20" s="119">
        <v>74340</v>
      </c>
    </row>
    <row r="21" spans="2:8" s="1" customFormat="1" ht="68.25" customHeight="1" x14ac:dyDescent="0.25">
      <c r="B21" s="120">
        <v>44753</v>
      </c>
      <c r="C21" s="121">
        <v>44749</v>
      </c>
      <c r="D21" s="98" t="s">
        <v>137</v>
      </c>
      <c r="E21" s="117" t="s">
        <v>60</v>
      </c>
      <c r="F21" s="43" t="s">
        <v>167</v>
      </c>
      <c r="G21" s="122" t="s">
        <v>24</v>
      </c>
      <c r="H21" s="119">
        <v>135582</v>
      </c>
    </row>
    <row r="22" spans="2:8" s="1" customFormat="1" ht="34.5" customHeight="1" x14ac:dyDescent="0.25">
      <c r="B22" s="120">
        <v>44776</v>
      </c>
      <c r="C22" s="121">
        <v>44771</v>
      </c>
      <c r="D22" s="98" t="s">
        <v>114</v>
      </c>
      <c r="E22" s="117" t="s">
        <v>81</v>
      </c>
      <c r="F22" s="43" t="s">
        <v>164</v>
      </c>
      <c r="G22" s="122" t="s">
        <v>41</v>
      </c>
      <c r="H22" s="119">
        <v>1139182.3600000001</v>
      </c>
    </row>
    <row r="23" spans="2:8" s="1" customFormat="1" ht="39.75" customHeight="1" x14ac:dyDescent="0.25">
      <c r="B23" s="120">
        <v>44776</v>
      </c>
      <c r="C23" s="121">
        <v>44771</v>
      </c>
      <c r="D23" s="98" t="s">
        <v>115</v>
      </c>
      <c r="E23" s="117" t="s">
        <v>81</v>
      </c>
      <c r="F23" s="43" t="s">
        <v>116</v>
      </c>
      <c r="G23" s="122" t="s">
        <v>41</v>
      </c>
      <c r="H23" s="119">
        <v>-313102.71999999997</v>
      </c>
    </row>
    <row r="24" spans="2:8" s="31" customFormat="1" ht="40.5" customHeight="1" x14ac:dyDescent="0.25">
      <c r="B24" s="102">
        <v>44377</v>
      </c>
      <c r="C24" s="34">
        <v>44377</v>
      </c>
      <c r="D24" s="35" t="s">
        <v>36</v>
      </c>
      <c r="E24" s="35" t="s">
        <v>37</v>
      </c>
      <c r="F24" s="43" t="s">
        <v>168</v>
      </c>
      <c r="G24" s="23" t="s">
        <v>38</v>
      </c>
      <c r="H24" s="49">
        <f>810265.65+53839.95</f>
        <v>864105.6</v>
      </c>
    </row>
    <row r="25" spans="2:8" s="31" customFormat="1" ht="29.25" customHeight="1" x14ac:dyDescent="0.25">
      <c r="B25" s="102">
        <v>44377</v>
      </c>
      <c r="C25" s="34">
        <v>44377</v>
      </c>
      <c r="D25" s="35" t="s">
        <v>36</v>
      </c>
      <c r="E25" s="35" t="s">
        <v>39</v>
      </c>
      <c r="F25" s="43" t="s">
        <v>169</v>
      </c>
      <c r="G25" s="23" t="s">
        <v>41</v>
      </c>
      <c r="H25" s="49">
        <f>625+250+250+125+125+125+125+125+125+125+125+125</f>
        <v>2250</v>
      </c>
    </row>
    <row r="26" spans="2:8" s="31" customFormat="1" ht="29.25" customHeight="1" x14ac:dyDescent="0.25">
      <c r="B26" s="102">
        <v>44778</v>
      </c>
      <c r="C26" s="34">
        <v>44754</v>
      </c>
      <c r="D26" s="35" t="s">
        <v>155</v>
      </c>
      <c r="E26" s="39" t="s">
        <v>156</v>
      </c>
      <c r="F26" s="22" t="s">
        <v>67</v>
      </c>
      <c r="G26" s="118" t="s">
        <v>17</v>
      </c>
      <c r="H26" s="49">
        <v>23073.37</v>
      </c>
    </row>
    <row r="27" spans="2:8" s="31" customFormat="1" ht="66" customHeight="1" x14ac:dyDescent="0.25">
      <c r="B27" s="102">
        <v>44749</v>
      </c>
      <c r="C27" s="34">
        <v>44743</v>
      </c>
      <c r="D27" s="35" t="s">
        <v>132</v>
      </c>
      <c r="E27" s="35" t="s">
        <v>133</v>
      </c>
      <c r="F27" s="43" t="s">
        <v>170</v>
      </c>
      <c r="G27" s="99" t="s">
        <v>134</v>
      </c>
      <c r="H27" s="49">
        <v>160244</v>
      </c>
    </row>
    <row r="28" spans="2:8" s="31" customFormat="1" ht="42.75" customHeight="1" x14ac:dyDescent="0.25">
      <c r="B28" s="102">
        <v>44771</v>
      </c>
      <c r="C28" s="34">
        <v>44743</v>
      </c>
      <c r="D28" s="39" t="s">
        <v>86</v>
      </c>
      <c r="E28" s="124" t="s">
        <v>87</v>
      </c>
      <c r="F28" s="43" t="s">
        <v>88</v>
      </c>
      <c r="G28" s="87" t="s">
        <v>89</v>
      </c>
      <c r="H28" s="49">
        <v>9912</v>
      </c>
    </row>
    <row r="29" spans="2:8" s="31" customFormat="1" ht="42.75" customHeight="1" x14ac:dyDescent="0.25">
      <c r="B29" s="102">
        <v>44752</v>
      </c>
      <c r="C29" s="34">
        <v>44740</v>
      </c>
      <c r="D29" s="39" t="s">
        <v>122</v>
      </c>
      <c r="E29" s="124" t="s">
        <v>123</v>
      </c>
      <c r="F29" s="43" t="s">
        <v>160</v>
      </c>
      <c r="G29" s="87" t="s">
        <v>124</v>
      </c>
      <c r="H29" s="49">
        <v>4720</v>
      </c>
    </row>
    <row r="30" spans="2:8" s="31" customFormat="1" ht="44.25" customHeight="1" x14ac:dyDescent="0.25">
      <c r="B30" s="102">
        <v>44741</v>
      </c>
      <c r="C30" s="34">
        <v>44740</v>
      </c>
      <c r="D30" s="39" t="s">
        <v>63</v>
      </c>
      <c r="E30" s="124" t="s">
        <v>20</v>
      </c>
      <c r="F30" s="43" t="s">
        <v>171</v>
      </c>
      <c r="G30" s="87" t="s">
        <v>21</v>
      </c>
      <c r="H30" s="49">
        <v>85239.01</v>
      </c>
    </row>
    <row r="31" spans="2:8" s="31" customFormat="1" ht="46.5" customHeight="1" x14ac:dyDescent="0.25">
      <c r="B31" s="102">
        <v>44741</v>
      </c>
      <c r="C31" s="34">
        <v>44740</v>
      </c>
      <c r="D31" s="39" t="s">
        <v>64</v>
      </c>
      <c r="E31" s="124" t="s">
        <v>20</v>
      </c>
      <c r="F31" s="43" t="s">
        <v>172</v>
      </c>
      <c r="G31" s="87" t="s">
        <v>21</v>
      </c>
      <c r="H31" s="49">
        <v>242411.05</v>
      </c>
    </row>
    <row r="32" spans="2:8" s="31" customFormat="1" ht="23.25" customHeight="1" x14ac:dyDescent="0.25">
      <c r="B32" s="102">
        <v>44771</v>
      </c>
      <c r="C32" s="34">
        <v>44770</v>
      </c>
      <c r="D32" s="125" t="s">
        <v>102</v>
      </c>
      <c r="E32" s="124" t="s">
        <v>20</v>
      </c>
      <c r="F32" s="43" t="s">
        <v>110</v>
      </c>
      <c r="G32" s="87" t="s">
        <v>21</v>
      </c>
      <c r="H32" s="126">
        <v>196544.87</v>
      </c>
    </row>
    <row r="33" spans="2:8" s="31" customFormat="1" ht="19.5" customHeight="1" x14ac:dyDescent="0.25">
      <c r="B33" s="102">
        <v>44774</v>
      </c>
      <c r="C33" s="34">
        <v>44770</v>
      </c>
      <c r="D33" s="125" t="s">
        <v>111</v>
      </c>
      <c r="E33" s="124" t="s">
        <v>20</v>
      </c>
      <c r="F33" s="43" t="s">
        <v>103</v>
      </c>
      <c r="G33" s="87" t="s">
        <v>21</v>
      </c>
      <c r="H33" s="126">
        <v>241853.44</v>
      </c>
    </row>
    <row r="34" spans="2:8" s="31" customFormat="1" ht="75" customHeight="1" x14ac:dyDescent="0.25">
      <c r="B34" s="102">
        <v>44762</v>
      </c>
      <c r="C34" s="34">
        <v>44747</v>
      </c>
      <c r="D34" s="125" t="s">
        <v>126</v>
      </c>
      <c r="E34" s="125" t="s">
        <v>125</v>
      </c>
      <c r="F34" s="43" t="s">
        <v>173</v>
      </c>
      <c r="G34" s="103" t="s">
        <v>42</v>
      </c>
      <c r="H34" s="126">
        <v>8840</v>
      </c>
    </row>
    <row r="35" spans="2:8" s="31" customFormat="1" ht="53.25" customHeight="1" x14ac:dyDescent="0.25">
      <c r="B35" s="102">
        <v>44760</v>
      </c>
      <c r="C35" s="34">
        <v>44746</v>
      </c>
      <c r="D35" s="35" t="s">
        <v>139</v>
      </c>
      <c r="E35" s="35" t="s">
        <v>57</v>
      </c>
      <c r="F35" s="43" t="s">
        <v>174</v>
      </c>
      <c r="G35" s="118" t="s">
        <v>15</v>
      </c>
      <c r="H35" s="49">
        <v>3401.64</v>
      </c>
    </row>
    <row r="36" spans="2:8" s="31" customFormat="1" ht="55.5" customHeight="1" x14ac:dyDescent="0.25">
      <c r="B36" s="102">
        <v>44761</v>
      </c>
      <c r="C36" s="34">
        <v>44748</v>
      </c>
      <c r="D36" s="35" t="s">
        <v>140</v>
      </c>
      <c r="E36" s="35" t="s">
        <v>57</v>
      </c>
      <c r="F36" s="43" t="s">
        <v>175</v>
      </c>
      <c r="G36" s="118" t="s">
        <v>15</v>
      </c>
      <c r="H36" s="49">
        <v>16303.01</v>
      </c>
    </row>
    <row r="37" spans="2:8" s="31" customFormat="1" ht="33" customHeight="1" x14ac:dyDescent="0.25">
      <c r="B37" s="102">
        <v>44762</v>
      </c>
      <c r="C37" s="34">
        <v>44748</v>
      </c>
      <c r="D37" s="127" t="s">
        <v>107</v>
      </c>
      <c r="E37" s="35" t="s">
        <v>108</v>
      </c>
      <c r="F37" s="36" t="s">
        <v>109</v>
      </c>
      <c r="G37" s="23" t="s">
        <v>30</v>
      </c>
      <c r="H37" s="49">
        <v>9300</v>
      </c>
    </row>
    <row r="38" spans="2:8" s="31" customFormat="1" ht="65.25" customHeight="1" x14ac:dyDescent="0.25">
      <c r="B38" s="102">
        <v>44770</v>
      </c>
      <c r="C38" s="34">
        <v>44767</v>
      </c>
      <c r="D38" s="35" t="s">
        <v>112</v>
      </c>
      <c r="E38" s="128" t="s">
        <v>59</v>
      </c>
      <c r="F38" s="43" t="s">
        <v>162</v>
      </c>
      <c r="G38" s="99" t="s">
        <v>113</v>
      </c>
      <c r="H38" s="49">
        <v>16785.5</v>
      </c>
    </row>
    <row r="39" spans="2:8" s="31" customFormat="1" ht="29.25" customHeight="1" x14ac:dyDescent="0.25">
      <c r="B39" s="102">
        <v>44725</v>
      </c>
      <c r="C39" s="34">
        <v>44714</v>
      </c>
      <c r="D39" s="35" t="s">
        <v>66</v>
      </c>
      <c r="E39" s="39" t="s">
        <v>65</v>
      </c>
      <c r="F39" s="22" t="s">
        <v>67</v>
      </c>
      <c r="G39" s="118" t="s">
        <v>17</v>
      </c>
      <c r="H39" s="100">
        <v>7665.16</v>
      </c>
    </row>
    <row r="40" spans="2:8" s="31" customFormat="1" ht="75" customHeight="1" x14ac:dyDescent="0.25">
      <c r="B40" s="102">
        <v>44767</v>
      </c>
      <c r="C40" s="34">
        <v>44756</v>
      </c>
      <c r="D40" s="35" t="s">
        <v>119</v>
      </c>
      <c r="E40" s="128" t="s">
        <v>120</v>
      </c>
      <c r="F40" s="43" t="s">
        <v>161</v>
      </c>
      <c r="G40" s="99" t="s">
        <v>121</v>
      </c>
      <c r="H40" s="49">
        <v>10472.5</v>
      </c>
    </row>
    <row r="41" spans="2:8" s="31" customFormat="1" ht="64.5" customHeight="1" x14ac:dyDescent="0.25">
      <c r="B41" s="102">
        <v>44760</v>
      </c>
      <c r="C41" s="34">
        <v>44743</v>
      </c>
      <c r="D41" s="35" t="s">
        <v>138</v>
      </c>
      <c r="E41" s="39" t="s">
        <v>62</v>
      </c>
      <c r="F41" s="36" t="s">
        <v>176</v>
      </c>
      <c r="G41" s="99" t="s">
        <v>16</v>
      </c>
      <c r="H41" s="49">
        <v>910</v>
      </c>
    </row>
    <row r="42" spans="2:8" s="31" customFormat="1" ht="22.5" customHeight="1" x14ac:dyDescent="0.25">
      <c r="B42" s="102">
        <v>44356</v>
      </c>
      <c r="C42" s="34">
        <v>44306</v>
      </c>
      <c r="D42" s="39" t="s">
        <v>33</v>
      </c>
      <c r="E42" s="36" t="s">
        <v>34</v>
      </c>
      <c r="F42" s="22" t="s">
        <v>35</v>
      </c>
      <c r="G42" s="23" t="s">
        <v>17</v>
      </c>
      <c r="H42" s="49">
        <v>79041.81</v>
      </c>
    </row>
    <row r="43" spans="2:8" s="31" customFormat="1" ht="53.25" customHeight="1" x14ac:dyDescent="0.25">
      <c r="B43" s="102">
        <v>44725</v>
      </c>
      <c r="C43" s="34">
        <v>44699</v>
      </c>
      <c r="D43" s="39" t="s">
        <v>71</v>
      </c>
      <c r="E43" s="36" t="s">
        <v>70</v>
      </c>
      <c r="F43" s="36" t="s">
        <v>72</v>
      </c>
      <c r="G43" s="23" t="s">
        <v>73</v>
      </c>
      <c r="H43" s="49">
        <v>80619.289999999994</v>
      </c>
    </row>
    <row r="44" spans="2:8" s="31" customFormat="1" ht="69" customHeight="1" x14ac:dyDescent="0.25">
      <c r="B44" s="102">
        <v>44741</v>
      </c>
      <c r="C44" s="34">
        <v>44715</v>
      </c>
      <c r="D44" s="35" t="s">
        <v>61</v>
      </c>
      <c r="E44" s="39" t="s">
        <v>32</v>
      </c>
      <c r="F44" s="36" t="s">
        <v>177</v>
      </c>
      <c r="G44" s="23" t="s">
        <v>19</v>
      </c>
      <c r="H44" s="49">
        <v>26500</v>
      </c>
    </row>
    <row r="45" spans="2:8" s="31" customFormat="1" ht="54.75" customHeight="1" x14ac:dyDescent="0.25">
      <c r="B45" s="102">
        <v>44762</v>
      </c>
      <c r="C45" s="34">
        <v>44743</v>
      </c>
      <c r="D45" s="35" t="s">
        <v>127</v>
      </c>
      <c r="E45" s="39" t="s">
        <v>32</v>
      </c>
      <c r="F45" s="36" t="s">
        <v>178</v>
      </c>
      <c r="G45" s="118" t="s">
        <v>19</v>
      </c>
      <c r="H45" s="100">
        <v>26500</v>
      </c>
    </row>
    <row r="46" spans="2:8" s="31" customFormat="1" ht="50.25" customHeight="1" x14ac:dyDescent="0.25">
      <c r="B46" s="102">
        <v>44767</v>
      </c>
      <c r="C46" s="34">
        <v>44763</v>
      </c>
      <c r="D46" s="35" t="s">
        <v>104</v>
      </c>
      <c r="E46" s="39" t="s">
        <v>105</v>
      </c>
      <c r="F46" s="36" t="s">
        <v>163</v>
      </c>
      <c r="G46" s="129" t="s">
        <v>106</v>
      </c>
      <c r="H46" s="100">
        <v>6696.5</v>
      </c>
    </row>
    <row r="47" spans="2:8" s="31" customFormat="1" ht="27.75" customHeight="1" x14ac:dyDescent="0.25">
      <c r="B47" s="102">
        <v>44725</v>
      </c>
      <c r="C47" s="34">
        <v>44699</v>
      </c>
      <c r="D47" s="35" t="s">
        <v>74</v>
      </c>
      <c r="E47" s="36" t="s">
        <v>75</v>
      </c>
      <c r="F47" s="22" t="s">
        <v>67</v>
      </c>
      <c r="G47" s="118" t="s">
        <v>17</v>
      </c>
      <c r="H47" s="100">
        <v>27688.05</v>
      </c>
    </row>
    <row r="48" spans="2:8" s="31" customFormat="1" ht="65.25" customHeight="1" x14ac:dyDescent="0.25">
      <c r="B48" s="102">
        <v>44753</v>
      </c>
      <c r="C48" s="34">
        <v>44747</v>
      </c>
      <c r="D48" s="35" t="s">
        <v>135</v>
      </c>
      <c r="E48" s="36" t="s">
        <v>136</v>
      </c>
      <c r="F48" s="36" t="s">
        <v>179</v>
      </c>
      <c r="G48" s="118" t="s">
        <v>24</v>
      </c>
      <c r="H48" s="100">
        <v>23640.12</v>
      </c>
    </row>
    <row r="49" spans="2:8" s="31" customFormat="1" ht="39.75" customHeight="1" x14ac:dyDescent="0.25">
      <c r="B49" s="102">
        <v>44768</v>
      </c>
      <c r="C49" s="34">
        <v>44762</v>
      </c>
      <c r="D49" s="39" t="s">
        <v>90</v>
      </c>
      <c r="E49" s="36" t="s">
        <v>91</v>
      </c>
      <c r="F49" s="36" t="s">
        <v>92</v>
      </c>
      <c r="G49" s="103" t="s">
        <v>18</v>
      </c>
      <c r="H49" s="100">
        <v>59000</v>
      </c>
    </row>
    <row r="50" spans="2:8" s="31" customFormat="1" ht="58.5" customHeight="1" x14ac:dyDescent="0.25">
      <c r="B50" s="102">
        <v>44775</v>
      </c>
      <c r="C50" s="34">
        <v>44770</v>
      </c>
      <c r="D50" s="39" t="s">
        <v>117</v>
      </c>
      <c r="E50" s="36" t="s">
        <v>54</v>
      </c>
      <c r="F50" s="36" t="s">
        <v>118</v>
      </c>
      <c r="G50" s="103" t="s">
        <v>19</v>
      </c>
      <c r="H50" s="100">
        <v>22000</v>
      </c>
    </row>
    <row r="51" spans="2:8" s="31" customFormat="1" ht="48.75" customHeight="1" x14ac:dyDescent="0.25">
      <c r="B51" s="102">
        <v>44725</v>
      </c>
      <c r="C51" s="34">
        <v>44701</v>
      </c>
      <c r="D51" s="35" t="s">
        <v>76</v>
      </c>
      <c r="E51" s="36" t="s">
        <v>77</v>
      </c>
      <c r="F51" s="36" t="s">
        <v>78</v>
      </c>
      <c r="G51" s="23" t="s">
        <v>73</v>
      </c>
      <c r="H51" s="100">
        <v>49750.720000000001</v>
      </c>
    </row>
    <row r="52" spans="2:8" s="31" customFormat="1" ht="24.75" customHeight="1" x14ac:dyDescent="0.25">
      <c r="B52" s="102">
        <v>44725</v>
      </c>
      <c r="C52" s="34">
        <v>44701</v>
      </c>
      <c r="D52" s="35" t="s">
        <v>79</v>
      </c>
      <c r="E52" s="36" t="s">
        <v>80</v>
      </c>
      <c r="F52" s="22" t="s">
        <v>67</v>
      </c>
      <c r="G52" s="118" t="s">
        <v>17</v>
      </c>
      <c r="H52" s="100">
        <v>20996.77</v>
      </c>
    </row>
    <row r="53" spans="2:8" s="31" customFormat="1" ht="41.25" customHeight="1" x14ac:dyDescent="0.25">
      <c r="B53" s="102">
        <v>44760</v>
      </c>
      <c r="C53" s="34">
        <v>44665</v>
      </c>
      <c r="D53" s="39" t="s">
        <v>142</v>
      </c>
      <c r="E53" s="36" t="s">
        <v>55</v>
      </c>
      <c r="F53" s="36" t="s">
        <v>143</v>
      </c>
      <c r="G53" s="87" t="s">
        <v>56</v>
      </c>
      <c r="H53" s="49">
        <v>125000</v>
      </c>
    </row>
    <row r="54" spans="2:8" s="31" customFormat="1" ht="74.25" customHeight="1" x14ac:dyDescent="0.25">
      <c r="B54" s="102">
        <v>44749</v>
      </c>
      <c r="C54" s="34">
        <v>44706</v>
      </c>
      <c r="D54" s="39" t="s">
        <v>82</v>
      </c>
      <c r="E54" s="36" t="s">
        <v>55</v>
      </c>
      <c r="F54" s="36" t="s">
        <v>180</v>
      </c>
      <c r="G54" s="87" t="s">
        <v>56</v>
      </c>
      <c r="H54" s="49">
        <v>376000</v>
      </c>
    </row>
    <row r="55" spans="2:8" s="31" customFormat="1" ht="62.25" customHeight="1" x14ac:dyDescent="0.25">
      <c r="B55" s="102">
        <v>44748</v>
      </c>
      <c r="C55" s="34">
        <v>44741</v>
      </c>
      <c r="D55" s="39" t="s">
        <v>83</v>
      </c>
      <c r="E55" s="36" t="s">
        <v>55</v>
      </c>
      <c r="F55" s="36" t="s">
        <v>84</v>
      </c>
      <c r="G55" s="87" t="s">
        <v>56</v>
      </c>
      <c r="H55" s="49">
        <v>376000</v>
      </c>
    </row>
    <row r="56" spans="2:8" s="31" customFormat="1" ht="77.25" customHeight="1" x14ac:dyDescent="0.25">
      <c r="B56" s="102">
        <v>44755</v>
      </c>
      <c r="C56" s="34">
        <v>44750</v>
      </c>
      <c r="D56" s="39" t="s">
        <v>141</v>
      </c>
      <c r="E56" s="36" t="s">
        <v>55</v>
      </c>
      <c r="F56" s="36" t="s">
        <v>181</v>
      </c>
      <c r="G56" s="87" t="s">
        <v>56</v>
      </c>
      <c r="H56" s="49">
        <v>45000</v>
      </c>
    </row>
    <row r="57" spans="2:8" s="31" customFormat="1" ht="52.5" customHeight="1" x14ac:dyDescent="0.25">
      <c r="B57" s="102">
        <v>44755</v>
      </c>
      <c r="C57" s="34">
        <v>44754</v>
      </c>
      <c r="D57" s="39" t="s">
        <v>148</v>
      </c>
      <c r="E57" s="36" t="s">
        <v>55</v>
      </c>
      <c r="F57" s="36" t="s">
        <v>149</v>
      </c>
      <c r="G57" s="87" t="s">
        <v>56</v>
      </c>
      <c r="H57" s="49">
        <v>376000</v>
      </c>
    </row>
    <row r="58" spans="2:8" s="31" customFormat="1" ht="90.75" customHeight="1" x14ac:dyDescent="0.25">
      <c r="B58" s="102">
        <v>44770</v>
      </c>
      <c r="C58" s="34">
        <v>44763</v>
      </c>
      <c r="D58" s="39" t="s">
        <v>93</v>
      </c>
      <c r="E58" s="36" t="s">
        <v>94</v>
      </c>
      <c r="F58" s="36" t="s">
        <v>182</v>
      </c>
      <c r="G58" s="87" t="s">
        <v>96</v>
      </c>
      <c r="H58" s="49">
        <v>66080</v>
      </c>
    </row>
    <row r="59" spans="2:8" s="31" customFormat="1" ht="61.5" customHeight="1" x14ac:dyDescent="0.25">
      <c r="B59" s="102">
        <v>44770</v>
      </c>
      <c r="C59" s="34">
        <v>44763</v>
      </c>
      <c r="D59" s="39" t="s">
        <v>97</v>
      </c>
      <c r="E59" s="36" t="s">
        <v>94</v>
      </c>
      <c r="F59" s="36" t="s">
        <v>98</v>
      </c>
      <c r="G59" s="87" t="s">
        <v>95</v>
      </c>
      <c r="H59" s="49">
        <v>46256</v>
      </c>
    </row>
    <row r="60" spans="2:8" s="31" customFormat="1" ht="43.5" customHeight="1" x14ac:dyDescent="0.25">
      <c r="B60" s="102">
        <v>44775</v>
      </c>
      <c r="C60" s="34">
        <v>44768</v>
      </c>
      <c r="D60" s="39" t="s">
        <v>150</v>
      </c>
      <c r="E60" s="36" t="s">
        <v>94</v>
      </c>
      <c r="F60" s="36" t="s">
        <v>151</v>
      </c>
      <c r="G60" s="87" t="s">
        <v>23</v>
      </c>
      <c r="H60" s="49">
        <v>138059.79999999999</v>
      </c>
    </row>
    <row r="61" spans="2:8" s="31" customFormat="1" ht="29.25" customHeight="1" x14ac:dyDescent="0.25">
      <c r="B61" s="102">
        <v>44778</v>
      </c>
      <c r="C61" s="34">
        <v>44743</v>
      </c>
      <c r="D61" s="35" t="s">
        <v>157</v>
      </c>
      <c r="E61" s="39" t="s">
        <v>158</v>
      </c>
      <c r="F61" s="22" t="s">
        <v>67</v>
      </c>
      <c r="G61" s="118" t="s">
        <v>17</v>
      </c>
      <c r="H61" s="49">
        <v>38578.68</v>
      </c>
    </row>
    <row r="62" spans="2:8" ht="21.75" customHeight="1" thickBot="1" x14ac:dyDescent="0.3">
      <c r="B62" s="15"/>
      <c r="C62" s="17"/>
      <c r="D62" s="16"/>
      <c r="E62" s="17"/>
      <c r="F62" s="17"/>
      <c r="G62" s="17"/>
      <c r="H62" s="50">
        <f>SUM(H16:H61)</f>
        <v>5135856.88</v>
      </c>
    </row>
    <row r="63" spans="2:8" ht="20.25" customHeight="1" thickBot="1" x14ac:dyDescent="0.3">
      <c r="H63" s="19">
        <f>SUM(H62,H15)</f>
        <v>5141096.88</v>
      </c>
    </row>
    <row r="64" spans="2:8" ht="15.75" thickTop="1" x14ac:dyDescent="0.25">
      <c r="H64" s="2"/>
    </row>
    <row r="65" spans="2:8" ht="18" customHeight="1" x14ac:dyDescent="0.25">
      <c r="B65" s="45" t="s">
        <v>153</v>
      </c>
      <c r="C65" s="1"/>
      <c r="D65" s="1"/>
      <c r="E65" s="1"/>
      <c r="F65" s="1"/>
      <c r="G65" s="1"/>
      <c r="H65" s="2"/>
    </row>
    <row r="66" spans="2:8" ht="14.25" customHeight="1" x14ac:dyDescent="0.5">
      <c r="B66" s="45" t="s">
        <v>159</v>
      </c>
      <c r="C66" s="1"/>
      <c r="D66" s="1"/>
      <c r="E66" s="1"/>
      <c r="F66" s="6"/>
      <c r="G66" s="6"/>
      <c r="H66" s="21"/>
    </row>
    <row r="67" spans="2:8" ht="11.25" customHeight="1" x14ac:dyDescent="0.25">
      <c r="B67" s="45" t="s">
        <v>154</v>
      </c>
      <c r="C67" s="1"/>
      <c r="D67" s="1"/>
      <c r="E67" s="1"/>
      <c r="F67" s="1"/>
      <c r="G67" s="1"/>
      <c r="H67" s="2"/>
    </row>
    <row r="68" spans="2:8" ht="18" customHeight="1" x14ac:dyDescent="0.25">
      <c r="C68" s="45"/>
      <c r="D68" s="1"/>
      <c r="E68" s="1"/>
      <c r="F68" s="1"/>
      <c r="G68" s="1"/>
      <c r="H68" s="2"/>
    </row>
    <row r="69" spans="2:8" x14ac:dyDescent="0.25">
      <c r="H69" s="2"/>
    </row>
    <row r="70" spans="2:8" x14ac:dyDescent="0.25">
      <c r="B70" s="3" t="s">
        <v>6</v>
      </c>
      <c r="C70" s="3"/>
      <c r="E70" s="3" t="s">
        <v>7</v>
      </c>
      <c r="F70" s="4" t="s">
        <v>8</v>
      </c>
      <c r="G70" s="3" t="s">
        <v>9</v>
      </c>
      <c r="H70" s="5"/>
    </row>
    <row r="71" spans="2:8" ht="15" customHeight="1" x14ac:dyDescent="0.25">
      <c r="B71" s="3"/>
      <c r="C71" s="3"/>
      <c r="E71" s="3"/>
      <c r="F71" s="4"/>
      <c r="G71" s="3"/>
      <c r="H71" s="5"/>
    </row>
    <row r="72" spans="2:8" ht="15" customHeight="1" x14ac:dyDescent="0.25">
      <c r="H72" s="6"/>
    </row>
    <row r="73" spans="2:8" x14ac:dyDescent="0.25">
      <c r="B73" s="7" t="s">
        <v>152</v>
      </c>
      <c r="C73" s="7"/>
      <c r="E73" s="7"/>
      <c r="F73" s="7" t="s">
        <v>10</v>
      </c>
      <c r="G73" s="7" t="s">
        <v>31</v>
      </c>
      <c r="H73" s="9"/>
    </row>
    <row r="74" spans="2:8" x14ac:dyDescent="0.25">
      <c r="B74" s="8" t="s">
        <v>40</v>
      </c>
      <c r="C74" s="10"/>
      <c r="E74" s="8"/>
      <c r="F74" s="8" t="s">
        <v>11</v>
      </c>
      <c r="G74" s="8" t="s">
        <v>12</v>
      </c>
      <c r="H74" s="11"/>
    </row>
    <row r="75" spans="2:8" x14ac:dyDescent="0.25">
      <c r="B75" s="79" t="s">
        <v>165</v>
      </c>
      <c r="C75" s="80"/>
      <c r="E75" s="11"/>
      <c r="F75" s="8"/>
      <c r="G75" s="8"/>
      <c r="H75" s="11"/>
    </row>
    <row r="76" spans="2:8" x14ac:dyDescent="0.25">
      <c r="C76" s="79"/>
      <c r="D76" s="80"/>
      <c r="E76" s="8"/>
      <c r="F76" s="8"/>
      <c r="G76" s="8"/>
      <c r="H76" s="11"/>
    </row>
    <row r="77" spans="2:8" x14ac:dyDescent="0.25">
      <c r="C77" s="81"/>
      <c r="D77" s="82"/>
      <c r="E77" s="8"/>
      <c r="G77" s="8"/>
      <c r="H77" s="11"/>
    </row>
  </sheetData>
  <mergeCells count="15">
    <mergeCell ref="E11:E12"/>
    <mergeCell ref="B6:H6"/>
    <mergeCell ref="B8:H8"/>
    <mergeCell ref="B9:H9"/>
    <mergeCell ref="B11:B12"/>
    <mergeCell ref="C11:C12"/>
    <mergeCell ref="D11:D12"/>
    <mergeCell ref="F11:F12"/>
    <mergeCell ref="G11:G12"/>
    <mergeCell ref="H11:H12"/>
    <mergeCell ref="B1:H1"/>
    <mergeCell ref="B2:H2"/>
    <mergeCell ref="B3:H3"/>
    <mergeCell ref="B4:H4"/>
    <mergeCell ref="B5:H5"/>
  </mergeCells>
  <pageMargins left="0.19685039370078741" right="0.43307086614173229" top="0.19685039370078741" bottom="0.19685039370078741" header="0.19685039370078741" footer="0.19685039370078741"/>
  <pageSetup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672DF-C6A9-40F2-B1D5-C74C1E9605C2}">
  <sheetPr>
    <tabColor rgb="FFFF66FF"/>
  </sheetPr>
  <dimension ref="B1:T81"/>
  <sheetViews>
    <sheetView tabSelected="1" workbookViewId="0">
      <selection activeCell="D17" sqref="D17"/>
    </sheetView>
  </sheetViews>
  <sheetFormatPr baseColWidth="10" defaultRowHeight="15" x14ac:dyDescent="0.25"/>
  <cols>
    <col min="1" max="1" width="1.5703125" customWidth="1"/>
    <col min="2" max="2" width="9.5703125" customWidth="1"/>
    <col min="3" max="3" width="9.42578125" customWidth="1"/>
    <col min="4" max="4" width="12.7109375" customWidth="1"/>
    <col min="5" max="5" width="26.28515625" customWidth="1"/>
    <col min="6" max="6" width="55.85546875" customWidth="1"/>
    <col min="7" max="7" width="11.140625" customWidth="1"/>
    <col min="8" max="8" width="14.42578125" customWidth="1"/>
    <col min="9" max="9" width="10.5703125" customWidth="1"/>
    <col min="10" max="11" width="13.28515625" customWidth="1"/>
    <col min="12" max="12" width="22" customWidth="1"/>
    <col min="13" max="13" width="12.42578125" customWidth="1"/>
    <col min="14" max="14" width="10.140625" customWidth="1"/>
    <col min="15" max="15" width="12.85546875" customWidth="1"/>
  </cols>
  <sheetData>
    <row r="1" spans="2:20" ht="15" customHeight="1" x14ac:dyDescent="0.6">
      <c r="B1" s="139"/>
      <c r="C1" s="139"/>
      <c r="D1" s="139"/>
      <c r="E1" s="139"/>
      <c r="F1" s="139"/>
      <c r="G1" s="139"/>
      <c r="H1" s="139"/>
      <c r="I1" s="72"/>
      <c r="J1" s="72"/>
      <c r="K1" s="72"/>
    </row>
    <row r="2" spans="2:20" ht="24.75" customHeight="1" x14ac:dyDescent="0.25">
      <c r="B2" s="168" t="s">
        <v>0</v>
      </c>
      <c r="C2" s="168"/>
      <c r="D2" s="168"/>
      <c r="E2" s="168"/>
      <c r="F2" s="168"/>
      <c r="G2" s="168"/>
      <c r="H2" s="168"/>
      <c r="I2" s="168"/>
      <c r="J2" s="168"/>
      <c r="K2" s="168"/>
    </row>
    <row r="3" spans="2:20" ht="21" customHeight="1" x14ac:dyDescent="0.25">
      <c r="B3" s="141" t="s">
        <v>29</v>
      </c>
      <c r="C3" s="141"/>
      <c r="D3" s="141"/>
      <c r="E3" s="141"/>
      <c r="F3" s="141"/>
      <c r="G3" s="141"/>
      <c r="H3" s="141"/>
      <c r="I3" s="141"/>
      <c r="J3" s="141"/>
      <c r="K3" s="141"/>
    </row>
    <row r="4" spans="2:20" ht="21" customHeight="1" x14ac:dyDescent="0.25">
      <c r="B4" s="141" t="s">
        <v>14</v>
      </c>
      <c r="C4" s="141"/>
      <c r="D4" s="141"/>
      <c r="E4" s="141"/>
      <c r="F4" s="141"/>
      <c r="G4" s="141"/>
      <c r="H4" s="141"/>
      <c r="I4" s="141"/>
      <c r="J4" s="141"/>
      <c r="K4" s="141"/>
    </row>
    <row r="5" spans="2:20" ht="17.25" customHeight="1" x14ac:dyDescent="0.25">
      <c r="B5" s="142" t="s">
        <v>52</v>
      </c>
      <c r="C5" s="142"/>
      <c r="D5" s="142"/>
      <c r="E5" s="142"/>
      <c r="F5" s="142"/>
      <c r="G5" s="142"/>
      <c r="H5" s="142"/>
      <c r="I5" s="142"/>
      <c r="J5" s="142"/>
      <c r="K5" s="142"/>
    </row>
    <row r="6" spans="2:20" ht="18" customHeight="1" x14ac:dyDescent="0.25">
      <c r="B6" s="145" t="s">
        <v>53</v>
      </c>
      <c r="C6" s="145"/>
      <c r="D6" s="145"/>
      <c r="E6" s="145"/>
      <c r="F6" s="145"/>
      <c r="G6" s="145"/>
      <c r="H6" s="145"/>
      <c r="I6" s="145"/>
      <c r="J6" s="145"/>
      <c r="K6" s="145"/>
    </row>
    <row r="7" spans="2:20" ht="12.75" customHeight="1" x14ac:dyDescent="0.25">
      <c r="B7" s="85"/>
      <c r="C7" s="85"/>
      <c r="D7" s="85"/>
      <c r="E7" s="85"/>
      <c r="F7" s="85"/>
      <c r="G7" s="85"/>
      <c r="H7" s="85"/>
      <c r="I7" s="85"/>
      <c r="J7" s="85"/>
      <c r="K7" s="85"/>
    </row>
    <row r="8" spans="2:20" ht="17.25" customHeight="1" x14ac:dyDescent="0.25">
      <c r="B8" s="141" t="s">
        <v>51</v>
      </c>
      <c r="C8" s="141"/>
      <c r="D8" s="141"/>
      <c r="E8" s="141"/>
      <c r="F8" s="141"/>
      <c r="G8" s="141"/>
      <c r="H8" s="141"/>
      <c r="I8" s="141"/>
      <c r="J8" s="141"/>
      <c r="K8" s="141"/>
    </row>
    <row r="9" spans="2:20" s="1" customFormat="1" ht="16.5" customHeight="1" x14ac:dyDescent="0.25">
      <c r="B9" s="141" t="s">
        <v>45</v>
      </c>
      <c r="C9" s="141"/>
      <c r="D9" s="141"/>
      <c r="E9" s="141"/>
      <c r="F9" s="141"/>
      <c r="G9" s="141"/>
      <c r="H9" s="141"/>
      <c r="I9" s="141"/>
      <c r="J9" s="141"/>
      <c r="K9" s="141"/>
      <c r="L9" s="84"/>
      <c r="M9" s="84"/>
      <c r="N9" s="84"/>
      <c r="O9" s="90"/>
      <c r="P9" s="90"/>
      <c r="Q9" s="90"/>
      <c r="R9" s="90"/>
      <c r="S9" s="90"/>
      <c r="T9" s="90"/>
    </row>
    <row r="10" spans="2:20" ht="20.25" customHeight="1" x14ac:dyDescent="0.25">
      <c r="B10" s="141" t="s">
        <v>85</v>
      </c>
      <c r="C10" s="141"/>
      <c r="D10" s="141"/>
      <c r="E10" s="141"/>
      <c r="F10" s="141"/>
      <c r="G10" s="141"/>
      <c r="H10" s="141"/>
      <c r="I10" s="141"/>
      <c r="J10" s="141"/>
      <c r="K10" s="141"/>
    </row>
    <row r="11" spans="2:20" ht="10.5" customHeight="1" thickBot="1" x14ac:dyDescent="0.3">
      <c r="C11" s="163"/>
      <c r="D11" s="163"/>
      <c r="E11" s="163"/>
      <c r="F11" s="163"/>
      <c r="G11" s="163"/>
      <c r="H11" s="163"/>
      <c r="I11" s="89"/>
      <c r="J11" s="89"/>
      <c r="K11" s="89"/>
      <c r="L11" s="1"/>
      <c r="M11" s="1"/>
    </row>
    <row r="12" spans="2:20" ht="24" customHeight="1" x14ac:dyDescent="0.25">
      <c r="B12" s="164" t="s">
        <v>43</v>
      </c>
      <c r="C12" s="166" t="s">
        <v>1</v>
      </c>
      <c r="D12" s="143" t="s">
        <v>2</v>
      </c>
      <c r="E12" s="143" t="s">
        <v>3</v>
      </c>
      <c r="F12" s="143" t="s">
        <v>4</v>
      </c>
      <c r="G12" s="148" t="s">
        <v>44</v>
      </c>
      <c r="H12" s="154" t="s">
        <v>5</v>
      </c>
      <c r="I12" s="156" t="s">
        <v>46</v>
      </c>
      <c r="J12" s="158" t="s">
        <v>47</v>
      </c>
      <c r="K12" s="160" t="s">
        <v>48</v>
      </c>
      <c r="L12" s="13"/>
      <c r="M12" s="1"/>
    </row>
    <row r="13" spans="2:20" ht="10.5" customHeight="1" thickBot="1" x14ac:dyDescent="0.3">
      <c r="B13" s="165"/>
      <c r="C13" s="167"/>
      <c r="D13" s="144"/>
      <c r="E13" s="144"/>
      <c r="F13" s="144"/>
      <c r="G13" s="149"/>
      <c r="H13" s="155"/>
      <c r="I13" s="157"/>
      <c r="J13" s="159"/>
      <c r="K13" s="161"/>
      <c r="L13" s="14"/>
      <c r="M13" s="1"/>
    </row>
    <row r="14" spans="2:20" s="1" customFormat="1" ht="31.5" customHeight="1" x14ac:dyDescent="0.25">
      <c r="B14" s="70">
        <v>44104</v>
      </c>
      <c r="C14" s="104">
        <v>44104</v>
      </c>
      <c r="D14" s="105" t="s">
        <v>25</v>
      </c>
      <c r="E14" s="30" t="s">
        <v>22</v>
      </c>
      <c r="F14" s="32" t="s">
        <v>26</v>
      </c>
      <c r="G14" s="93" t="s">
        <v>23</v>
      </c>
      <c r="H14" s="58">
        <v>2600</v>
      </c>
      <c r="I14" s="63">
        <v>44134</v>
      </c>
      <c r="J14" s="59">
        <v>0</v>
      </c>
      <c r="K14" s="47">
        <v>2600</v>
      </c>
      <c r="L14" s="73"/>
      <c r="M14" s="37"/>
    </row>
    <row r="15" spans="2:20" s="1" customFormat="1" ht="28.5" customHeight="1" thickBot="1" x14ac:dyDescent="0.3">
      <c r="B15" s="71">
        <v>44169</v>
      </c>
      <c r="C15" s="101">
        <v>44169</v>
      </c>
      <c r="D15" s="106" t="s">
        <v>27</v>
      </c>
      <c r="E15" s="54" t="s">
        <v>22</v>
      </c>
      <c r="F15" s="42" t="s">
        <v>28</v>
      </c>
      <c r="G15" s="92" t="s">
        <v>23</v>
      </c>
      <c r="H15" s="46">
        <v>2640</v>
      </c>
      <c r="I15" s="64">
        <v>44200</v>
      </c>
      <c r="J15" s="60">
        <v>0</v>
      </c>
      <c r="K15" s="55">
        <v>2640</v>
      </c>
      <c r="L15" s="73"/>
      <c r="M15" s="37"/>
    </row>
    <row r="16" spans="2:20" s="1" customFormat="1" ht="21" customHeight="1" thickBot="1" x14ac:dyDescent="0.3">
      <c r="B16" s="24"/>
      <c r="C16" s="110"/>
      <c r="D16" s="25"/>
      <c r="E16" s="26"/>
      <c r="F16" s="27"/>
      <c r="G16" s="28"/>
      <c r="H16" s="29">
        <f>SUM(H14:H15)</f>
        <v>5240</v>
      </c>
      <c r="I16" s="65"/>
      <c r="J16" s="61">
        <f>SUM(J14:J15)</f>
        <v>0</v>
      </c>
      <c r="K16" s="62">
        <f>SUM(K14:K15)</f>
        <v>5240</v>
      </c>
    </row>
    <row r="17" spans="2:17" s="1" customFormat="1" ht="28.5" customHeight="1" x14ac:dyDescent="0.25">
      <c r="B17" s="102">
        <v>44725</v>
      </c>
      <c r="C17" s="34">
        <v>44698</v>
      </c>
      <c r="D17" s="138" t="s">
        <v>68</v>
      </c>
      <c r="E17" s="117" t="s">
        <v>69</v>
      </c>
      <c r="F17" s="22" t="s">
        <v>67</v>
      </c>
      <c r="G17" s="118" t="s">
        <v>17</v>
      </c>
      <c r="H17" s="130">
        <v>39870.79</v>
      </c>
      <c r="I17" s="131"/>
      <c r="J17" s="132">
        <v>0</v>
      </c>
      <c r="K17" s="123">
        <v>39870.79</v>
      </c>
      <c r="L17" s="94"/>
    </row>
    <row r="18" spans="2:17" s="1" customFormat="1" ht="37.5" customHeight="1" x14ac:dyDescent="0.25">
      <c r="B18" s="102">
        <v>44762</v>
      </c>
      <c r="C18" s="34">
        <v>44732</v>
      </c>
      <c r="D18" s="114" t="s">
        <v>128</v>
      </c>
      <c r="E18" s="22" t="s">
        <v>99</v>
      </c>
      <c r="F18" s="36" t="s">
        <v>129</v>
      </c>
      <c r="G18" s="23" t="s">
        <v>21</v>
      </c>
      <c r="H18" s="133">
        <v>6204.06</v>
      </c>
      <c r="I18" s="134">
        <v>44762</v>
      </c>
      <c r="J18" s="133">
        <v>6204.06</v>
      </c>
      <c r="K18" s="49">
        <v>0</v>
      </c>
      <c r="L18" s="91"/>
      <c r="M18" s="115"/>
    </row>
    <row r="19" spans="2:17" s="1" customFormat="1" ht="32.25" customHeight="1" x14ac:dyDescent="0.25">
      <c r="B19" s="102">
        <v>44770</v>
      </c>
      <c r="C19" s="34">
        <v>44762</v>
      </c>
      <c r="D19" s="114" t="s">
        <v>100</v>
      </c>
      <c r="E19" s="22" t="s">
        <v>99</v>
      </c>
      <c r="F19" s="43" t="s">
        <v>101</v>
      </c>
      <c r="G19" s="23" t="s">
        <v>21</v>
      </c>
      <c r="H19" s="135">
        <v>5008.13</v>
      </c>
      <c r="I19" s="134">
        <v>44793</v>
      </c>
      <c r="J19" s="135">
        <v>5008.13</v>
      </c>
      <c r="K19" s="49">
        <v>0</v>
      </c>
      <c r="L19" s="91"/>
      <c r="M19" s="115"/>
    </row>
    <row r="20" spans="2:17" s="1" customFormat="1" ht="57" customHeight="1" x14ac:dyDescent="0.25">
      <c r="B20" s="102">
        <v>44749</v>
      </c>
      <c r="C20" s="34">
        <v>44746</v>
      </c>
      <c r="D20" s="114" t="s">
        <v>130</v>
      </c>
      <c r="E20" s="22" t="s">
        <v>183</v>
      </c>
      <c r="F20" s="43" t="s">
        <v>166</v>
      </c>
      <c r="G20" s="23" t="s">
        <v>24</v>
      </c>
      <c r="H20" s="135">
        <v>135333.37</v>
      </c>
      <c r="I20" s="134">
        <v>44777</v>
      </c>
      <c r="J20" s="135">
        <v>135333.37</v>
      </c>
      <c r="K20" s="49">
        <v>0</v>
      </c>
      <c r="L20" s="113"/>
      <c r="M20" s="107"/>
    </row>
    <row r="21" spans="2:17" s="31" customFormat="1" ht="46.5" customHeight="1" x14ac:dyDescent="0.25">
      <c r="B21" s="102">
        <v>44757</v>
      </c>
      <c r="C21" s="34">
        <v>44750</v>
      </c>
      <c r="D21" s="114" t="s">
        <v>144</v>
      </c>
      <c r="E21" s="22" t="s">
        <v>145</v>
      </c>
      <c r="F21" s="43" t="s">
        <v>146</v>
      </c>
      <c r="G21" s="23" t="s">
        <v>147</v>
      </c>
      <c r="H21" s="133">
        <v>74340</v>
      </c>
      <c r="I21" s="134">
        <v>44781</v>
      </c>
      <c r="J21" s="38">
        <v>0</v>
      </c>
      <c r="K21" s="136">
        <v>74340</v>
      </c>
      <c r="L21" s="109"/>
      <c r="M21" s="1"/>
      <c r="N21" s="1"/>
      <c r="O21" s="1"/>
      <c r="P21" s="1"/>
      <c r="Q21" s="1"/>
    </row>
    <row r="22" spans="2:17" s="31" customFormat="1" ht="65.25" customHeight="1" x14ac:dyDescent="0.25">
      <c r="B22" s="102">
        <v>44753</v>
      </c>
      <c r="C22" s="34">
        <v>44749</v>
      </c>
      <c r="D22" s="114" t="s">
        <v>137</v>
      </c>
      <c r="E22" s="22" t="s">
        <v>60</v>
      </c>
      <c r="F22" s="43" t="s">
        <v>167</v>
      </c>
      <c r="G22" s="23" t="s">
        <v>24</v>
      </c>
      <c r="H22" s="133">
        <v>135582</v>
      </c>
      <c r="I22" s="134">
        <v>44780</v>
      </c>
      <c r="J22" s="133">
        <v>135582</v>
      </c>
      <c r="K22" s="49">
        <v>0</v>
      </c>
      <c r="L22" s="113"/>
      <c r="M22" s="107"/>
      <c r="N22" s="1"/>
      <c r="O22" s="1"/>
      <c r="P22" s="1"/>
      <c r="Q22" s="1"/>
    </row>
    <row r="23" spans="2:17" s="31" customFormat="1" ht="30" customHeight="1" x14ac:dyDescent="0.25">
      <c r="B23" s="102">
        <v>44776</v>
      </c>
      <c r="C23" s="34">
        <v>44771</v>
      </c>
      <c r="D23" s="114" t="s">
        <v>114</v>
      </c>
      <c r="E23" s="22" t="s">
        <v>81</v>
      </c>
      <c r="F23" s="43" t="s">
        <v>164</v>
      </c>
      <c r="G23" s="23" t="s">
        <v>41</v>
      </c>
      <c r="H23" s="133">
        <v>1139182.3600000001</v>
      </c>
      <c r="I23" s="134">
        <v>44802</v>
      </c>
      <c r="J23" s="38">
        <v>0</v>
      </c>
      <c r="K23" s="136">
        <v>1139182.3600000001</v>
      </c>
      <c r="L23" s="109"/>
      <c r="M23" s="1"/>
      <c r="N23" s="1"/>
      <c r="O23" s="1"/>
      <c r="P23" s="1"/>
      <c r="Q23" s="1"/>
    </row>
    <row r="24" spans="2:17" s="31" customFormat="1" ht="39.950000000000003" customHeight="1" x14ac:dyDescent="0.25">
      <c r="B24" s="102">
        <v>44776</v>
      </c>
      <c r="C24" s="34">
        <v>44771</v>
      </c>
      <c r="D24" s="114" t="s">
        <v>115</v>
      </c>
      <c r="E24" s="22" t="s">
        <v>81</v>
      </c>
      <c r="F24" s="43" t="s">
        <v>116</v>
      </c>
      <c r="G24" s="23" t="s">
        <v>41</v>
      </c>
      <c r="H24" s="133">
        <v>-313102.71999999997</v>
      </c>
      <c r="I24" s="134">
        <v>44802</v>
      </c>
      <c r="J24" s="38">
        <v>0</v>
      </c>
      <c r="K24" s="136">
        <v>-313102.71999999997</v>
      </c>
      <c r="L24" s="109"/>
      <c r="M24" s="1"/>
      <c r="N24" s="1"/>
      <c r="O24" s="1"/>
      <c r="P24" s="1"/>
      <c r="Q24" s="1"/>
    </row>
    <row r="25" spans="2:17" s="31" customFormat="1" ht="41.25" customHeight="1" x14ac:dyDescent="0.25">
      <c r="B25" s="102">
        <v>44377</v>
      </c>
      <c r="C25" s="34">
        <v>44377</v>
      </c>
      <c r="D25" s="35" t="s">
        <v>36</v>
      </c>
      <c r="E25" s="35" t="s">
        <v>37</v>
      </c>
      <c r="F25" s="43" t="s">
        <v>184</v>
      </c>
      <c r="G25" s="23" t="s">
        <v>38</v>
      </c>
      <c r="H25" s="38">
        <f>810265.65+53839.95</f>
        <v>864105.6</v>
      </c>
      <c r="I25" s="134">
        <v>44387</v>
      </c>
      <c r="J25" s="38">
        <v>0</v>
      </c>
      <c r="K25" s="49">
        <f>810265.65+53839.95</f>
        <v>864105.6</v>
      </c>
      <c r="L25" s="75"/>
      <c r="M25" s="40"/>
      <c r="N25" s="76"/>
    </row>
    <row r="26" spans="2:17" s="31" customFormat="1" ht="41.25" customHeight="1" x14ac:dyDescent="0.25">
      <c r="B26" s="102">
        <v>44377</v>
      </c>
      <c r="C26" s="34">
        <v>44377</v>
      </c>
      <c r="D26" s="35" t="s">
        <v>36</v>
      </c>
      <c r="E26" s="35" t="s">
        <v>39</v>
      </c>
      <c r="F26" s="43" t="s">
        <v>169</v>
      </c>
      <c r="G26" s="23" t="s">
        <v>41</v>
      </c>
      <c r="H26" s="38">
        <f>625+250+250+125+125+125+125+125+125+125+125+125</f>
        <v>2250</v>
      </c>
      <c r="I26" s="134">
        <v>44387</v>
      </c>
      <c r="J26" s="38">
        <v>0</v>
      </c>
      <c r="K26" s="49">
        <f>625+250+250+125+125+125+125+125+125+125+125+125</f>
        <v>2250</v>
      </c>
      <c r="L26" s="75"/>
      <c r="M26" s="40"/>
      <c r="N26" s="41"/>
    </row>
    <row r="27" spans="2:17" s="31" customFormat="1" ht="41.25" customHeight="1" x14ac:dyDescent="0.25">
      <c r="B27" s="102">
        <v>44778</v>
      </c>
      <c r="C27" s="34">
        <v>44754</v>
      </c>
      <c r="D27" s="35" t="s">
        <v>155</v>
      </c>
      <c r="E27" s="39" t="s">
        <v>156</v>
      </c>
      <c r="F27" s="22" t="s">
        <v>67</v>
      </c>
      <c r="G27" s="118" t="s">
        <v>17</v>
      </c>
      <c r="H27" s="38">
        <v>23073.37</v>
      </c>
      <c r="I27" s="137">
        <v>44785</v>
      </c>
      <c r="J27" s="38">
        <v>0</v>
      </c>
      <c r="K27" s="49">
        <v>23073.37</v>
      </c>
      <c r="L27" s="75"/>
      <c r="M27" s="40"/>
      <c r="N27" s="41"/>
    </row>
    <row r="28" spans="2:17" s="31" customFormat="1" ht="66.75" customHeight="1" x14ac:dyDescent="0.25">
      <c r="B28" s="102">
        <v>44749</v>
      </c>
      <c r="C28" s="34">
        <v>44743</v>
      </c>
      <c r="D28" s="35" t="s">
        <v>132</v>
      </c>
      <c r="E28" s="35" t="s">
        <v>133</v>
      </c>
      <c r="F28" s="43" t="s">
        <v>185</v>
      </c>
      <c r="G28" s="99" t="s">
        <v>134</v>
      </c>
      <c r="H28" s="38">
        <v>160244</v>
      </c>
      <c r="I28" s="134">
        <v>44774</v>
      </c>
      <c r="J28" s="38">
        <v>160244</v>
      </c>
      <c r="K28" s="49">
        <v>0</v>
      </c>
      <c r="L28" s="113"/>
      <c r="M28" s="107"/>
      <c r="N28" s="41"/>
    </row>
    <row r="29" spans="2:17" s="31" customFormat="1" ht="47.25" customHeight="1" x14ac:dyDescent="0.25">
      <c r="B29" s="102">
        <v>44771</v>
      </c>
      <c r="C29" s="34">
        <v>44743</v>
      </c>
      <c r="D29" s="39" t="s">
        <v>86</v>
      </c>
      <c r="E29" s="124" t="s">
        <v>87</v>
      </c>
      <c r="F29" s="43" t="s">
        <v>88</v>
      </c>
      <c r="G29" s="87" t="s">
        <v>89</v>
      </c>
      <c r="H29" s="38">
        <v>9912</v>
      </c>
      <c r="I29" s="134">
        <v>44774</v>
      </c>
      <c r="J29" s="38">
        <v>0</v>
      </c>
      <c r="K29" s="49">
        <v>9912</v>
      </c>
      <c r="L29" s="108"/>
      <c r="M29" s="153"/>
      <c r="N29" s="162"/>
    </row>
    <row r="30" spans="2:17" s="31" customFormat="1" ht="45" customHeight="1" x14ac:dyDescent="0.25">
      <c r="B30" s="102">
        <v>44752</v>
      </c>
      <c r="C30" s="34">
        <v>44740</v>
      </c>
      <c r="D30" s="39" t="s">
        <v>122</v>
      </c>
      <c r="E30" s="124" t="s">
        <v>123</v>
      </c>
      <c r="F30" s="43" t="s">
        <v>160</v>
      </c>
      <c r="G30" s="87" t="s">
        <v>124</v>
      </c>
      <c r="H30" s="38">
        <v>4720</v>
      </c>
      <c r="I30" s="134">
        <v>44770</v>
      </c>
      <c r="J30" s="38">
        <v>4720</v>
      </c>
      <c r="K30" s="49">
        <v>0</v>
      </c>
      <c r="L30" s="91"/>
      <c r="M30" s="153"/>
      <c r="N30" s="162"/>
    </row>
    <row r="31" spans="2:17" s="31" customFormat="1" ht="40.5" customHeight="1" x14ac:dyDescent="0.25">
      <c r="B31" s="102">
        <v>44741</v>
      </c>
      <c r="C31" s="34">
        <v>44740</v>
      </c>
      <c r="D31" s="39" t="s">
        <v>63</v>
      </c>
      <c r="E31" s="124" t="s">
        <v>20</v>
      </c>
      <c r="F31" s="43" t="s">
        <v>171</v>
      </c>
      <c r="G31" s="87" t="s">
        <v>21</v>
      </c>
      <c r="H31" s="38">
        <v>85239.01</v>
      </c>
      <c r="I31" s="134">
        <v>44770</v>
      </c>
      <c r="J31" s="38">
        <v>85239.01</v>
      </c>
      <c r="K31" s="49">
        <v>0</v>
      </c>
      <c r="L31" s="152"/>
      <c r="M31" s="153"/>
      <c r="N31" s="96"/>
    </row>
    <row r="32" spans="2:17" s="31" customFormat="1" ht="44.25" customHeight="1" x14ac:dyDescent="0.25">
      <c r="B32" s="102">
        <v>44741</v>
      </c>
      <c r="C32" s="34">
        <v>44740</v>
      </c>
      <c r="D32" s="39" t="s">
        <v>64</v>
      </c>
      <c r="E32" s="124" t="s">
        <v>20</v>
      </c>
      <c r="F32" s="43" t="s">
        <v>186</v>
      </c>
      <c r="G32" s="87" t="s">
        <v>21</v>
      </c>
      <c r="H32" s="38">
        <v>242411.05</v>
      </c>
      <c r="I32" s="134">
        <v>44770</v>
      </c>
      <c r="J32" s="38">
        <v>242411.05</v>
      </c>
      <c r="K32" s="49">
        <v>0</v>
      </c>
      <c r="L32" s="152"/>
      <c r="M32" s="153"/>
      <c r="N32" s="96"/>
    </row>
    <row r="33" spans="2:15" s="31" customFormat="1" ht="29.25" customHeight="1" x14ac:dyDescent="0.25">
      <c r="B33" s="102">
        <v>44771</v>
      </c>
      <c r="C33" s="34">
        <v>44770</v>
      </c>
      <c r="D33" s="39" t="s">
        <v>102</v>
      </c>
      <c r="E33" s="124" t="s">
        <v>20</v>
      </c>
      <c r="F33" s="43" t="s">
        <v>110</v>
      </c>
      <c r="G33" s="87" t="s">
        <v>21</v>
      </c>
      <c r="H33" s="38">
        <v>196544.87</v>
      </c>
      <c r="I33" s="134">
        <v>44801</v>
      </c>
      <c r="J33" s="38">
        <v>0</v>
      </c>
      <c r="K33" s="49">
        <v>196544.87</v>
      </c>
      <c r="L33" s="108"/>
      <c r="M33" s="107"/>
      <c r="N33" s="88"/>
      <c r="O33" s="112"/>
    </row>
    <row r="34" spans="2:15" s="31" customFormat="1" ht="29.25" customHeight="1" x14ac:dyDescent="0.25">
      <c r="B34" s="102">
        <v>44774</v>
      </c>
      <c r="C34" s="34">
        <v>44770</v>
      </c>
      <c r="D34" s="39" t="s">
        <v>111</v>
      </c>
      <c r="E34" s="124" t="s">
        <v>20</v>
      </c>
      <c r="F34" s="43" t="s">
        <v>103</v>
      </c>
      <c r="G34" s="87" t="s">
        <v>21</v>
      </c>
      <c r="H34" s="38">
        <v>241853.44</v>
      </c>
      <c r="I34" s="134">
        <v>44801</v>
      </c>
      <c r="J34" s="38">
        <v>0</v>
      </c>
      <c r="K34" s="49">
        <v>241853.44</v>
      </c>
      <c r="L34" s="108"/>
      <c r="M34" s="107"/>
      <c r="N34" s="88"/>
      <c r="O34" s="112"/>
    </row>
    <row r="35" spans="2:15" s="31" customFormat="1" ht="77.25" customHeight="1" x14ac:dyDescent="0.25">
      <c r="B35" s="102">
        <v>44762</v>
      </c>
      <c r="C35" s="34">
        <v>44747</v>
      </c>
      <c r="D35" s="39" t="s">
        <v>126</v>
      </c>
      <c r="E35" s="39" t="s">
        <v>125</v>
      </c>
      <c r="F35" s="43" t="s">
        <v>187</v>
      </c>
      <c r="G35" s="87" t="s">
        <v>42</v>
      </c>
      <c r="H35" s="38">
        <v>8840</v>
      </c>
      <c r="I35" s="134">
        <v>44778</v>
      </c>
      <c r="J35" s="38">
        <v>8840</v>
      </c>
      <c r="K35" s="49">
        <v>0</v>
      </c>
      <c r="L35" s="113"/>
      <c r="M35" s="107"/>
      <c r="N35" s="88"/>
      <c r="O35" s="112"/>
    </row>
    <row r="36" spans="2:15" s="31" customFormat="1" ht="52.5" customHeight="1" x14ac:dyDescent="0.25">
      <c r="B36" s="102">
        <v>44760</v>
      </c>
      <c r="C36" s="34">
        <v>44746</v>
      </c>
      <c r="D36" s="35" t="s">
        <v>139</v>
      </c>
      <c r="E36" s="35" t="s">
        <v>57</v>
      </c>
      <c r="F36" s="43" t="s">
        <v>188</v>
      </c>
      <c r="G36" s="23" t="s">
        <v>15</v>
      </c>
      <c r="H36" s="38">
        <v>3401.64</v>
      </c>
      <c r="I36" s="134">
        <v>44777</v>
      </c>
      <c r="J36" s="38">
        <v>3401.64</v>
      </c>
      <c r="K36" s="49">
        <v>0</v>
      </c>
      <c r="L36" s="152"/>
      <c r="M36" s="153"/>
      <c r="N36" s="97"/>
    </row>
    <row r="37" spans="2:15" s="31" customFormat="1" ht="53.25" customHeight="1" x14ac:dyDescent="0.25">
      <c r="B37" s="102">
        <v>44761</v>
      </c>
      <c r="C37" s="34">
        <v>44748</v>
      </c>
      <c r="D37" s="35" t="s">
        <v>140</v>
      </c>
      <c r="E37" s="35" t="s">
        <v>57</v>
      </c>
      <c r="F37" s="43" t="s">
        <v>189</v>
      </c>
      <c r="G37" s="23" t="s">
        <v>15</v>
      </c>
      <c r="H37" s="38">
        <v>16303.01</v>
      </c>
      <c r="I37" s="134">
        <v>44779</v>
      </c>
      <c r="J37" s="38">
        <v>16303.01</v>
      </c>
      <c r="K37" s="49">
        <v>0</v>
      </c>
      <c r="L37" s="152"/>
      <c r="M37" s="153"/>
      <c r="N37" s="97"/>
    </row>
    <row r="38" spans="2:15" s="31" customFormat="1" ht="36" customHeight="1" x14ac:dyDescent="0.25">
      <c r="B38" s="102">
        <v>44762</v>
      </c>
      <c r="C38" s="34">
        <v>44748</v>
      </c>
      <c r="D38" s="127" t="s">
        <v>107</v>
      </c>
      <c r="E38" s="35" t="s">
        <v>108</v>
      </c>
      <c r="F38" s="36" t="s">
        <v>109</v>
      </c>
      <c r="G38" s="23" t="s">
        <v>30</v>
      </c>
      <c r="H38" s="38">
        <v>9300</v>
      </c>
      <c r="I38" s="134">
        <v>44779</v>
      </c>
      <c r="J38" s="38">
        <v>9300</v>
      </c>
      <c r="K38" s="49">
        <v>0</v>
      </c>
      <c r="L38" s="91"/>
      <c r="M38" s="115"/>
      <c r="N38" s="97"/>
    </row>
    <row r="39" spans="2:15" s="31" customFormat="1" ht="64.5" customHeight="1" x14ac:dyDescent="0.25">
      <c r="B39" s="102">
        <v>44770</v>
      </c>
      <c r="C39" s="34">
        <v>44767</v>
      </c>
      <c r="D39" s="35" t="s">
        <v>112</v>
      </c>
      <c r="E39" s="128" t="s">
        <v>59</v>
      </c>
      <c r="F39" s="43" t="s">
        <v>162</v>
      </c>
      <c r="G39" s="99" t="s">
        <v>113</v>
      </c>
      <c r="H39" s="38">
        <v>16785.5</v>
      </c>
      <c r="I39" s="134">
        <v>44798</v>
      </c>
      <c r="J39" s="38">
        <v>16785.5</v>
      </c>
      <c r="K39" s="49">
        <v>0</v>
      </c>
      <c r="L39" s="91"/>
      <c r="M39" s="115"/>
      <c r="N39" s="112"/>
    </row>
    <row r="40" spans="2:15" s="31" customFormat="1" ht="24.75" customHeight="1" x14ac:dyDescent="0.25">
      <c r="B40" s="102">
        <v>44725</v>
      </c>
      <c r="C40" s="34">
        <v>44714</v>
      </c>
      <c r="D40" s="35" t="s">
        <v>66</v>
      </c>
      <c r="E40" s="39" t="s">
        <v>65</v>
      </c>
      <c r="F40" s="22" t="s">
        <v>67</v>
      </c>
      <c r="G40" s="23" t="s">
        <v>17</v>
      </c>
      <c r="H40" s="38">
        <v>7665.16</v>
      </c>
      <c r="I40" s="134">
        <v>44744</v>
      </c>
      <c r="J40" s="38">
        <v>0</v>
      </c>
      <c r="K40" s="49">
        <v>7665.16</v>
      </c>
      <c r="L40" s="94"/>
      <c r="M40" s="86"/>
      <c r="N40" s="97"/>
    </row>
    <row r="41" spans="2:15" s="31" customFormat="1" ht="73.5" customHeight="1" x14ac:dyDescent="0.25">
      <c r="B41" s="102">
        <v>44767</v>
      </c>
      <c r="C41" s="34">
        <v>44756</v>
      </c>
      <c r="D41" s="35" t="s">
        <v>119</v>
      </c>
      <c r="E41" s="128" t="s">
        <v>120</v>
      </c>
      <c r="F41" s="43" t="s">
        <v>161</v>
      </c>
      <c r="G41" s="99" t="s">
        <v>121</v>
      </c>
      <c r="H41" s="38">
        <v>10472.5</v>
      </c>
      <c r="I41" s="134">
        <v>44787</v>
      </c>
      <c r="J41" s="38">
        <v>10472.5</v>
      </c>
      <c r="K41" s="49">
        <v>0</v>
      </c>
      <c r="L41" s="91"/>
      <c r="M41" s="115"/>
      <c r="N41" s="97"/>
      <c r="O41" s="112"/>
    </row>
    <row r="42" spans="2:15" s="31" customFormat="1" ht="62.25" customHeight="1" x14ac:dyDescent="0.25">
      <c r="B42" s="102">
        <v>44760</v>
      </c>
      <c r="C42" s="34">
        <v>44743</v>
      </c>
      <c r="D42" s="35" t="s">
        <v>138</v>
      </c>
      <c r="E42" s="39" t="s">
        <v>62</v>
      </c>
      <c r="F42" s="36" t="s">
        <v>176</v>
      </c>
      <c r="G42" s="99" t="s">
        <v>16</v>
      </c>
      <c r="H42" s="38">
        <v>910</v>
      </c>
      <c r="I42" s="134">
        <v>44774</v>
      </c>
      <c r="J42" s="38">
        <v>910</v>
      </c>
      <c r="K42" s="49">
        <v>0</v>
      </c>
      <c r="L42" s="113"/>
      <c r="M42" s="107"/>
      <c r="N42" s="97"/>
      <c r="O42" s="112"/>
    </row>
    <row r="43" spans="2:15" s="31" customFormat="1" ht="27" customHeight="1" x14ac:dyDescent="0.25">
      <c r="B43" s="102">
        <v>44356</v>
      </c>
      <c r="C43" s="34">
        <v>44306</v>
      </c>
      <c r="D43" s="39" t="s">
        <v>33</v>
      </c>
      <c r="E43" s="36" t="s">
        <v>34</v>
      </c>
      <c r="F43" s="22" t="s">
        <v>35</v>
      </c>
      <c r="G43" s="23" t="s">
        <v>17</v>
      </c>
      <c r="H43" s="38">
        <v>79041.81</v>
      </c>
      <c r="I43" s="134">
        <v>44701</v>
      </c>
      <c r="J43" s="38">
        <v>0</v>
      </c>
      <c r="K43" s="49">
        <v>79041.81</v>
      </c>
      <c r="L43" s="74"/>
      <c r="M43" s="111"/>
      <c r="N43" s="77"/>
    </row>
    <row r="44" spans="2:15" s="31" customFormat="1" ht="45.75" customHeight="1" x14ac:dyDescent="0.25">
      <c r="B44" s="102">
        <v>44725</v>
      </c>
      <c r="C44" s="34">
        <v>44699</v>
      </c>
      <c r="D44" s="39" t="s">
        <v>71</v>
      </c>
      <c r="E44" s="36" t="s">
        <v>70</v>
      </c>
      <c r="F44" s="36" t="s">
        <v>72</v>
      </c>
      <c r="G44" s="23" t="s">
        <v>73</v>
      </c>
      <c r="H44" s="38">
        <v>80619.289999999994</v>
      </c>
      <c r="I44" s="134">
        <v>44730</v>
      </c>
      <c r="J44" s="38">
        <v>0</v>
      </c>
      <c r="K44" s="49">
        <v>80619.289999999994</v>
      </c>
      <c r="L44" s="94"/>
      <c r="M44" s="40"/>
      <c r="N44" s="77"/>
    </row>
    <row r="45" spans="2:15" s="31" customFormat="1" ht="66.75" customHeight="1" x14ac:dyDescent="0.25">
      <c r="B45" s="102">
        <v>44741</v>
      </c>
      <c r="C45" s="34">
        <v>44715</v>
      </c>
      <c r="D45" s="35" t="s">
        <v>61</v>
      </c>
      <c r="E45" s="39" t="s">
        <v>32</v>
      </c>
      <c r="F45" s="36" t="s">
        <v>190</v>
      </c>
      <c r="G45" s="23" t="s">
        <v>19</v>
      </c>
      <c r="H45" s="38">
        <v>26500</v>
      </c>
      <c r="I45" s="134">
        <v>44745</v>
      </c>
      <c r="J45" s="38">
        <v>26500</v>
      </c>
      <c r="K45" s="49">
        <v>0</v>
      </c>
      <c r="L45" s="113"/>
      <c r="M45" s="107"/>
      <c r="N45" s="77"/>
    </row>
    <row r="46" spans="2:15" s="31" customFormat="1" ht="50.25" customHeight="1" x14ac:dyDescent="0.25">
      <c r="B46" s="102">
        <v>44762</v>
      </c>
      <c r="C46" s="34">
        <v>44743</v>
      </c>
      <c r="D46" s="35" t="s">
        <v>127</v>
      </c>
      <c r="E46" s="39" t="s">
        <v>32</v>
      </c>
      <c r="F46" s="36" t="s">
        <v>178</v>
      </c>
      <c r="G46" s="23" t="s">
        <v>19</v>
      </c>
      <c r="H46" s="38">
        <v>26500</v>
      </c>
      <c r="I46" s="134">
        <v>44774</v>
      </c>
      <c r="J46" s="38">
        <v>26500</v>
      </c>
      <c r="K46" s="49">
        <v>0</v>
      </c>
      <c r="L46" s="113"/>
      <c r="M46" s="107"/>
      <c r="N46" s="77"/>
    </row>
    <row r="47" spans="2:15" s="31" customFormat="1" ht="43.5" customHeight="1" x14ac:dyDescent="0.25">
      <c r="B47" s="102">
        <v>44767</v>
      </c>
      <c r="C47" s="34">
        <v>44763</v>
      </c>
      <c r="D47" s="35" t="s">
        <v>104</v>
      </c>
      <c r="E47" s="39" t="s">
        <v>105</v>
      </c>
      <c r="F47" s="36" t="s">
        <v>163</v>
      </c>
      <c r="G47" s="99" t="s">
        <v>106</v>
      </c>
      <c r="H47" s="38">
        <v>6696.5</v>
      </c>
      <c r="I47" s="134">
        <v>44794</v>
      </c>
      <c r="J47" s="38">
        <v>6696.5</v>
      </c>
      <c r="K47" s="49">
        <v>0</v>
      </c>
      <c r="L47" s="91"/>
      <c r="M47" s="115"/>
      <c r="N47" s="97"/>
    </row>
    <row r="48" spans="2:15" s="31" customFormat="1" ht="21" customHeight="1" x14ac:dyDescent="0.25">
      <c r="B48" s="102">
        <v>44725</v>
      </c>
      <c r="C48" s="34">
        <v>44699</v>
      </c>
      <c r="D48" s="35" t="s">
        <v>74</v>
      </c>
      <c r="E48" s="36" t="s">
        <v>75</v>
      </c>
      <c r="F48" s="22" t="s">
        <v>67</v>
      </c>
      <c r="G48" s="23" t="s">
        <v>17</v>
      </c>
      <c r="H48" s="38">
        <v>27688.05</v>
      </c>
      <c r="I48" s="134">
        <v>44730</v>
      </c>
      <c r="J48" s="38">
        <v>0</v>
      </c>
      <c r="K48" s="49">
        <v>27688.05</v>
      </c>
      <c r="L48" s="94"/>
      <c r="M48" s="97"/>
      <c r="N48" s="88"/>
    </row>
    <row r="49" spans="2:17" s="31" customFormat="1" ht="49.5" customHeight="1" x14ac:dyDescent="0.25">
      <c r="B49" s="102">
        <v>44753</v>
      </c>
      <c r="C49" s="34">
        <v>44747</v>
      </c>
      <c r="D49" s="35" t="s">
        <v>135</v>
      </c>
      <c r="E49" s="36" t="s">
        <v>136</v>
      </c>
      <c r="F49" s="36" t="s">
        <v>191</v>
      </c>
      <c r="G49" s="23" t="s">
        <v>24</v>
      </c>
      <c r="H49" s="38">
        <v>23640.12</v>
      </c>
      <c r="I49" s="134">
        <v>44778</v>
      </c>
      <c r="J49" s="38">
        <v>23640.12</v>
      </c>
      <c r="K49" s="49">
        <v>0</v>
      </c>
      <c r="L49" s="113"/>
      <c r="M49" s="107"/>
      <c r="N49" s="88"/>
    </row>
    <row r="50" spans="2:17" s="31" customFormat="1" ht="33" customHeight="1" x14ac:dyDescent="0.25">
      <c r="B50" s="102">
        <v>44768</v>
      </c>
      <c r="C50" s="34">
        <v>44762</v>
      </c>
      <c r="D50" s="39" t="s">
        <v>90</v>
      </c>
      <c r="E50" s="36" t="s">
        <v>91</v>
      </c>
      <c r="F50" s="36" t="s">
        <v>92</v>
      </c>
      <c r="G50" s="87" t="s">
        <v>18</v>
      </c>
      <c r="H50" s="38">
        <v>59000</v>
      </c>
      <c r="I50" s="134">
        <v>44793</v>
      </c>
      <c r="J50" s="38">
        <v>0</v>
      </c>
      <c r="K50" s="49">
        <v>59000</v>
      </c>
      <c r="L50" s="108"/>
      <c r="M50" s="107"/>
      <c r="N50" s="97"/>
      <c r="O50" s="112"/>
    </row>
    <row r="51" spans="2:17" s="31" customFormat="1" ht="48.75" customHeight="1" x14ac:dyDescent="0.25">
      <c r="B51" s="102">
        <v>44775</v>
      </c>
      <c r="C51" s="34">
        <v>44770</v>
      </c>
      <c r="D51" s="39" t="s">
        <v>117</v>
      </c>
      <c r="E51" s="36" t="s">
        <v>54</v>
      </c>
      <c r="F51" s="36" t="s">
        <v>118</v>
      </c>
      <c r="G51" s="87" t="s">
        <v>19</v>
      </c>
      <c r="H51" s="38">
        <v>22000</v>
      </c>
      <c r="I51" s="134">
        <v>44801</v>
      </c>
      <c r="J51" s="38">
        <v>0</v>
      </c>
      <c r="K51" s="49">
        <v>22000</v>
      </c>
      <c r="L51" s="108"/>
      <c r="M51" s="107"/>
      <c r="N51" s="97"/>
      <c r="O51" s="112"/>
    </row>
    <row r="52" spans="2:17" s="31" customFormat="1" ht="46.5" customHeight="1" x14ac:dyDescent="0.25">
      <c r="B52" s="102">
        <v>44725</v>
      </c>
      <c r="C52" s="34">
        <v>44701</v>
      </c>
      <c r="D52" s="35" t="s">
        <v>76</v>
      </c>
      <c r="E52" s="36" t="s">
        <v>77</v>
      </c>
      <c r="F52" s="36" t="s">
        <v>78</v>
      </c>
      <c r="G52" s="23" t="s">
        <v>73</v>
      </c>
      <c r="H52" s="38">
        <v>49750.720000000001</v>
      </c>
      <c r="I52" s="134">
        <v>44732</v>
      </c>
      <c r="J52" s="38">
        <v>0</v>
      </c>
      <c r="K52" s="49">
        <v>49750.720000000001</v>
      </c>
      <c r="L52" s="94"/>
      <c r="M52" s="97"/>
      <c r="N52" s="88"/>
    </row>
    <row r="53" spans="2:17" s="31" customFormat="1" ht="24.75" customHeight="1" x14ac:dyDescent="0.25">
      <c r="B53" s="102">
        <v>44725</v>
      </c>
      <c r="C53" s="34">
        <v>44701</v>
      </c>
      <c r="D53" s="35" t="s">
        <v>79</v>
      </c>
      <c r="E53" s="36" t="s">
        <v>80</v>
      </c>
      <c r="F53" s="22" t="s">
        <v>67</v>
      </c>
      <c r="G53" s="23" t="s">
        <v>17</v>
      </c>
      <c r="H53" s="38">
        <v>20996.77</v>
      </c>
      <c r="I53" s="134">
        <v>44732</v>
      </c>
      <c r="J53" s="38">
        <v>0</v>
      </c>
      <c r="K53" s="49">
        <v>20996.77</v>
      </c>
      <c r="L53" s="94"/>
      <c r="M53" s="97"/>
      <c r="N53" s="88"/>
    </row>
    <row r="54" spans="2:17" s="31" customFormat="1" ht="45" customHeight="1" x14ac:dyDescent="0.25">
      <c r="B54" s="102">
        <v>44760</v>
      </c>
      <c r="C54" s="34">
        <v>44665</v>
      </c>
      <c r="D54" s="39" t="s">
        <v>142</v>
      </c>
      <c r="E54" s="36" t="s">
        <v>55</v>
      </c>
      <c r="F54" s="36" t="s">
        <v>143</v>
      </c>
      <c r="G54" s="87" t="s">
        <v>56</v>
      </c>
      <c r="H54" s="38">
        <v>125000</v>
      </c>
      <c r="I54" s="134">
        <v>44695</v>
      </c>
      <c r="J54" s="38">
        <v>0</v>
      </c>
      <c r="K54" s="49">
        <v>125000</v>
      </c>
      <c r="L54" s="113"/>
      <c r="M54" s="107"/>
      <c r="N54" s="88"/>
    </row>
    <row r="55" spans="2:17" s="31" customFormat="1" ht="78" customHeight="1" x14ac:dyDescent="0.25">
      <c r="B55" s="102">
        <v>44749</v>
      </c>
      <c r="C55" s="34">
        <v>44706</v>
      </c>
      <c r="D55" s="39" t="s">
        <v>82</v>
      </c>
      <c r="E55" s="36" t="s">
        <v>55</v>
      </c>
      <c r="F55" s="36" t="s">
        <v>192</v>
      </c>
      <c r="G55" s="87" t="s">
        <v>56</v>
      </c>
      <c r="H55" s="38">
        <v>376000</v>
      </c>
      <c r="I55" s="134">
        <v>44737</v>
      </c>
      <c r="J55" s="38">
        <v>376000</v>
      </c>
      <c r="K55" s="49">
        <v>0</v>
      </c>
      <c r="L55" s="113"/>
      <c r="M55" s="107"/>
      <c r="N55" s="88"/>
    </row>
    <row r="56" spans="2:17" s="31" customFormat="1" ht="48" customHeight="1" x14ac:dyDescent="0.25">
      <c r="B56" s="102">
        <v>44748</v>
      </c>
      <c r="C56" s="34">
        <v>44741</v>
      </c>
      <c r="D56" s="39" t="s">
        <v>83</v>
      </c>
      <c r="E56" s="36" t="s">
        <v>55</v>
      </c>
      <c r="F56" s="36" t="s">
        <v>84</v>
      </c>
      <c r="G56" s="87" t="s">
        <v>56</v>
      </c>
      <c r="H56" s="38">
        <v>376000</v>
      </c>
      <c r="I56" s="134">
        <v>44771</v>
      </c>
      <c r="J56" s="38">
        <v>376000</v>
      </c>
      <c r="K56" s="49"/>
      <c r="L56" s="109"/>
      <c r="M56" s="116"/>
      <c r="N56" s="88"/>
    </row>
    <row r="57" spans="2:17" s="31" customFormat="1" ht="78.75" customHeight="1" x14ac:dyDescent="0.25">
      <c r="B57" s="102">
        <v>44755</v>
      </c>
      <c r="C57" s="34">
        <v>44750</v>
      </c>
      <c r="D57" s="39" t="s">
        <v>141</v>
      </c>
      <c r="E57" s="36" t="s">
        <v>55</v>
      </c>
      <c r="F57" s="36" t="s">
        <v>181</v>
      </c>
      <c r="G57" s="87" t="s">
        <v>56</v>
      </c>
      <c r="H57" s="38">
        <v>45000</v>
      </c>
      <c r="I57" s="134">
        <v>44781</v>
      </c>
      <c r="J57" s="38">
        <v>0</v>
      </c>
      <c r="K57" s="49">
        <v>45000</v>
      </c>
      <c r="L57" s="113"/>
      <c r="M57" s="95"/>
      <c r="N57" s="88"/>
    </row>
    <row r="58" spans="2:17" s="31" customFormat="1" ht="61.5" customHeight="1" x14ac:dyDescent="0.25">
      <c r="B58" s="102">
        <v>44755</v>
      </c>
      <c r="C58" s="34">
        <v>44754</v>
      </c>
      <c r="D58" s="39" t="s">
        <v>148</v>
      </c>
      <c r="E58" s="36" t="s">
        <v>55</v>
      </c>
      <c r="F58" s="36" t="s">
        <v>149</v>
      </c>
      <c r="G58" s="87" t="s">
        <v>56</v>
      </c>
      <c r="H58" s="38">
        <v>376000</v>
      </c>
      <c r="I58" s="134">
        <v>44785</v>
      </c>
      <c r="J58" s="38">
        <v>176000</v>
      </c>
      <c r="K58" s="49">
        <v>200000</v>
      </c>
      <c r="L58" s="113"/>
      <c r="M58" s="107"/>
      <c r="N58" s="88"/>
    </row>
    <row r="59" spans="2:17" s="31" customFormat="1" ht="74.25" customHeight="1" x14ac:dyDescent="0.25">
      <c r="B59" s="102">
        <v>44770</v>
      </c>
      <c r="C59" s="34">
        <v>44763</v>
      </c>
      <c r="D59" s="39" t="s">
        <v>93</v>
      </c>
      <c r="E59" s="36" t="s">
        <v>94</v>
      </c>
      <c r="F59" s="36" t="s">
        <v>193</v>
      </c>
      <c r="G59" s="87" t="s">
        <v>96</v>
      </c>
      <c r="H59" s="38">
        <v>66080</v>
      </c>
      <c r="I59" s="134">
        <v>44794</v>
      </c>
      <c r="J59" s="38">
        <v>0</v>
      </c>
      <c r="K59" s="49">
        <v>66080</v>
      </c>
      <c r="L59" s="113"/>
      <c r="M59" s="95"/>
      <c r="N59" s="88"/>
    </row>
    <row r="60" spans="2:17" s="31" customFormat="1" ht="61.5" customHeight="1" x14ac:dyDescent="0.25">
      <c r="B60" s="102">
        <v>44770</v>
      </c>
      <c r="C60" s="34">
        <v>44763</v>
      </c>
      <c r="D60" s="39" t="s">
        <v>97</v>
      </c>
      <c r="E60" s="36" t="s">
        <v>94</v>
      </c>
      <c r="F60" s="36" t="s">
        <v>98</v>
      </c>
      <c r="G60" s="87" t="s">
        <v>95</v>
      </c>
      <c r="H60" s="38">
        <v>46256</v>
      </c>
      <c r="I60" s="134">
        <v>44794</v>
      </c>
      <c r="J60" s="38">
        <v>0</v>
      </c>
      <c r="K60" s="49">
        <v>46256</v>
      </c>
      <c r="L60" s="113"/>
      <c r="M60" s="107"/>
      <c r="N60" s="88"/>
    </row>
    <row r="61" spans="2:17" s="31" customFormat="1" ht="29.25" customHeight="1" x14ac:dyDescent="0.25">
      <c r="B61" s="102">
        <v>44775</v>
      </c>
      <c r="C61" s="34">
        <v>44768</v>
      </c>
      <c r="D61" s="39" t="s">
        <v>150</v>
      </c>
      <c r="E61" s="36" t="s">
        <v>94</v>
      </c>
      <c r="F61" s="36" t="s">
        <v>151</v>
      </c>
      <c r="G61" s="87" t="s">
        <v>23</v>
      </c>
      <c r="H61" s="38">
        <v>138059.79999999999</v>
      </c>
      <c r="I61" s="134">
        <v>44799</v>
      </c>
      <c r="J61" s="38">
        <v>0</v>
      </c>
      <c r="K61" s="49">
        <v>138059.79999999999</v>
      </c>
      <c r="L61" s="113"/>
      <c r="M61" s="107"/>
      <c r="N61" s="88"/>
    </row>
    <row r="62" spans="2:17" s="31" customFormat="1" ht="29.25" customHeight="1" x14ac:dyDescent="0.25">
      <c r="B62" s="102">
        <v>44778</v>
      </c>
      <c r="C62" s="34">
        <v>44743</v>
      </c>
      <c r="D62" s="35" t="s">
        <v>157</v>
      </c>
      <c r="E62" s="39" t="s">
        <v>158</v>
      </c>
      <c r="F62" s="22" t="s">
        <v>67</v>
      </c>
      <c r="G62" s="118" t="s">
        <v>17</v>
      </c>
      <c r="H62" s="38">
        <v>38578.68</v>
      </c>
      <c r="I62" s="137">
        <v>44774</v>
      </c>
      <c r="J62" s="38">
        <v>0</v>
      </c>
      <c r="K62" s="49">
        <v>38578.68</v>
      </c>
      <c r="L62" s="113"/>
      <c r="M62" s="107"/>
      <c r="N62" s="88"/>
    </row>
    <row r="63" spans="2:17" ht="21.75" customHeight="1" thickBot="1" x14ac:dyDescent="0.3">
      <c r="B63" s="15"/>
      <c r="C63" s="17"/>
      <c r="D63" s="16"/>
      <c r="E63" s="17"/>
      <c r="F63" s="17"/>
      <c r="G63" s="17"/>
      <c r="H63" s="18">
        <f>SUM(H17:H62)</f>
        <v>5135856.88</v>
      </c>
      <c r="I63" s="18"/>
      <c r="J63" s="18">
        <f>SUM(J17:J62)</f>
        <v>1852090.89</v>
      </c>
      <c r="K63" s="50">
        <f>SUM(K17:K62)</f>
        <v>3283765.9900000007</v>
      </c>
      <c r="L63" s="113"/>
      <c r="M63" s="107"/>
      <c r="N63" s="88"/>
      <c r="O63" s="31"/>
      <c r="P63" s="31"/>
      <c r="Q63" s="31"/>
    </row>
    <row r="64" spans="2:17" ht="21.75" customHeight="1" thickBot="1" x14ac:dyDescent="0.3">
      <c r="H64" s="19">
        <f>SUM(H63,H16)</f>
        <v>5141096.88</v>
      </c>
      <c r="I64" s="20"/>
      <c r="J64" s="69">
        <f>SUM(J63,J16)</f>
        <v>1852090.89</v>
      </c>
      <c r="K64" s="68">
        <f>SUM(K63,K16)</f>
        <v>3289005.9900000007</v>
      </c>
      <c r="L64" s="1"/>
      <c r="M64" s="1"/>
    </row>
    <row r="65" spans="2:13" ht="15.75" thickTop="1" x14ac:dyDescent="0.25">
      <c r="H65" s="66"/>
      <c r="L65" s="12"/>
      <c r="M65" s="1"/>
    </row>
    <row r="66" spans="2:13" x14ac:dyDescent="0.25">
      <c r="H66" s="2"/>
      <c r="L66" s="12"/>
      <c r="M66" s="1"/>
    </row>
    <row r="67" spans="2:13" ht="21.75" customHeight="1" x14ac:dyDescent="0.25">
      <c r="H67" s="67" t="s">
        <v>49</v>
      </c>
      <c r="J67" s="67" t="s">
        <v>50</v>
      </c>
      <c r="K67" s="67" t="s">
        <v>48</v>
      </c>
      <c r="L67" s="12"/>
      <c r="M67" s="1"/>
    </row>
    <row r="68" spans="2:13" ht="18" customHeight="1" x14ac:dyDescent="0.25">
      <c r="B68" s="45"/>
      <c r="C68" s="1"/>
      <c r="D68" s="1"/>
      <c r="E68" s="1"/>
      <c r="F68" s="1"/>
      <c r="G68" s="1"/>
      <c r="H68" s="2"/>
      <c r="I68" s="2"/>
      <c r="J68" s="2"/>
      <c r="K68" s="2"/>
    </row>
    <row r="69" spans="2:13" ht="18" customHeight="1" x14ac:dyDescent="0.25">
      <c r="B69" s="45" t="s">
        <v>153</v>
      </c>
      <c r="C69" s="1"/>
      <c r="D69" s="1"/>
      <c r="E69" s="1"/>
      <c r="F69" s="1"/>
      <c r="G69" s="1"/>
      <c r="H69" s="2"/>
    </row>
    <row r="70" spans="2:13" ht="14.25" customHeight="1" x14ac:dyDescent="0.5">
      <c r="B70" s="45" t="s">
        <v>159</v>
      </c>
      <c r="C70" s="1"/>
      <c r="D70" s="1"/>
      <c r="E70" s="1"/>
      <c r="F70" s="6"/>
      <c r="G70" s="6"/>
      <c r="H70" s="21"/>
    </row>
    <row r="71" spans="2:13" ht="11.25" customHeight="1" x14ac:dyDescent="0.25">
      <c r="B71" s="45" t="s">
        <v>154</v>
      </c>
      <c r="C71" s="1"/>
      <c r="D71" s="1"/>
      <c r="E71" s="1"/>
      <c r="F71" s="1"/>
      <c r="G71" s="1"/>
      <c r="H71" s="2"/>
      <c r="J71" t="s">
        <v>7</v>
      </c>
    </row>
    <row r="72" spans="2:13" ht="11.25" customHeight="1" x14ac:dyDescent="0.25">
      <c r="B72" s="45"/>
      <c r="C72" s="1"/>
      <c r="D72" s="1"/>
      <c r="E72" s="1"/>
      <c r="F72" s="1"/>
      <c r="G72" s="1"/>
      <c r="H72" s="2"/>
      <c r="I72" s="2"/>
      <c r="J72" s="2"/>
      <c r="K72" s="2"/>
    </row>
    <row r="73" spans="2:13" ht="26.25" x14ac:dyDescent="0.4">
      <c r="H73" s="2"/>
      <c r="I73" s="2"/>
      <c r="J73" s="2"/>
      <c r="K73" s="2"/>
      <c r="L73" s="78"/>
    </row>
    <row r="74" spans="2:13" x14ac:dyDescent="0.25">
      <c r="B74" s="3" t="s">
        <v>6</v>
      </c>
      <c r="D74" s="3"/>
      <c r="E74" s="3" t="s">
        <v>7</v>
      </c>
      <c r="F74" s="4" t="s">
        <v>8</v>
      </c>
      <c r="G74" s="3" t="s">
        <v>9</v>
      </c>
      <c r="H74" s="5"/>
      <c r="I74" s="5"/>
      <c r="J74" s="5"/>
      <c r="K74" s="5"/>
      <c r="M74" s="1"/>
    </row>
    <row r="75" spans="2:13" ht="15" customHeight="1" x14ac:dyDescent="0.25">
      <c r="B75" s="3"/>
      <c r="D75" s="3"/>
      <c r="E75" s="3"/>
      <c r="F75" s="4"/>
      <c r="G75" s="3"/>
      <c r="H75" s="5"/>
      <c r="I75" s="5"/>
      <c r="J75" s="5"/>
      <c r="K75" s="5"/>
      <c r="L75" s="1"/>
      <c r="M75" s="1"/>
    </row>
    <row r="76" spans="2:13" ht="15" customHeight="1" x14ac:dyDescent="0.25">
      <c r="H76" s="6"/>
      <c r="I76" s="6"/>
      <c r="J76" s="6"/>
      <c r="K76" s="6"/>
      <c r="L76" s="1"/>
      <c r="M76" s="1"/>
    </row>
    <row r="77" spans="2:13" x14ac:dyDescent="0.25">
      <c r="B77" s="7" t="s">
        <v>13</v>
      </c>
      <c r="D77" s="7"/>
      <c r="E77" s="7"/>
      <c r="F77" s="7" t="s">
        <v>10</v>
      </c>
      <c r="G77" s="7" t="s">
        <v>31</v>
      </c>
      <c r="H77" s="9"/>
      <c r="I77" s="9"/>
      <c r="J77" s="9"/>
      <c r="K77" s="9"/>
      <c r="L77" s="1"/>
      <c r="M77" s="1"/>
    </row>
    <row r="78" spans="2:13" x14ac:dyDescent="0.25">
      <c r="B78" s="8" t="s">
        <v>40</v>
      </c>
      <c r="D78" s="10"/>
      <c r="E78" s="8"/>
      <c r="F78" s="8" t="s">
        <v>11</v>
      </c>
      <c r="G78" s="8" t="s">
        <v>12</v>
      </c>
      <c r="H78" s="11"/>
      <c r="I78" s="11"/>
      <c r="J78" s="11"/>
      <c r="K78" s="11"/>
      <c r="L78" s="1"/>
      <c r="M78" s="1"/>
    </row>
    <row r="79" spans="2:13" x14ac:dyDescent="0.25">
      <c r="B79" s="79" t="s">
        <v>165</v>
      </c>
      <c r="D79" s="80"/>
      <c r="E79" s="11"/>
      <c r="F79" s="8"/>
      <c r="G79" s="8"/>
      <c r="H79" s="11"/>
      <c r="I79" s="11"/>
      <c r="J79" s="11"/>
      <c r="K79" s="11"/>
      <c r="L79" s="1"/>
      <c r="M79" s="1"/>
    </row>
    <row r="80" spans="2:13" x14ac:dyDescent="0.25">
      <c r="C80" s="79"/>
      <c r="D80" s="80"/>
      <c r="E80" s="11"/>
      <c r="F80" s="8"/>
      <c r="G80" s="8"/>
      <c r="H80" s="11"/>
      <c r="I80" s="11"/>
      <c r="J80" s="11"/>
      <c r="K80" s="11"/>
      <c r="L80" s="1"/>
      <c r="M80" s="1"/>
    </row>
    <row r="81" spans="3:13" x14ac:dyDescent="0.25">
      <c r="C81" s="79"/>
      <c r="D81" s="80"/>
      <c r="E81" s="11"/>
      <c r="F81" s="8"/>
      <c r="G81" s="8"/>
      <c r="H81" s="11"/>
      <c r="I81" s="11"/>
      <c r="J81" s="11"/>
      <c r="K81" s="11"/>
      <c r="L81" s="1"/>
      <c r="M81" s="1"/>
    </row>
  </sheetData>
  <mergeCells count="26">
    <mergeCell ref="B6:K6"/>
    <mergeCell ref="B1:H1"/>
    <mergeCell ref="B2:K2"/>
    <mergeCell ref="B3:K3"/>
    <mergeCell ref="B4:K4"/>
    <mergeCell ref="B5:K5"/>
    <mergeCell ref="N29:N30"/>
    <mergeCell ref="B8:K8"/>
    <mergeCell ref="B9:K9"/>
    <mergeCell ref="B10:K10"/>
    <mergeCell ref="C11:H11"/>
    <mergeCell ref="B12:B13"/>
    <mergeCell ref="C12:C13"/>
    <mergeCell ref="D12:D13"/>
    <mergeCell ref="E12:E13"/>
    <mergeCell ref="F12:F13"/>
    <mergeCell ref="G12:G13"/>
    <mergeCell ref="L31:L32"/>
    <mergeCell ref="M31:M32"/>
    <mergeCell ref="L36:L37"/>
    <mergeCell ref="M36:M37"/>
    <mergeCell ref="H12:H13"/>
    <mergeCell ref="I12:I13"/>
    <mergeCell ref="J12:J13"/>
    <mergeCell ref="K12:K13"/>
    <mergeCell ref="M29:M30"/>
  </mergeCells>
  <pageMargins left="0.27559055118110237" right="0.19685039370078741" top="0.31496062992125984" bottom="0.19685039370078741" header="0.31496062992125984" footer="0.31496062992125984"/>
  <pageSetup scale="75"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EST.SUPLIDORES JULIO 2022 </vt:lpstr>
      <vt:lpstr>E.S.JULIO 2022 Pgos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Accinformacion 1</cp:lastModifiedBy>
  <cp:lastPrinted>2022-08-10T16:10:39Z</cp:lastPrinted>
  <dcterms:created xsi:type="dcterms:W3CDTF">2017-10-02T12:37:41Z</dcterms:created>
  <dcterms:modified xsi:type="dcterms:W3CDTF">2022-08-10T16:12:00Z</dcterms:modified>
</cp:coreProperties>
</file>