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Marzo 2024\Nuevo Estado Suplidores\"/>
    </mc:Choice>
  </mc:AlternateContent>
  <xr:revisionPtr revIDLastSave="0" documentId="13_ncr:1_{3FC56287-B418-4BA8-9484-454A54E3BC60}" xr6:coauthVersionLast="47" xr6:coauthVersionMax="47" xr10:uidLastSave="{00000000-0000-0000-0000-000000000000}"/>
  <bookViews>
    <workbookView xWindow="-120" yWindow="-120" windowWidth="20730" windowHeight="11160" tabRatio="606" activeTab="1" xr2:uid="{00000000-000D-0000-FFFF-FFFF00000000}"/>
  </bookViews>
  <sheets>
    <sheet name="EST.SUP.MARZO 2024        " sheetId="214" r:id="rId1"/>
    <sheet name="EST.SUP.MAR.2024 Pgo.Aplicados." sheetId="187" r:id="rId2"/>
  </sheets>
  <definedNames>
    <definedName name="_xlnm.Print_Area" localSheetId="1">'EST.SUP.MAR.2024 Pgo.Aplicados.'!$B$1:$K$66</definedName>
    <definedName name="_xlnm.Print_Titles" localSheetId="1">'EST.SUP.MAR.2024 Pgo.Aplicados.'!$12:$13</definedName>
    <definedName name="_xlnm.Print_Titles" localSheetId="0">'EST.SUP.MARZO 2024        '!$11:$12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87" l="1"/>
  <c r="H16" i="187" l="1"/>
  <c r="H47" i="187"/>
  <c r="H46" i="214"/>
  <c r="H15" i="214" l="1"/>
  <c r="H16" i="214" l="1"/>
  <c r="H48" i="214" s="1"/>
  <c r="H17" i="187" l="1"/>
  <c r="H49" i="187" s="1"/>
  <c r="K17" i="187"/>
  <c r="K49" i="187" s="1"/>
</calcChain>
</file>

<file path=xl/sharedStrings.xml><?xml version="1.0" encoding="utf-8"?>
<sst xmlns="http://schemas.openxmlformats.org/spreadsheetml/2006/main" count="355" uniqueCount="148">
  <si>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</si>
  <si>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</si>
  <si>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</si>
  <si>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</si>
  <si>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</si>
  <si>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</si>
  <si>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</si>
  <si>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</si>
  <si>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</si>
  <si>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</si>
  <si>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</si>
  <si>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</si>
  <si>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</si>
  <si>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LICDA. NANCY BRUNO</t>
  </si>
  <si>
    <t>DIVISIÓN DE CONTABILIDAD</t>
  </si>
  <si>
    <t>2.1.1.5.04</t>
  </si>
  <si>
    <t>2.2.5.1.01</t>
  </si>
  <si>
    <t>COMPAÑÍA DOMINICANA DE TELÉFONOS, S.A</t>
  </si>
  <si>
    <t>2.2.1.3.01</t>
  </si>
  <si>
    <t>AGUA PLANETA AZUL, S. A.</t>
  </si>
  <si>
    <t>2.3.1.1.01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</si>
  <si>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</si>
  <si>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</si>
  <si>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</si>
  <si>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</si>
  <si>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DIRECCION ADMINISTRATIVA Y FINANCIERA</t>
  </si>
  <si>
    <t>LIC. YNOCENCIO MARTÍNEZ SANTOS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</si>
  <si>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</si>
  <si>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</si>
  <si>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</si>
  <si>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</si>
  <si>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</si>
  <si>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 xml:space="preserve">COLECTOR CONTRIBUCIONES AL INAVI </t>
  </si>
  <si>
    <t>Contador</t>
  </si>
  <si>
    <t>2.2.6.3.01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</si>
  <si>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</si>
  <si>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</si>
  <si>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</si>
  <si>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</si>
  <si>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</si>
  <si>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</si>
  <si>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</si>
  <si>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</si>
  <si>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</si>
  <si>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</si>
  <si>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</si>
  <si>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 xml:space="preserve">LICDA. NANCY BRUNO </t>
  </si>
  <si>
    <t>CÁLCULO MAP NO.44724-2021</t>
  </si>
  <si>
    <r>
      <t xml:space="preserve">RETENCIÓN INAVI-VIDA  A PERSONAL CONTRATADO TEMPORAL, CORRESPONDIENTE A LOS MESES DESDE  FEBRERO 2021 HASTA  </t>
    </r>
    <r>
      <rPr>
        <sz val="8"/>
        <color rgb="FFFF0000"/>
        <rFont val="Calibri"/>
        <family val="2"/>
      </rPr>
      <t>DICIEMBRE 2022</t>
    </r>
  </si>
  <si>
    <t>30/6/2021 (varias)</t>
  </si>
  <si>
    <t>RETENCIÓN INAVI-VIDA  A PERSONAL CONTRATADO TEMPORAL, CORRESPONDIENTE A LOS MESES DESDE  FEBRERO 2021 HASTA  DICIEMBRE 2022</t>
  </si>
  <si>
    <t>CAMI CONSTRUCTORA, SRL</t>
  </si>
  <si>
    <t>FRANKLIN BENJAMIN LOPEZ FORNERIN</t>
  </si>
  <si>
    <t>B1500000012</t>
  </si>
  <si>
    <t>ALQUILER LOCAL REGIONAL (II) VALDESIA, SAN CRISTOBAL, CORRESPONDIENTE AL MES DE NOVIEMBRE 2023.</t>
  </si>
  <si>
    <t>B1500046015</t>
  </si>
  <si>
    <t>SEGUROS RESERVAS, SA</t>
  </si>
  <si>
    <t>RENOVACIÓN DE PÓLIZA VEHÍCULOS NO. 2-2-502-0015296, PERÍODO DESDE  04/01/2024  HASTA  04/01/2025.</t>
  </si>
  <si>
    <t>2.2.6.2.01</t>
  </si>
  <si>
    <t>CORPHOTELS</t>
  </si>
  <si>
    <t>COLUMBUS NETWORKS DOMINICANA, S.A</t>
  </si>
  <si>
    <t>MARIANO ROJAS CROUSSETT</t>
  </si>
  <si>
    <t>ALQUILER LOCAL REGIONAL (III) DEL CIBAO NORESTE, SAN FRANCISCO DE MACORIS, CORRESPONDIENTE AL MES DE ENERO 2024.</t>
  </si>
  <si>
    <t>ALQUILER LOCAL REGIONAL (III) DEL CIBAO NORESTE, SAN FRANCISCO DE MACORIS, CORRESPONDIENTE AL MES DE FEBRERO 2024.</t>
  </si>
  <si>
    <t>B1500000218</t>
  </si>
  <si>
    <t>B1500000219</t>
  </si>
  <si>
    <t>2.2.4.2.01/2.2.5.8.01/2.2.9.2.01</t>
  </si>
  <si>
    <t>ECO PETROLEO DOMINICANA, S.A.</t>
  </si>
  <si>
    <t>2.3.7.1.02</t>
  </si>
  <si>
    <r>
      <t>ESTADO DE CUENTAS DE SUPLIDORES</t>
    </r>
    <r>
      <rPr>
        <b/>
        <sz val="12"/>
        <color rgb="FF7030A0"/>
        <rFont val="Calibri"/>
        <family val="2"/>
        <scheme val="minor"/>
      </rPr>
      <t xml:space="preserve"> </t>
    </r>
  </si>
  <si>
    <t>B1500030912</t>
  </si>
  <si>
    <t>CORAASAN</t>
  </si>
  <si>
    <t>SERVICIO DE AGUA Y ALCANTARILLADO Y GESTION DE COBRO SANTIAGO, CONTRATO NO. 01278773, PERIODO DEL  02/01/2024  AL  02/02/2024, CORRESPONDIENTE AL NUEVO LOCAL UBICADO EN LA URBANIZACION LA RINCONADA</t>
  </si>
  <si>
    <t>2.2.1.7.01/2.2.1.8.01</t>
  </si>
  <si>
    <t>B1500031382</t>
  </si>
  <si>
    <t>SERVICIO DE AGUA Y ALCANTARILLADO Y GESTION DE COBRO SANTIAGO, CONTRATO NO. 01278773, PERIODO DEL  02/02/2024  AL  04/03/2024, CORRESPONDIENTE AL NUEVO LOCAL UBICADO EN LA URBANIZACION LA RINCONADA</t>
  </si>
  <si>
    <t>CAASD</t>
  </si>
  <si>
    <t>B1500137082</t>
  </si>
  <si>
    <t>SERVICIO DE AGUA Y ALCANTARILLADO MARZO/2024</t>
  </si>
  <si>
    <t>2.2.1.7.01</t>
  </si>
  <si>
    <t>B1500137092</t>
  </si>
  <si>
    <t>B1500137106</t>
  </si>
  <si>
    <t>E450000036416</t>
  </si>
  <si>
    <t xml:space="preserve"> SERVICIOS TELEFÓNICOS LÍNEAS FIJAS CORRESPONDIENTE AL MES DE FEBRERO 2024.</t>
  </si>
  <si>
    <t>EDEESTE</t>
  </si>
  <si>
    <t>2.2.1.6.01</t>
  </si>
  <si>
    <t>EDESUR</t>
  </si>
  <si>
    <t>B1500000013</t>
  </si>
  <si>
    <t>ALQUILER LOCAL REGIONAL (II) VALDESIA, SAN CRISTOBAL, CORRESPONDIENTE AL MES DE DICIEMBRE 2023.</t>
  </si>
  <si>
    <t>B1500000903</t>
  </si>
  <si>
    <t>COMPRA DE REFRIGERIO  PARA CUARENTA (40) PERSONAS QUE PARTICIPARON EN LA CAPACITACION DEL PROGRAMA DE HABILIDADES PARENTALES, QUE SE LLEVO A CABO EN LOS DIAS 13, 14 Y 15 DE MARZO DEL PRESENTE AÑO 2024, EN EL SALON DE CAPACITACIÓN JACINTO PEYNADO DE ESTE CONSEJO NACIONAL DE DROGAS.</t>
  </si>
  <si>
    <t>B1500001978</t>
  </si>
  <si>
    <t>NUEVA EDITORA LA INFORMACIÓN, SRL</t>
  </si>
  <si>
    <t>RENOVACIÓN SUSCRIPCIÓN (1) EJEMPLAR PERIÓDICO LA INFORMACIÓN, CORRESPONDIENTE AL PERÍODO 01/01/2024  AL  31/12/2024.</t>
  </si>
  <si>
    <t>2.2.3.4.01</t>
  </si>
  <si>
    <t>B1500002058</t>
  </si>
  <si>
    <t>COMPRA DE COMBUSTIBLE EN TICKETS PARA FLOTILLA VEHICULOS DEL CND CORRESP. AL SEGUNDO PAGO (MARZO) DEL PERÍODO DEL 20 DE FEBRERO AL 31 DE MARZO/2024.  CERTIFICACION DE CONTRATO NO. BS-0001321-2024 D/F 05/03/2024.</t>
  </si>
  <si>
    <t>B1500000030</t>
  </si>
  <si>
    <t>B1500000005</t>
  </si>
  <si>
    <t>INVERSIONES GODI, SRL</t>
  </si>
  <si>
    <t xml:space="preserve">REEMPLAZO DE TRES (03) PUERTAS DE LA PRESIDENCIA DE ESTE CONSEJO NACIONAL DE DROGAS, DEBIDO A QUE LAS ANTERIORES SE HAN ROTO. </t>
  </si>
  <si>
    <t>2.3.9.8.01</t>
  </si>
  <si>
    <t>CONFECCION DE (150) POLOSHIRT CON CUELLO Y (150) GORRAS, SERIGRAFIADOS CON LOGO INSTITUCIONAL, PARA SER DISTRIBUIDOS AL PERSONAL DE ESTE CONSEJO NACIONAL DE DROGAS.</t>
  </si>
  <si>
    <t>2.3.2.3.01</t>
  </si>
  <si>
    <t xml:space="preserve">B1500005332 </t>
  </si>
  <si>
    <t>SERVICIOS TELEFÓNICOS LÍNEAS FIJAS DE LA SEDE Y LAS REGIONALES SAN FRANCISCO DE MACORIS, SANTIAGO Y BARAHONA (III, IV Y VII, RESPECTIVAMENTE), CORRESPONDINETE AL MES DE MARZO/2024</t>
  </si>
  <si>
    <t>OCP-FCR-00001786</t>
  </si>
  <si>
    <t>2.2.4.1.01</t>
  </si>
  <si>
    <t>BOLETO AÉREO PARA VIAJE DEL SEÑOR NELSON ANTONIO SANTOS, DIRECTOR DE RELACIONES INTERNACIONALES DEL OBSERVATORIO  DOMINICANO DE DROGAS DEL CND, DESIGNADO A LA REUNIÓN ANUAL COPOLAD III Y LA REUNIÓN DE ALTO NIVEL DE MECANISMO DE COORDINACIÓN Y COOPERACIÓN EN MATERIA DE DROGAS UE- CELAC, REALIZADA EN LA CIUDAD DE LA PAZ, BOLIVIA, EN FECHAS DEL 18 AL 24 DE FEBRERO 2024.</t>
  </si>
  <si>
    <t>SERVICIOS TELEFÓNICOS LÍNEAS FIJAS CORRESPONDIENTE AL MES DE FEBRERO 2024.</t>
  </si>
  <si>
    <t>B1500320451</t>
  </si>
  <si>
    <t>SERVICIO ENERGÍA ELÉCT. SÓTANO SEDE CENTRAL CONSEJO NACIONAL DE DROGAS, PERÍODO   16/02/2024 - 18/03/2024</t>
  </si>
  <si>
    <t>SERVICIO ENERGÍA ELÉCT. 1ERA PLANTA SEDE CENTRAL CONSEJO NACIONAL DE DROGAS, PERÍODO 16/02/2024 - 18/03/2024</t>
  </si>
  <si>
    <t>B1500320452</t>
  </si>
  <si>
    <t>B1500518125</t>
  </si>
  <si>
    <t>SERVICIO DE ENERGÍA ELÉCTRICA  CAINNACSP, PERIODO  12/02/2024 - 14/03/2024.</t>
  </si>
  <si>
    <t>SERVICIO DE ENERGÍA ELÉCTRICA  REGIONAL(II), VALDESIA (SAN CRISTOBAL)  CONTRATO NO. 7299052,  PERIODO  07/02/2024 - 08/03/2024</t>
  </si>
  <si>
    <t>B1500519408</t>
  </si>
  <si>
    <t>B1500521637</t>
  </si>
  <si>
    <t>SERVICIO DE ENERGÍA ELÉCTRICA  REGIONAL(VII), ENRIQUILLO, BARAHONA,  CONTRATO NO. 7038853,  PERIODO  02/02/2024 - 02/03/2024</t>
  </si>
  <si>
    <t>ALQUILER LOCAL REGIONAL (II) VALDESIA, SAN CRISTOBAL, CORRESPONDIENTE AL MES DE ENERO 2024.</t>
  </si>
  <si>
    <t>ALQUILER LOCAL REGIONAL (II) VALDESIA, SAN CRISTOBAL, CORRESPONDIENTE AL MES DE FEBRERO 2024.</t>
  </si>
  <si>
    <t>B1500000014</t>
  </si>
  <si>
    <t>B1500000015</t>
  </si>
  <si>
    <t>OFICINA DE COORDINACION PRESIDENCIAL</t>
  </si>
  <si>
    <t>B1500000074</t>
  </si>
  <si>
    <t>B1500000075</t>
  </si>
  <si>
    <t>QUEM IMPORT, SRL</t>
  </si>
  <si>
    <t>COMPRA DE ARTICULOS COMESTIBLES PARA EL ABASTECIMIENTO DE NUESTRO  ALMACEN, PARA CUBRIR EL TRIMESTRE ENERO-MARZO/2024</t>
  </si>
  <si>
    <t>COMPRA DE UTENSILIOS DE COCINA PARA USO EN LOS ALMUERZOS EJECUTIVOS Y VISITAS DE ESTE CONSEJO NACIONAL DE DROGAS.</t>
  </si>
  <si>
    <t>2.3.9.5.01</t>
  </si>
  <si>
    <t xml:space="preserve"> AL 28 DE MARZO 2024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</si>
  <si>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</si>
  <si>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 xml:space="preserve">Fecha: 10 Abril 2024 </t>
  </si>
  <si>
    <t>B1500000102</t>
  </si>
  <si>
    <t>QUEZADA MARTÍNEZ, SRL</t>
  </si>
  <si>
    <t>2.3.7.2.06</t>
  </si>
  <si>
    <t xml:space="preserve">COMPRA DE CATORCE (14) CUBETAS DE PINTURA, PARA SER UTILIZDAS PARA EL MANTENIMIENTO  Y RETOQUE DE LAS AREAS INTERIORES DE ESTE CONSEJO NACIONAL DE DROGAS Y LAS REGIONALES:   II VALDESIA (SAN CRISTOBLA), REG. NORTE IV (SANTIAGO),  REG. VII  ENRIQUILLO (BARAHONA), REG. NORDESTE III (SAN FCO.) Y REG.  I (OZAMA).   </t>
  </si>
  <si>
    <t>B1500000114</t>
  </si>
  <si>
    <t>SOLUCIONES GREIKOL, SRL</t>
  </si>
  <si>
    <t>COMPRA DE ARTICULOS DE LIMPIEZA Y DESECHABLES  PARA EL ABASTECIMIENTO DE NUESTRO  ALMACEN, PARA CUBRIR EL TRIMESTRE ENERO-MARZO/2024</t>
  </si>
  <si>
    <t>2.3.3.2.01/2.3.9.1.01/2.3.9.5.01</t>
  </si>
  <si>
    <t>en diversas etapas  del  proceso y que deben permanecer en esta relación hasta tanto concluya el pago, es decir que el monto de las cuentas por pagar aun  sin procesar ascienden a  RD$2,975,242.48</t>
  </si>
  <si>
    <t xml:space="preserve">Nota:  A  la  fecha  de  corte   de   esta   relación  de  cuentas  por  pagar  existen  órdenes  de  pagos  libramientos  y  cheques  generadas   por  un  monto de  RD$746,235.63   las  cuales  se encuentran </t>
  </si>
  <si>
    <t xml:space="preserve">Nota:   A   la  fecha  de  corte   de   esta   relación  de  cuentas  por  pagar  existen  órdenes  de  pagos   libramientos  y  cheques  generadas   por  un  monto de  RD$746,235.63   las   cuales   se  encuentran </t>
  </si>
  <si>
    <t>( monto  deudas por cargas fijas y gastos corrientes sin libramientos ni orden de pago generados por la suma de RD$1,523,496.58)</t>
  </si>
  <si>
    <t>B1500000007</t>
  </si>
  <si>
    <t>ALQUILER DEL LOCAL COMERCIAL QUE ALOJA LA OFICINA DE LA REGIONAL X YUMA, HIGUEY, LA ALTAGRACIA, MES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</si>
</sst>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12"/>
      <color indexed="8"/>
      <name val="Arial"/>
      <family val="2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6"/>
      <color rgb="FF00206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6"/>
      <name val="Calibri"/>
      <family val="2"/>
      <scheme val="minor"/>
    </font>
    <font>
      <sz val="8"/>
      <color theme="1"/>
      <name val="Calibri"/>
      <family val="2"/>
    </font>
    <font>
      <sz val="8"/>
      <color rgb="FFFF0000"/>
      <name val="Calibri"/>
      <family val="2"/>
    </font>
    <font>
      <b/>
      <sz val="7"/>
      <color rgb="FFF43A4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16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7"/>
      <color theme="5" tint="-0.499984740745262"/>
      <name val="Arial Black"/>
      <family val="2"/>
    </font>
    <font>
      <b/>
      <sz val="14"/>
      <color rgb="FF7030A0"/>
      <name val="Arial Black"/>
      <family val="2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644A00"/>
      <name val="Arial Black"/>
      <family val="2"/>
    </font>
    <font>
      <b/>
      <sz val="7"/>
      <color rgb="FF007E39"/>
      <name val="Arial Black"/>
      <family val="2"/>
    </font>
    <font>
      <sz val="8"/>
      <name val="Arial"/>
      <family val="2"/>
    </font>
    <font>
      <b/>
      <sz val="11"/>
      <color rgb="FF1207F7"/>
      <name val="Arial Black"/>
      <family val="2"/>
    </font>
    <font>
      <b/>
      <sz val="7"/>
      <color theme="9" tint="-0.499984740745262"/>
      <name val="Arial Black"/>
      <family val="2"/>
    </font>
    <font>
      <b/>
      <sz val="7"/>
      <color rgb="FF7030A0"/>
      <name val="Arial Black"/>
      <family val="2"/>
    </font>
    <font>
      <b/>
      <sz val="12"/>
      <color rgb="FF7030A0"/>
      <name val="Calibri"/>
      <family val="2"/>
      <scheme val="minor"/>
    </font>
    <font>
      <b/>
      <sz val="12"/>
      <color rgb="FF00B050"/>
      <name val="Arial Black"/>
      <family val="2"/>
    </font>
    <font>
      <b/>
      <sz val="11"/>
      <color rgb="FF00B050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65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0" fillId="4" borderId="0" xfId="0" applyFont="1" applyFill="1" applyAlignment="1">
      <alignment horizontal="right" vertical="center"/>
    </xf>
    <xf numFmtId="0" fontId="24" fillId="4" borderId="0" xfId="0" applyFont="1" applyFill="1"/>
    <xf numFmtId="0" fontId="25" fillId="4" borderId="0" xfId="0" applyFont="1" applyFill="1"/>
    <xf numFmtId="0" fontId="12" fillId="3" borderId="13" xfId="0" applyFont="1" applyFill="1" applyBorder="1" applyAlignment="1">
      <alignment vertical="center"/>
    </xf>
    <xf numFmtId="0" fontId="12" fillId="3" borderId="12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vertical="center"/>
    </xf>
    <xf numFmtId="164" fontId="2" fillId="2" borderId="8" xfId="1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7" fillId="4" borderId="0" xfId="1" applyFont="1" applyFill="1" applyBorder="1" applyAlignment="1"/>
    <xf numFmtId="0" fontId="10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164" fontId="0" fillId="4" borderId="0" xfId="1" applyFont="1" applyFill="1"/>
    <xf numFmtId="0" fontId="10" fillId="4" borderId="4" xfId="0" applyFont="1" applyFill="1" applyBorder="1" applyAlignment="1">
      <alignment vertical="center" wrapText="1"/>
    </xf>
    <xf numFmtId="165" fontId="8" fillId="4" borderId="21" xfId="0" applyNumberFormat="1" applyFont="1" applyFill="1" applyBorder="1" applyAlignment="1">
      <alignment horizontal="left" vertical="center"/>
    </xf>
    <xf numFmtId="165" fontId="11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6" xfId="1" applyFont="1" applyFill="1" applyBorder="1" applyAlignment="1">
      <alignment horizontal="right" vertical="center"/>
    </xf>
    <xf numFmtId="164" fontId="11" fillId="4" borderId="6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164" fontId="24" fillId="4" borderId="0" xfId="1" applyFont="1" applyFill="1" applyAlignment="1">
      <alignment horizontal="left" vertical="center"/>
    </xf>
    <xf numFmtId="0" fontId="10" fillId="4" borderId="6" xfId="0" applyFont="1" applyFill="1" applyBorder="1" applyAlignment="1">
      <alignment vertical="center" wrapText="1"/>
    </xf>
    <xf numFmtId="0" fontId="6" fillId="4" borderId="0" xfId="0" applyFont="1" applyFill="1"/>
    <xf numFmtId="4" fontId="10" fillId="4" borderId="5" xfId="0" applyNumberFormat="1" applyFont="1" applyFill="1" applyBorder="1" applyAlignment="1">
      <alignment horizontal="right" vertical="center"/>
    </xf>
    <xf numFmtId="164" fontId="10" fillId="4" borderId="7" xfId="1" applyFont="1" applyFill="1" applyBorder="1" applyAlignment="1">
      <alignment horizontal="right" vertical="center"/>
    </xf>
    <xf numFmtId="4" fontId="17" fillId="3" borderId="14" xfId="2" applyNumberFormat="1" applyFont="1" applyFill="1" applyBorder="1" applyAlignment="1">
      <alignment horizontal="right" vertical="center"/>
    </xf>
    <xf numFmtId="0" fontId="11" fillId="4" borderId="15" xfId="0" applyFont="1" applyFill="1" applyBorder="1" applyAlignment="1">
      <alignment horizontal="left" vertical="center"/>
    </xf>
    <xf numFmtId="165" fontId="8" fillId="4" borderId="4" xfId="0" applyNumberFormat="1" applyFont="1" applyFill="1" applyBorder="1" applyAlignment="1">
      <alignment horizontal="left" vertical="center"/>
    </xf>
    <xf numFmtId="164" fontId="7" fillId="4" borderId="4" xfId="1" applyFont="1" applyFill="1" applyBorder="1" applyAlignment="1">
      <alignment horizontal="center" vertical="center"/>
    </xf>
    <xf numFmtId="164" fontId="30" fillId="4" borderId="6" xfId="1" applyFont="1" applyFill="1" applyBorder="1" applyAlignment="1">
      <alignment horizontal="right" vertical="center"/>
    </xf>
    <xf numFmtId="164" fontId="2" fillId="4" borderId="0" xfId="1" applyFont="1" applyFill="1" applyBorder="1" applyAlignment="1">
      <alignment horizontal="center"/>
    </xf>
    <xf numFmtId="164" fontId="19" fillId="4" borderId="0" xfId="1" applyFont="1" applyFill="1" applyBorder="1" applyAlignment="1">
      <alignment horizontal="center" vertical="center" wrapText="1"/>
    </xf>
    <xf numFmtId="164" fontId="2" fillId="5" borderId="8" xfId="1" applyFont="1" applyFill="1" applyBorder="1" applyAlignment="1">
      <alignment vertical="center"/>
    </xf>
    <xf numFmtId="164" fontId="2" fillId="6" borderId="8" xfId="1" applyFont="1" applyFill="1" applyBorder="1" applyAlignment="1">
      <alignment vertical="center"/>
    </xf>
    <xf numFmtId="0" fontId="22" fillId="0" borderId="0" xfId="0" applyFont="1"/>
    <xf numFmtId="0" fontId="29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horizontal="left" vertical="center" wrapText="1"/>
    </xf>
    <xf numFmtId="0" fontId="28" fillId="0" borderId="0" xfId="0" applyFont="1"/>
    <xf numFmtId="0" fontId="16" fillId="4" borderId="0" xfId="0" applyFont="1" applyFill="1"/>
    <xf numFmtId="0" fontId="18" fillId="4" borderId="0" xfId="0" applyFont="1" applyFill="1"/>
    <xf numFmtId="0" fontId="3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37" fillId="0" borderId="0" xfId="0" applyFont="1" applyAlignment="1">
      <alignment horizontal="center" vertical="center"/>
    </xf>
    <xf numFmtId="164" fontId="11" fillId="4" borderId="6" xfId="1" applyFont="1" applyFill="1" applyBorder="1" applyAlignment="1">
      <alignment horizontal="center" vertical="center" wrapText="1"/>
    </xf>
    <xf numFmtId="164" fontId="30" fillId="4" borderId="7" xfId="1" applyFont="1" applyFill="1" applyBorder="1" applyAlignment="1">
      <alignment horizontal="right" vertical="center"/>
    </xf>
    <xf numFmtId="164" fontId="6" fillId="4" borderId="6" xfId="1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165" fontId="8" fillId="4" borderId="16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0" fontId="30" fillId="4" borderId="6" xfId="0" applyFont="1" applyFill="1" applyBorder="1" applyAlignment="1">
      <alignment vertical="center"/>
    </xf>
    <xf numFmtId="0" fontId="10" fillId="4" borderId="9" xfId="0" applyFont="1" applyFill="1" applyBorder="1" applyAlignment="1">
      <alignment horizontal="left" vertical="center" wrapText="1"/>
    </xf>
    <xf numFmtId="0" fontId="30" fillId="4" borderId="6" xfId="0" applyFont="1" applyFill="1" applyBorder="1" applyAlignment="1">
      <alignment vertical="center" wrapText="1"/>
    </xf>
    <xf numFmtId="165" fontId="6" fillId="4" borderId="16" xfId="0" applyNumberFormat="1" applyFont="1" applyFill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38" fillId="4" borderId="0" xfId="0" applyFont="1" applyFill="1" applyAlignment="1">
      <alignment horizontal="left" vertical="center" wrapText="1"/>
    </xf>
    <xf numFmtId="0" fontId="40" fillId="4" borderId="0" xfId="0" applyFont="1" applyFill="1" applyAlignment="1">
      <alignment horizontal="left" vertical="center" wrapText="1"/>
    </xf>
    <xf numFmtId="0" fontId="41" fillId="4" borderId="0" xfId="0" applyFont="1" applyFill="1" applyAlignment="1">
      <alignment horizontal="left" vertical="center" wrapText="1"/>
    </xf>
    <xf numFmtId="0" fontId="43" fillId="4" borderId="0" xfId="0" applyFont="1" applyFill="1" applyAlignment="1">
      <alignment vertical="center"/>
    </xf>
    <xf numFmtId="165" fontId="8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right" vertical="center"/>
    </xf>
    <xf numFmtId="165" fontId="8" fillId="4" borderId="16" xfId="0" applyNumberFormat="1" applyFont="1" applyFill="1" applyBorder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 wrapText="1"/>
    </xf>
    <xf numFmtId="164" fontId="44" fillId="4" borderId="0" xfId="1" applyFont="1" applyFill="1" applyAlignment="1">
      <alignment horizontal="left" vertical="center"/>
    </xf>
    <xf numFmtId="0" fontId="42" fillId="4" borderId="0" xfId="0" applyFont="1" applyFill="1" applyAlignment="1">
      <alignment vertical="center" wrapText="1"/>
    </xf>
    <xf numFmtId="4" fontId="10" fillId="4" borderId="6" xfId="0" applyNumberFormat="1" applyFont="1" applyFill="1" applyBorder="1" applyAlignment="1">
      <alignment horizontal="right" vertical="center"/>
    </xf>
    <xf numFmtId="164" fontId="7" fillId="4" borderId="6" xfId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left" vertical="center"/>
    </xf>
    <xf numFmtId="4" fontId="10" fillId="4" borderId="4" xfId="0" applyNumberFormat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165" fontId="8" fillId="4" borderId="15" xfId="0" applyNumberFormat="1" applyFont="1" applyFill="1" applyBorder="1" applyAlignment="1">
      <alignment horizontal="left" vertical="center"/>
    </xf>
    <xf numFmtId="165" fontId="8" fillId="4" borderId="22" xfId="0" applyNumberFormat="1" applyFont="1" applyFill="1" applyBorder="1" applyAlignment="1">
      <alignment horizontal="left" vertical="center"/>
    </xf>
    <xf numFmtId="165" fontId="7" fillId="4" borderId="22" xfId="0" applyNumberFormat="1" applyFont="1" applyFill="1" applyBorder="1" applyAlignment="1">
      <alignment horizontal="center" vertical="center"/>
    </xf>
    <xf numFmtId="165" fontId="11" fillId="4" borderId="16" xfId="0" applyNumberFormat="1" applyFont="1" applyFill="1" applyBorder="1" applyAlignment="1">
      <alignment horizontal="left" vertical="center"/>
    </xf>
    <xf numFmtId="0" fontId="45" fillId="4" borderId="0" xfId="0" applyFont="1" applyFill="1" applyAlignment="1">
      <alignment vertical="center" wrapText="1"/>
    </xf>
    <xf numFmtId="0" fontId="46" fillId="0" borderId="0" xfId="0" applyFont="1" applyAlignment="1">
      <alignment horizontal="left" vertical="center" wrapText="1"/>
    </xf>
    <xf numFmtId="0" fontId="39" fillId="4" borderId="0" xfId="0" applyFont="1" applyFill="1" applyAlignment="1">
      <alignment horizontal="center" vertical="center" wrapText="1"/>
    </xf>
    <xf numFmtId="0" fontId="33" fillId="4" borderId="0" xfId="0" applyFont="1" applyFill="1" applyAlignment="1">
      <alignment horizontal="left" vertical="center" wrapText="1"/>
    </xf>
    <xf numFmtId="0" fontId="39" fillId="4" borderId="0" xfId="0" applyFont="1" applyFill="1" applyAlignment="1">
      <alignment horizontal="left" vertical="center" wrapText="1"/>
    </xf>
    <xf numFmtId="0" fontId="49" fillId="4" borderId="0" xfId="0" applyFont="1" applyFill="1" applyAlignment="1">
      <alignment horizontal="left" vertical="center" wrapText="1"/>
    </xf>
    <xf numFmtId="0" fontId="45" fillId="4" borderId="0" xfId="0" applyFont="1" applyFill="1" applyAlignment="1">
      <alignment horizontal="left" vertical="center" wrapText="1"/>
    </xf>
    <xf numFmtId="0" fontId="47" fillId="4" borderId="0" xfId="0" applyFont="1" applyFill="1" applyAlignment="1">
      <alignment horizontal="left" vertical="center" wrapText="1"/>
    </xf>
    <xf numFmtId="0" fontId="50" fillId="0" borderId="0" xfId="0" applyFont="1" applyAlignment="1">
      <alignment horizontal="left" vertical="center" wrapText="1"/>
    </xf>
    <xf numFmtId="0" fontId="51" fillId="4" borderId="0" xfId="0" applyFont="1" applyFill="1" applyAlignment="1">
      <alignment horizontal="left" vertical="center" wrapText="1"/>
    </xf>
    <xf numFmtId="165" fontId="7" fillId="4" borderId="19" xfId="0" applyNumberFormat="1" applyFont="1" applyFill="1" applyBorder="1" applyAlignment="1">
      <alignment horizontal="center" vertical="center"/>
    </xf>
    <xf numFmtId="165" fontId="48" fillId="4" borderId="6" xfId="0" applyNumberFormat="1" applyFont="1" applyFill="1" applyBorder="1" applyAlignment="1">
      <alignment horizontal="left" vertical="center"/>
    </xf>
    <xf numFmtId="0" fontId="48" fillId="4" borderId="6" xfId="0" applyFont="1" applyFill="1" applyBorder="1" applyAlignment="1">
      <alignment horizontal="left" vertical="center"/>
    </xf>
    <xf numFmtId="0" fontId="53" fillId="4" borderId="0" xfId="0" applyFont="1" applyFill="1" applyAlignment="1">
      <alignment horizontal="center" vertical="center" wrapText="1"/>
    </xf>
    <xf numFmtId="164" fontId="0" fillId="4" borderId="0" xfId="1" applyFont="1" applyFill="1" applyAlignment="1">
      <alignment horizontal="center"/>
    </xf>
    <xf numFmtId="0" fontId="42" fillId="4" borderId="0" xfId="0" applyFont="1" applyFill="1" applyAlignment="1">
      <alignment horizontal="center" vertical="center" wrapText="1"/>
    </xf>
    <xf numFmtId="0" fontId="54" fillId="4" borderId="0" xfId="0" applyFont="1" applyFill="1" applyAlignment="1">
      <alignment horizontal="left" vertical="center" wrapText="1"/>
    </xf>
    <xf numFmtId="4" fontId="11" fillId="4" borderId="34" xfId="0" applyNumberFormat="1" applyFont="1" applyFill="1" applyBorder="1" applyAlignment="1">
      <alignment horizontal="right" vertical="center"/>
    </xf>
    <xf numFmtId="0" fontId="11" fillId="4" borderId="6" xfId="0" applyFont="1" applyFill="1" applyBorder="1" applyAlignment="1">
      <alignment horizontal="center" vertical="center" wrapText="1"/>
    </xf>
    <xf numFmtId="164" fontId="30" fillId="4" borderId="4" xfId="1" applyFont="1" applyFill="1" applyBorder="1" applyAlignment="1">
      <alignment horizontal="right" vertical="center"/>
    </xf>
    <xf numFmtId="165" fontId="7" fillId="4" borderId="15" xfId="0" applyNumberFormat="1" applyFont="1" applyFill="1" applyBorder="1" applyAlignment="1">
      <alignment horizontal="center" vertical="center"/>
    </xf>
    <xf numFmtId="165" fontId="11" fillId="4" borderId="9" xfId="0" applyNumberFormat="1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center" vertical="center"/>
    </xf>
    <xf numFmtId="164" fontId="30" fillId="4" borderId="9" xfId="1" applyFont="1" applyFill="1" applyBorder="1" applyAlignment="1">
      <alignment horizontal="right" vertical="center"/>
    </xf>
    <xf numFmtId="165" fontId="11" fillId="4" borderId="35" xfId="0" applyNumberFormat="1" applyFont="1" applyFill="1" applyBorder="1" applyAlignment="1">
      <alignment horizontal="left" vertical="center"/>
    </xf>
    <xf numFmtId="164" fontId="6" fillId="4" borderId="9" xfId="1" applyFont="1" applyFill="1" applyBorder="1" applyAlignment="1">
      <alignment horizontal="left" vertical="center" wrapText="1"/>
    </xf>
    <xf numFmtId="165" fontId="7" fillId="4" borderId="10" xfId="0" applyNumberFormat="1" applyFont="1" applyFill="1" applyBorder="1" applyAlignment="1">
      <alignment horizontal="center" vertical="center"/>
    </xf>
    <xf numFmtId="164" fontId="30" fillId="4" borderId="36" xfId="1" applyFont="1" applyFill="1" applyBorder="1" applyAlignment="1">
      <alignment horizontal="right" vertical="center"/>
    </xf>
    <xf numFmtId="165" fontId="11" fillId="4" borderId="31" xfId="0" applyNumberFormat="1" applyFont="1" applyFill="1" applyBorder="1" applyAlignment="1">
      <alignment horizontal="left" vertical="center"/>
    </xf>
    <xf numFmtId="165" fontId="11" fillId="4" borderId="20" xfId="0" applyNumberFormat="1" applyFont="1" applyFill="1" applyBorder="1" applyAlignment="1">
      <alignment horizontal="left" vertical="center"/>
    </xf>
    <xf numFmtId="164" fontId="6" fillId="4" borderId="20" xfId="1" applyFont="1" applyFill="1" applyBorder="1" applyAlignment="1">
      <alignment horizontal="left" vertical="center" wrapText="1"/>
    </xf>
    <xf numFmtId="0" fontId="10" fillId="4" borderId="20" xfId="0" applyFont="1" applyFill="1" applyBorder="1" applyAlignment="1">
      <alignment horizontal="left" vertical="center" wrapText="1"/>
    </xf>
    <xf numFmtId="0" fontId="11" fillId="4" borderId="20" xfId="0" applyFont="1" applyFill="1" applyBorder="1" applyAlignment="1">
      <alignment horizontal="center" vertical="center" wrapText="1"/>
    </xf>
    <xf numFmtId="164" fontId="30" fillId="4" borderId="27" xfId="1" applyFont="1" applyFill="1" applyBorder="1" applyAlignment="1">
      <alignment horizontal="right" vertical="center"/>
    </xf>
    <xf numFmtId="164" fontId="30" fillId="4" borderId="20" xfId="1" applyFont="1" applyFill="1" applyBorder="1" applyAlignment="1">
      <alignment horizontal="right" vertical="center"/>
    </xf>
    <xf numFmtId="165" fontId="7" fillId="4" borderId="30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4" fillId="4" borderId="32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39" fillId="4" borderId="0" xfId="0" applyFont="1" applyFill="1" applyAlignment="1">
      <alignment horizontal="left" vertical="center" wrapText="1"/>
    </xf>
    <xf numFmtId="0" fontId="3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4" fillId="4" borderId="25" xfId="0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 wrapText="1"/>
    </xf>
    <xf numFmtId="0" fontId="34" fillId="4" borderId="24" xfId="0" applyFont="1" applyFill="1" applyBorder="1" applyAlignment="1">
      <alignment horizontal="center" vertical="center" wrapText="1"/>
    </xf>
    <xf numFmtId="0" fontId="34" fillId="4" borderId="20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CBAE6"/>
      <color rgb="FF33FF8F"/>
      <color rgb="FF644A00"/>
      <color rgb="FF81DEFF"/>
      <color rgb="FFFA90D7"/>
      <color rgb="FF1207F7"/>
      <color rgb="FF4BD0FF"/>
      <color rgb="FF007E39"/>
      <color rgb="FF1808EE"/>
      <color rgb="FFFDDB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224233</xdr:colOff>
      <xdr:row>0</xdr:row>
      <xdr:rowOff>198439</xdr:rowOff>
    </xdr:from>
    <xdr:to>
      <xdr:col>7</xdr:col>
      <xdr:colOff>436563</xdr:colOff>
      <xdr:row>5</xdr:row>
      <xdr:rowOff>115889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6B14BBF8-98C1-4F3F-A037-6E0B1F1C4D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0405" y="198439"/>
          <a:ext cx="1254127" cy="11973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29767</xdr:colOff>
      <xdr:row>0</xdr:row>
      <xdr:rowOff>0</xdr:rowOff>
    </xdr:from>
    <xdr:to>
      <xdr:col>3</xdr:col>
      <xdr:colOff>902890</xdr:colOff>
      <xdr:row>5</xdr:row>
      <xdr:rowOff>168671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EB8F61-CA90-4631-AA98-FDD28EF15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5" y="0"/>
          <a:ext cx="2113358" cy="14485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49</xdr:row>
      <xdr:rowOff>28576</xdr:rowOff>
    </xdr:from>
    <xdr:to>
      <xdr:col>7</xdr:col>
      <xdr:colOff>485775</xdr:colOff>
      <xdr:row>51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AD3087FD-4507-4DB6-8AB9-04897AB4F106}"/>
            </a:ext>
          </a:extLst>
        </xdr:cNvPr>
        <xdr:cNvSpPr/>
      </xdr:nvSpPr>
      <xdr:spPr>
        <a:xfrm>
          <a:off x="10391776" y="318897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49</xdr:row>
      <xdr:rowOff>28575</xdr:rowOff>
    </xdr:from>
    <xdr:to>
      <xdr:col>9</xdr:col>
      <xdr:colOff>523875</xdr:colOff>
      <xdr:row>51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7BB3445A-ACF6-48F5-85F7-6B343FBDE1C5}"/>
            </a:ext>
          </a:extLst>
        </xdr:cNvPr>
        <xdr:cNvSpPr/>
      </xdr:nvSpPr>
      <xdr:spPr>
        <a:xfrm>
          <a:off x="12344400" y="318897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49</xdr:row>
      <xdr:rowOff>19050</xdr:rowOff>
    </xdr:from>
    <xdr:to>
      <xdr:col>10</xdr:col>
      <xdr:colOff>495300</xdr:colOff>
      <xdr:row>51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3BD27841-A426-4984-99BE-EF4BD6C65CFC}"/>
            </a:ext>
          </a:extLst>
        </xdr:cNvPr>
        <xdr:cNvSpPr/>
      </xdr:nvSpPr>
      <xdr:spPr>
        <a:xfrm>
          <a:off x="13211176" y="318801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418040</xdr:colOff>
      <xdr:row>1</xdr:row>
      <xdr:rowOff>37043</xdr:rowOff>
    </xdr:from>
    <xdr:to>
      <xdr:col>9</xdr:col>
      <xdr:colOff>863598</xdr:colOff>
      <xdr:row>6</xdr:row>
      <xdr:rowOff>105835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57BF2854-1D3E-41DA-8E5E-70F0311B1A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8465" y="227543"/>
          <a:ext cx="1260476" cy="1364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504827</xdr:colOff>
      <xdr:row>7</xdr:row>
      <xdr:rowOff>162398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3D1772E-D3CF-427E-82F3-43F77DD41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71449"/>
          <a:ext cx="1476376" cy="16387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207F7"/>
  </sheetPr>
  <dimension ref="B1:J69"/>
  <sheetViews>
    <sheetView zoomScale="96" zoomScaleNormal="96" workbookViewId="0">
      <selection activeCell="B6" sqref="B6:H6"/>
    </sheetView>
  </sheetViews>
  <sheetFormatPr baseColWidth="10" defaultRowHeight="15" x14ac:dyDescent="0.25"/>
  <cols>
    <col min="1" max="1" width="2.28515625" customWidth="1"/>
    <col min="2" max="2" width="9.5703125" customWidth="1"/>
    <col min="3" max="3" width="9.140625" customWidth="1"/>
    <col min="4" max="4" width="23" customWidth="1"/>
    <col min="5" max="5" width="34.28515625" customWidth="1"/>
    <col min="6" max="6" width="62.5703125" customWidth="1"/>
    <col min="7" max="7" width="15.5703125" customWidth="1"/>
    <col min="8" max="8" width="13.5703125" customWidth="1"/>
    <col min="9" max="9" width="15.42578125" customWidth="1"/>
  </cols>
  <sheetData>
    <row r="1" spans="2:10" ht="18" customHeight="1" x14ac:dyDescent="0.6">
      <c r="B1" s="132"/>
      <c r="C1" s="132"/>
      <c r="D1" s="132"/>
      <c r="E1" s="132"/>
      <c r="F1" s="132"/>
      <c r="G1" s="132"/>
      <c r="H1" s="132"/>
    </row>
    <row r="2" spans="2:10" ht="27.75" customHeight="1" x14ac:dyDescent="0.35">
      <c r="B2" s="133" t="s">
        <v>0</v>
      </c>
      <c r="C2" s="133"/>
      <c r="D2" s="133"/>
      <c r="E2" s="133"/>
      <c r="F2" s="133"/>
      <c r="G2" s="133"/>
      <c r="H2" s="133"/>
    </row>
    <row r="3" spans="2:10" ht="16.5" customHeight="1" x14ac:dyDescent="0.25">
      <c r="B3" s="134" t="s">
        <v>25</v>
      </c>
      <c r="C3" s="134"/>
      <c r="D3" s="134"/>
      <c r="E3" s="134"/>
      <c r="F3" s="134"/>
      <c r="G3" s="134"/>
      <c r="H3" s="134"/>
    </row>
    <row r="4" spans="2:10" ht="21" customHeight="1" x14ac:dyDescent="0.25">
      <c r="B4" s="134" t="s">
        <v>14</v>
      </c>
      <c r="C4" s="134"/>
      <c r="D4" s="134"/>
      <c r="E4" s="134"/>
      <c r="F4" s="134"/>
      <c r="G4" s="134"/>
      <c r="H4" s="134"/>
    </row>
    <row r="5" spans="2:10" ht="17.25" customHeight="1" x14ac:dyDescent="0.25">
      <c r="B5" s="135" t="s">
        <v>44</v>
      </c>
      <c r="C5" s="135"/>
      <c r="D5" s="135"/>
      <c r="E5" s="135"/>
      <c r="F5" s="135"/>
      <c r="G5" s="135"/>
      <c r="H5" s="135"/>
    </row>
    <row r="6" spans="2:10" ht="18" customHeight="1" x14ac:dyDescent="0.25">
      <c r="B6" s="136" t="s">
        <v>45</v>
      </c>
      <c r="C6" s="136"/>
      <c r="D6" s="136"/>
      <c r="E6" s="136"/>
      <c r="F6" s="136"/>
      <c r="G6" s="136"/>
      <c r="H6" s="136"/>
    </row>
    <row r="7" spans="2:10" ht="7.5" customHeight="1" x14ac:dyDescent="0.25">
      <c r="B7" s="57"/>
      <c r="C7" s="57"/>
      <c r="D7" s="57"/>
      <c r="E7" s="57"/>
      <c r="F7" s="57"/>
      <c r="G7" s="57"/>
      <c r="H7" s="57"/>
    </row>
    <row r="8" spans="2:10" ht="17.25" customHeight="1" x14ac:dyDescent="0.25">
      <c r="B8" s="134" t="s">
        <v>69</v>
      </c>
      <c r="C8" s="134"/>
      <c r="D8" s="134"/>
      <c r="E8" s="134"/>
      <c r="F8" s="134"/>
      <c r="G8" s="134"/>
      <c r="H8" s="134"/>
    </row>
    <row r="9" spans="2:10" ht="17.25" customHeight="1" x14ac:dyDescent="0.25">
      <c r="B9" s="134" t="s">
        <v>131</v>
      </c>
      <c r="C9" s="134"/>
      <c r="D9" s="134"/>
      <c r="E9" s="134"/>
      <c r="F9" s="134"/>
      <c r="G9" s="134"/>
      <c r="H9" s="134"/>
    </row>
    <row r="10" spans="2:10" ht="6.75" customHeight="1" thickBot="1" x14ac:dyDescent="0.3">
      <c r="C10" s="55"/>
      <c r="D10" s="55"/>
      <c r="E10" s="55"/>
      <c r="F10" s="55"/>
      <c r="G10" s="55"/>
      <c r="H10" s="55"/>
    </row>
    <row r="11" spans="2:10" ht="24" customHeight="1" x14ac:dyDescent="0.25">
      <c r="B11" s="137" t="s">
        <v>35</v>
      </c>
      <c r="C11" s="139" t="s">
        <v>1</v>
      </c>
      <c r="D11" s="139" t="s">
        <v>2</v>
      </c>
      <c r="E11" s="139" t="s">
        <v>3</v>
      </c>
      <c r="F11" s="139" t="s">
        <v>4</v>
      </c>
      <c r="G11" s="141" t="s">
        <v>36</v>
      </c>
      <c r="H11" s="130" t="s">
        <v>5</v>
      </c>
    </row>
    <row r="12" spans="2:10" ht="11.25" customHeight="1" thickBot="1" x14ac:dyDescent="0.3">
      <c r="B12" s="138"/>
      <c r="C12" s="140"/>
      <c r="D12" s="140"/>
      <c r="E12" s="140"/>
      <c r="F12" s="140"/>
      <c r="G12" s="142"/>
      <c r="H12" s="131"/>
    </row>
    <row r="13" spans="2:10" s="1" customFormat="1" ht="39" customHeight="1" x14ac:dyDescent="0.25">
      <c r="B13" s="26">
        <v>44104</v>
      </c>
      <c r="C13" s="41">
        <v>44104</v>
      </c>
      <c r="D13" s="40" t="s">
        <v>21</v>
      </c>
      <c r="E13" s="23" t="s">
        <v>19</v>
      </c>
      <c r="F13" s="25" t="s">
        <v>22</v>
      </c>
      <c r="G13" s="64" t="s">
        <v>20</v>
      </c>
      <c r="H13" s="37">
        <v>2600</v>
      </c>
    </row>
    <row r="14" spans="2:10" s="1" customFormat="1" ht="38.25" customHeight="1" x14ac:dyDescent="0.25">
      <c r="B14" s="63">
        <v>44169</v>
      </c>
      <c r="C14" s="76">
        <v>44169</v>
      </c>
      <c r="D14" s="77" t="s">
        <v>23</v>
      </c>
      <c r="E14" s="78" t="s">
        <v>19</v>
      </c>
      <c r="F14" s="35" t="s">
        <v>24</v>
      </c>
      <c r="G14" s="79" t="s">
        <v>20</v>
      </c>
      <c r="H14" s="80">
        <v>2640</v>
      </c>
    </row>
    <row r="15" spans="2:10" s="24" customFormat="1" ht="83.25" customHeight="1" x14ac:dyDescent="0.25">
      <c r="B15" s="81" t="s">
        <v>49</v>
      </c>
      <c r="C15" s="82" t="s">
        <v>49</v>
      </c>
      <c r="D15" s="28" t="s">
        <v>29</v>
      </c>
      <c r="E15" s="28" t="s">
        <v>30</v>
      </c>
      <c r="F15" s="66" t="s">
        <v>132</v>
      </c>
      <c r="G15" s="22" t="s">
        <v>31</v>
      </c>
      <c r="H15" s="38">
        <f>810265.65+53839.95-216776.99-53841.65+53839.95+53839.95-216818.84+53807.48+53807.48+53807.48+481.55-547210.25</f>
        <v>99041.759999999893</v>
      </c>
      <c r="I15" s="74"/>
      <c r="J15" s="71"/>
    </row>
    <row r="16" spans="2:10" s="24" customFormat="1" ht="38.25" customHeight="1" x14ac:dyDescent="0.25">
      <c r="B16" s="81" t="s">
        <v>49</v>
      </c>
      <c r="C16" s="82" t="s">
        <v>49</v>
      </c>
      <c r="D16" s="28" t="s">
        <v>29</v>
      </c>
      <c r="E16" s="28" t="s">
        <v>32</v>
      </c>
      <c r="F16" s="35" t="s">
        <v>48</v>
      </c>
      <c r="G16" s="22" t="s">
        <v>34</v>
      </c>
      <c r="H16" s="38">
        <f>625+250+250+125+125+125+125+125+125+125+125+125+125+125+125+125+125</f>
        <v>2875</v>
      </c>
    </row>
    <row r="17" spans="2:9" s="24" customFormat="1" ht="27.75" customHeight="1" x14ac:dyDescent="0.25">
      <c r="B17" s="63">
        <v>44356</v>
      </c>
      <c r="C17" s="27">
        <v>44306</v>
      </c>
      <c r="D17" s="32" t="s">
        <v>47</v>
      </c>
      <c r="E17" s="29" t="s">
        <v>27</v>
      </c>
      <c r="F17" s="21" t="s">
        <v>28</v>
      </c>
      <c r="G17" s="22" t="s">
        <v>15</v>
      </c>
      <c r="H17" s="38">
        <v>79041.81</v>
      </c>
    </row>
    <row r="18" spans="2:9" s="24" customFormat="1" ht="32.25" customHeight="1" x14ac:dyDescent="0.25">
      <c r="B18" s="70">
        <v>45286</v>
      </c>
      <c r="C18" s="27">
        <v>45253</v>
      </c>
      <c r="D18" s="60" t="s">
        <v>53</v>
      </c>
      <c r="E18" s="67" t="s">
        <v>51</v>
      </c>
      <c r="F18" s="69" t="s">
        <v>54</v>
      </c>
      <c r="G18" s="22" t="s">
        <v>16</v>
      </c>
      <c r="H18" s="38">
        <v>20000</v>
      </c>
      <c r="I18" s="84"/>
    </row>
    <row r="19" spans="2:9" s="24" customFormat="1" ht="32.25" customHeight="1" x14ac:dyDescent="0.25">
      <c r="B19" s="70">
        <v>45372</v>
      </c>
      <c r="C19" s="27">
        <v>45324</v>
      </c>
      <c r="D19" s="60" t="s">
        <v>87</v>
      </c>
      <c r="E19" s="67" t="s">
        <v>51</v>
      </c>
      <c r="F19" s="69" t="s">
        <v>88</v>
      </c>
      <c r="G19" s="22" t="s">
        <v>16</v>
      </c>
      <c r="H19" s="38">
        <v>20000</v>
      </c>
      <c r="I19" s="84"/>
    </row>
    <row r="20" spans="2:9" s="24" customFormat="1" ht="32.25" customHeight="1" x14ac:dyDescent="0.25">
      <c r="B20" s="70">
        <v>45386</v>
      </c>
      <c r="C20" s="27">
        <v>45324</v>
      </c>
      <c r="D20" s="60" t="s">
        <v>122</v>
      </c>
      <c r="E20" s="67" t="s">
        <v>51</v>
      </c>
      <c r="F20" s="69" t="s">
        <v>120</v>
      </c>
      <c r="G20" s="22" t="s">
        <v>16</v>
      </c>
      <c r="H20" s="38">
        <v>21000</v>
      </c>
      <c r="I20" s="84"/>
    </row>
    <row r="21" spans="2:9" s="24" customFormat="1" ht="32.25" customHeight="1" x14ac:dyDescent="0.25">
      <c r="B21" s="70">
        <v>45386</v>
      </c>
      <c r="C21" s="27">
        <v>45351</v>
      </c>
      <c r="D21" s="60" t="s">
        <v>123</v>
      </c>
      <c r="E21" s="67" t="s">
        <v>51</v>
      </c>
      <c r="F21" s="69" t="s">
        <v>121</v>
      </c>
      <c r="G21" s="22" t="s">
        <v>16</v>
      </c>
      <c r="H21" s="38">
        <v>21000</v>
      </c>
      <c r="I21" s="84"/>
    </row>
    <row r="22" spans="2:9" s="24" customFormat="1" ht="31.5" customHeight="1" x14ac:dyDescent="0.25">
      <c r="B22" s="70">
        <v>45369</v>
      </c>
      <c r="C22" s="27">
        <v>45349</v>
      </c>
      <c r="D22" s="60" t="s">
        <v>82</v>
      </c>
      <c r="E22" s="28" t="s">
        <v>17</v>
      </c>
      <c r="F22" s="69" t="s">
        <v>83</v>
      </c>
      <c r="G22" s="22" t="s">
        <v>18</v>
      </c>
      <c r="H22" s="38">
        <v>21235.63</v>
      </c>
      <c r="I22" s="84"/>
    </row>
    <row r="23" spans="2:9" s="24" customFormat="1" ht="43.5" customHeight="1" x14ac:dyDescent="0.25">
      <c r="B23" s="70">
        <v>45372</v>
      </c>
      <c r="C23" s="27">
        <v>45352</v>
      </c>
      <c r="D23" s="60" t="s">
        <v>104</v>
      </c>
      <c r="E23" s="28" t="s">
        <v>60</v>
      </c>
      <c r="F23" s="69" t="s">
        <v>105</v>
      </c>
      <c r="G23" s="22" t="s">
        <v>18</v>
      </c>
      <c r="H23" s="38">
        <v>923928.31</v>
      </c>
      <c r="I23" s="84"/>
    </row>
    <row r="24" spans="2:9" s="24" customFormat="1" ht="39.75" customHeight="1" x14ac:dyDescent="0.25">
      <c r="B24" s="70">
        <v>45383</v>
      </c>
      <c r="C24" s="27">
        <v>45328</v>
      </c>
      <c r="D24" s="60" t="s">
        <v>70</v>
      </c>
      <c r="E24" s="28" t="s">
        <v>71</v>
      </c>
      <c r="F24" s="69" t="s">
        <v>72</v>
      </c>
      <c r="G24" s="22" t="s">
        <v>73</v>
      </c>
      <c r="H24" s="38">
        <v>2062</v>
      </c>
      <c r="I24" s="84"/>
    </row>
    <row r="25" spans="2:9" s="24" customFormat="1" ht="39" customHeight="1" x14ac:dyDescent="0.25">
      <c r="B25" s="70">
        <v>45365</v>
      </c>
      <c r="C25" s="27">
        <v>45357</v>
      </c>
      <c r="D25" s="60" t="s">
        <v>74</v>
      </c>
      <c r="E25" s="28" t="s">
        <v>71</v>
      </c>
      <c r="F25" s="69" t="s">
        <v>75</v>
      </c>
      <c r="G25" s="22" t="s">
        <v>73</v>
      </c>
      <c r="H25" s="38">
        <v>2089</v>
      </c>
      <c r="I25" s="84"/>
    </row>
    <row r="26" spans="2:9" s="24" customFormat="1" ht="24.95" customHeight="1" x14ac:dyDescent="0.25">
      <c r="B26" s="70">
        <v>45378</v>
      </c>
      <c r="C26" s="27">
        <v>45352</v>
      </c>
      <c r="D26" s="60" t="s">
        <v>77</v>
      </c>
      <c r="E26" s="28" t="s">
        <v>76</v>
      </c>
      <c r="F26" s="69" t="s">
        <v>78</v>
      </c>
      <c r="G26" s="22" t="s">
        <v>79</v>
      </c>
      <c r="H26" s="38">
        <v>1598.4</v>
      </c>
      <c r="I26" s="84"/>
    </row>
    <row r="27" spans="2:9" s="24" customFormat="1" ht="24.95" customHeight="1" x14ac:dyDescent="0.25">
      <c r="B27" s="70">
        <v>45378</v>
      </c>
      <c r="C27" s="27">
        <v>45352</v>
      </c>
      <c r="D27" s="60" t="s">
        <v>80</v>
      </c>
      <c r="E27" s="28" t="s">
        <v>76</v>
      </c>
      <c r="F27" s="69" t="s">
        <v>78</v>
      </c>
      <c r="G27" s="22" t="s">
        <v>79</v>
      </c>
      <c r="H27" s="38">
        <v>1598.4</v>
      </c>
      <c r="I27" s="84"/>
    </row>
    <row r="28" spans="2:9" s="24" customFormat="1" ht="24.95" customHeight="1" x14ac:dyDescent="0.25">
      <c r="B28" s="70">
        <v>45378</v>
      </c>
      <c r="C28" s="27">
        <v>45352</v>
      </c>
      <c r="D28" s="60" t="s">
        <v>81</v>
      </c>
      <c r="E28" s="28" t="s">
        <v>76</v>
      </c>
      <c r="F28" s="69" t="s">
        <v>78</v>
      </c>
      <c r="G28" s="22" t="s">
        <v>79</v>
      </c>
      <c r="H28" s="38">
        <v>1756.8</v>
      </c>
      <c r="I28" s="84"/>
    </row>
    <row r="29" spans="2:9" s="24" customFormat="1" ht="30" customHeight="1" x14ac:dyDescent="0.25">
      <c r="B29" s="70">
        <v>45372</v>
      </c>
      <c r="C29" s="27">
        <v>45366</v>
      </c>
      <c r="D29" s="60" t="s">
        <v>97</v>
      </c>
      <c r="E29" s="28" t="s">
        <v>59</v>
      </c>
      <c r="F29" s="69" t="s">
        <v>147</v>
      </c>
      <c r="G29" s="22" t="s">
        <v>16</v>
      </c>
      <c r="H29" s="38">
        <v>20000</v>
      </c>
      <c r="I29" s="84"/>
    </row>
    <row r="30" spans="2:9" s="24" customFormat="1" ht="30" customHeight="1" x14ac:dyDescent="0.25">
      <c r="B30" s="70">
        <v>45386</v>
      </c>
      <c r="C30" s="27">
        <v>45369</v>
      </c>
      <c r="D30" s="60" t="s">
        <v>110</v>
      </c>
      <c r="E30" s="28" t="s">
        <v>84</v>
      </c>
      <c r="F30" s="69" t="s">
        <v>111</v>
      </c>
      <c r="G30" s="22" t="s">
        <v>85</v>
      </c>
      <c r="H30" s="38">
        <v>137190.46</v>
      </c>
      <c r="I30" s="84"/>
    </row>
    <row r="31" spans="2:9" s="24" customFormat="1" ht="30" customHeight="1" x14ac:dyDescent="0.25">
      <c r="B31" s="70">
        <v>45386</v>
      </c>
      <c r="C31" s="27">
        <v>45369</v>
      </c>
      <c r="D31" s="60" t="s">
        <v>113</v>
      </c>
      <c r="E31" s="28" t="s">
        <v>84</v>
      </c>
      <c r="F31" s="69" t="s">
        <v>112</v>
      </c>
      <c r="G31" s="22" t="s">
        <v>85</v>
      </c>
      <c r="H31" s="38">
        <v>132524.45000000001</v>
      </c>
      <c r="I31" s="84"/>
    </row>
    <row r="32" spans="2:9" s="24" customFormat="1" ht="30" customHeight="1" x14ac:dyDescent="0.25">
      <c r="B32" s="70">
        <v>45386</v>
      </c>
      <c r="C32" s="27">
        <v>45382</v>
      </c>
      <c r="D32" s="60" t="s">
        <v>114</v>
      </c>
      <c r="E32" s="28" t="s">
        <v>86</v>
      </c>
      <c r="F32" s="69" t="s">
        <v>115</v>
      </c>
      <c r="G32" s="22" t="s">
        <v>85</v>
      </c>
      <c r="H32" s="38">
        <v>33245.49</v>
      </c>
      <c r="I32" s="84"/>
    </row>
    <row r="33" spans="2:9" s="24" customFormat="1" ht="30" customHeight="1" x14ac:dyDescent="0.25">
      <c r="B33" s="70">
        <v>45386</v>
      </c>
      <c r="C33" s="27">
        <v>45382</v>
      </c>
      <c r="D33" s="60" t="s">
        <v>117</v>
      </c>
      <c r="E33" s="28" t="s">
        <v>86</v>
      </c>
      <c r="F33" s="60" t="s">
        <v>116</v>
      </c>
      <c r="G33" s="22" t="s">
        <v>85</v>
      </c>
      <c r="H33" s="38">
        <v>947.86</v>
      </c>
      <c r="I33" s="84"/>
    </row>
    <row r="34" spans="2:9" s="24" customFormat="1" ht="30" customHeight="1" x14ac:dyDescent="0.25">
      <c r="B34" s="70">
        <v>45386</v>
      </c>
      <c r="C34" s="27">
        <v>45382</v>
      </c>
      <c r="D34" s="60" t="s">
        <v>118</v>
      </c>
      <c r="E34" s="28" t="s">
        <v>86</v>
      </c>
      <c r="F34" s="69" t="s">
        <v>119</v>
      </c>
      <c r="G34" s="22" t="s">
        <v>85</v>
      </c>
      <c r="H34" s="38">
        <v>2913.17</v>
      </c>
      <c r="I34" s="84"/>
    </row>
    <row r="35" spans="2:9" s="24" customFormat="1" ht="47.25" customHeight="1" x14ac:dyDescent="0.25">
      <c r="B35" s="70">
        <v>45357</v>
      </c>
      <c r="C35" s="27">
        <v>45352</v>
      </c>
      <c r="D35" s="60" t="s">
        <v>95</v>
      </c>
      <c r="E35" s="28" t="s">
        <v>67</v>
      </c>
      <c r="F35" s="69" t="s">
        <v>96</v>
      </c>
      <c r="G35" s="22" t="s">
        <v>68</v>
      </c>
      <c r="H35" s="38">
        <v>625000</v>
      </c>
      <c r="I35" s="84"/>
    </row>
    <row r="36" spans="2:9" s="24" customFormat="1" ht="56.25" customHeight="1" x14ac:dyDescent="0.25">
      <c r="B36" s="70">
        <v>45372</v>
      </c>
      <c r="C36" s="27">
        <v>45366</v>
      </c>
      <c r="D36" s="60" t="s">
        <v>89</v>
      </c>
      <c r="E36" s="28" t="s">
        <v>52</v>
      </c>
      <c r="F36" s="69" t="s">
        <v>90</v>
      </c>
      <c r="G36" s="112" t="s">
        <v>66</v>
      </c>
      <c r="H36" s="38">
        <v>115286</v>
      </c>
      <c r="I36" s="84"/>
    </row>
    <row r="37" spans="2:9" s="24" customFormat="1" ht="45" customHeight="1" x14ac:dyDescent="0.25">
      <c r="B37" s="70">
        <v>45376</v>
      </c>
      <c r="C37" s="27">
        <v>45370</v>
      </c>
      <c r="D37" s="60" t="s">
        <v>98</v>
      </c>
      <c r="E37" s="28" t="s">
        <v>99</v>
      </c>
      <c r="F37" s="69" t="s">
        <v>100</v>
      </c>
      <c r="G37" s="22" t="s">
        <v>101</v>
      </c>
      <c r="H37" s="38">
        <v>214760</v>
      </c>
      <c r="I37" s="84"/>
    </row>
    <row r="38" spans="2:9" s="24" customFormat="1" ht="45" customHeight="1" x14ac:dyDescent="0.25">
      <c r="B38" s="70">
        <v>45376</v>
      </c>
      <c r="C38" s="27">
        <v>45370</v>
      </c>
      <c r="D38" s="60" t="s">
        <v>146</v>
      </c>
      <c r="E38" s="28" t="s">
        <v>99</v>
      </c>
      <c r="F38" s="69" t="s">
        <v>102</v>
      </c>
      <c r="G38" s="22" t="s">
        <v>103</v>
      </c>
      <c r="H38" s="38">
        <v>140361</v>
      </c>
      <c r="I38" s="84"/>
    </row>
    <row r="39" spans="2:9" s="24" customFormat="1" ht="32.25" customHeight="1" x14ac:dyDescent="0.25">
      <c r="B39" s="93">
        <v>45351</v>
      </c>
      <c r="C39" s="105">
        <v>45295</v>
      </c>
      <c r="D39" s="106" t="s">
        <v>64</v>
      </c>
      <c r="E39" s="67" t="s">
        <v>61</v>
      </c>
      <c r="F39" s="69" t="s">
        <v>62</v>
      </c>
      <c r="G39" s="58" t="s">
        <v>16</v>
      </c>
      <c r="H39" s="38">
        <v>30000</v>
      </c>
      <c r="I39" s="84"/>
    </row>
    <row r="40" spans="2:9" s="24" customFormat="1" ht="32.25" customHeight="1" x14ac:dyDescent="0.25">
      <c r="B40" s="93">
        <v>45351</v>
      </c>
      <c r="C40" s="105">
        <v>45327</v>
      </c>
      <c r="D40" s="106" t="s">
        <v>65</v>
      </c>
      <c r="E40" s="67" t="s">
        <v>61</v>
      </c>
      <c r="F40" s="69" t="s">
        <v>63</v>
      </c>
      <c r="G40" s="58" t="s">
        <v>16</v>
      </c>
      <c r="H40" s="38">
        <v>30000</v>
      </c>
      <c r="I40" s="84"/>
    </row>
    <row r="41" spans="2:9" s="24" customFormat="1" ht="34.5" customHeight="1" x14ac:dyDescent="0.25">
      <c r="B41" s="93">
        <v>45370</v>
      </c>
      <c r="C41" s="27">
        <v>45352</v>
      </c>
      <c r="D41" s="60" t="s">
        <v>91</v>
      </c>
      <c r="E41" s="29" t="s">
        <v>92</v>
      </c>
      <c r="F41" s="29" t="s">
        <v>93</v>
      </c>
      <c r="G41" s="22" t="s">
        <v>94</v>
      </c>
      <c r="H41" s="59">
        <v>1800</v>
      </c>
      <c r="I41" s="84"/>
    </row>
    <row r="42" spans="2:9" s="24" customFormat="1" ht="74.25" customHeight="1" x14ac:dyDescent="0.25">
      <c r="B42" s="93">
        <v>45372</v>
      </c>
      <c r="C42" s="27">
        <v>45352</v>
      </c>
      <c r="D42" s="60" t="s">
        <v>106</v>
      </c>
      <c r="E42" s="29" t="s">
        <v>124</v>
      </c>
      <c r="F42" s="29" t="s">
        <v>108</v>
      </c>
      <c r="G42" s="22" t="s">
        <v>107</v>
      </c>
      <c r="H42" s="59">
        <v>127111.71</v>
      </c>
      <c r="I42" s="84"/>
    </row>
    <row r="43" spans="2:9" s="24" customFormat="1" ht="63" customHeight="1" x14ac:dyDescent="0.25">
      <c r="B43" s="93">
        <v>45392</v>
      </c>
      <c r="C43" s="27">
        <v>45370</v>
      </c>
      <c r="D43" s="60" t="s">
        <v>134</v>
      </c>
      <c r="E43" s="29" t="s">
        <v>135</v>
      </c>
      <c r="F43" s="29" t="s">
        <v>137</v>
      </c>
      <c r="G43" s="22" t="s">
        <v>136</v>
      </c>
      <c r="H43" s="59">
        <v>120549.17</v>
      </c>
      <c r="I43" s="84"/>
    </row>
    <row r="44" spans="2:9" s="24" customFormat="1" ht="30.75" customHeight="1" x14ac:dyDescent="0.25">
      <c r="B44" s="93">
        <v>45386</v>
      </c>
      <c r="C44" s="27">
        <v>45371</v>
      </c>
      <c r="D44" s="60" t="s">
        <v>125</v>
      </c>
      <c r="E44" s="29" t="s">
        <v>127</v>
      </c>
      <c r="F44" s="29" t="s">
        <v>128</v>
      </c>
      <c r="G44" s="22" t="s">
        <v>20</v>
      </c>
      <c r="H44" s="59">
        <v>152284.25</v>
      </c>
      <c r="I44" s="84"/>
    </row>
    <row r="45" spans="2:9" s="24" customFormat="1" ht="34.5" customHeight="1" x14ac:dyDescent="0.25">
      <c r="B45" s="93">
        <v>45386</v>
      </c>
      <c r="C45" s="27">
        <v>45371</v>
      </c>
      <c r="D45" s="60" t="s">
        <v>126</v>
      </c>
      <c r="E45" s="29" t="s">
        <v>127</v>
      </c>
      <c r="F45" s="29" t="s">
        <v>129</v>
      </c>
      <c r="G45" s="22" t="s">
        <v>130</v>
      </c>
      <c r="H45" s="59">
        <v>175154.2</v>
      </c>
      <c r="I45" s="84"/>
    </row>
    <row r="46" spans="2:9" s="24" customFormat="1" ht="72.75" customHeight="1" x14ac:dyDescent="0.25">
      <c r="B46" s="93">
        <v>45287</v>
      </c>
      <c r="C46" s="27">
        <v>45266</v>
      </c>
      <c r="D46" s="60" t="s">
        <v>55</v>
      </c>
      <c r="E46" s="29" t="s">
        <v>56</v>
      </c>
      <c r="F46" s="29" t="s">
        <v>57</v>
      </c>
      <c r="G46" s="22" t="s">
        <v>58</v>
      </c>
      <c r="H46" s="59">
        <f>886568.94-443284.47-221642.23</f>
        <v>221642.23999999996</v>
      </c>
      <c r="I46" s="84"/>
    </row>
    <row r="47" spans="2:9" s="24" customFormat="1" ht="36" customHeight="1" x14ac:dyDescent="0.25">
      <c r="B47" s="93">
        <v>45392</v>
      </c>
      <c r="C47" s="27">
        <v>45371</v>
      </c>
      <c r="D47" s="60" t="s">
        <v>138</v>
      </c>
      <c r="E47" s="29" t="s">
        <v>139</v>
      </c>
      <c r="F47" s="29" t="s">
        <v>140</v>
      </c>
      <c r="G47" s="112" t="s">
        <v>141</v>
      </c>
      <c r="H47" s="59">
        <v>218241</v>
      </c>
      <c r="I47" s="84"/>
    </row>
    <row r="48" spans="2:9" ht="21.75" customHeight="1" thickBot="1" x14ac:dyDescent="0.3">
      <c r="B48" s="15"/>
      <c r="C48" s="17"/>
      <c r="D48" s="16"/>
      <c r="E48" s="17"/>
      <c r="F48" s="17"/>
      <c r="G48" s="17"/>
      <c r="H48" s="39">
        <f>SUM(H13:H47)</f>
        <v>3721478.11</v>
      </c>
    </row>
    <row r="49" spans="2:8" ht="12" customHeight="1" x14ac:dyDescent="0.25">
      <c r="H49" s="2"/>
    </row>
    <row r="50" spans="2:8" ht="16.5" customHeight="1" x14ac:dyDescent="0.25">
      <c r="H50" s="2"/>
    </row>
    <row r="51" spans="2:8" s="1" customFormat="1" ht="18.75" customHeight="1" x14ac:dyDescent="0.25">
      <c r="B51" s="36" t="s">
        <v>144</v>
      </c>
      <c r="H51" s="2"/>
    </row>
    <row r="52" spans="2:8" s="1" customFormat="1" ht="16.5" customHeight="1" x14ac:dyDescent="0.5">
      <c r="B52" s="36" t="s">
        <v>142</v>
      </c>
      <c r="F52" s="6"/>
      <c r="G52" s="6"/>
      <c r="H52" s="20"/>
    </row>
    <row r="53" spans="2:8" s="1" customFormat="1" ht="11.25" customHeight="1" x14ac:dyDescent="0.25">
      <c r="B53" s="36" t="s">
        <v>145</v>
      </c>
      <c r="H53" s="2"/>
    </row>
    <row r="54" spans="2:8" ht="18" customHeight="1" x14ac:dyDescent="0.25">
      <c r="C54" s="36"/>
      <c r="D54" s="1"/>
      <c r="E54" s="1"/>
      <c r="F54" s="1"/>
      <c r="G54" s="1"/>
      <c r="H54" s="2"/>
    </row>
    <row r="55" spans="2:8" x14ac:dyDescent="0.25">
      <c r="H55" s="2"/>
    </row>
    <row r="56" spans="2:8" x14ac:dyDescent="0.25">
      <c r="B56" s="3" t="s">
        <v>6</v>
      </c>
      <c r="C56" s="3"/>
      <c r="E56" s="3" t="s">
        <v>7</v>
      </c>
      <c r="F56" s="4" t="s">
        <v>8</v>
      </c>
      <c r="G56" s="3" t="s">
        <v>9</v>
      </c>
      <c r="H56" s="5"/>
    </row>
    <row r="57" spans="2:8" ht="15" customHeight="1" x14ac:dyDescent="0.25">
      <c r="B57" s="3"/>
      <c r="C57" s="3"/>
      <c r="E57" s="3"/>
      <c r="F57" s="4"/>
      <c r="G57" s="3"/>
      <c r="H57" s="5"/>
    </row>
    <row r="58" spans="2:8" ht="15" customHeight="1" x14ac:dyDescent="0.25">
      <c r="B58" s="3"/>
      <c r="C58" s="3"/>
      <c r="E58" s="3"/>
      <c r="F58" s="4"/>
      <c r="G58" s="3"/>
      <c r="H58" s="5"/>
    </row>
    <row r="59" spans="2:8" ht="10.5" customHeight="1" x14ac:dyDescent="0.25">
      <c r="H59" s="6"/>
    </row>
    <row r="60" spans="2:8" ht="18.75" customHeight="1" x14ac:dyDescent="0.25">
      <c r="B60" s="7" t="s">
        <v>46</v>
      </c>
      <c r="C60" s="7"/>
      <c r="E60" s="7"/>
      <c r="F60" s="7" t="s">
        <v>10</v>
      </c>
      <c r="G60" s="7" t="s">
        <v>26</v>
      </c>
      <c r="H60" s="9"/>
    </row>
    <row r="61" spans="2:8" x14ac:dyDescent="0.25">
      <c r="B61" s="8" t="s">
        <v>33</v>
      </c>
      <c r="C61" s="10"/>
      <c r="E61" s="8"/>
      <c r="F61" s="8" t="s">
        <v>11</v>
      </c>
      <c r="G61" s="8" t="s">
        <v>12</v>
      </c>
      <c r="H61" s="11"/>
    </row>
    <row r="62" spans="2:8" x14ac:dyDescent="0.25">
      <c r="B62" s="53" t="s">
        <v>133</v>
      </c>
      <c r="C62" s="54"/>
      <c r="E62" s="11"/>
      <c r="F62" s="53" t="s">
        <v>133</v>
      </c>
      <c r="G62" s="53" t="s">
        <v>133</v>
      </c>
      <c r="H62" s="11"/>
    </row>
    <row r="63" spans="2:8" x14ac:dyDescent="0.25">
      <c r="C63" s="53"/>
      <c r="D63" s="54"/>
      <c r="E63" s="8"/>
      <c r="F63" s="8"/>
      <c r="G63" s="8"/>
      <c r="H63" s="11"/>
    </row>
    <row r="64" spans="2:8" ht="6.75" customHeight="1" x14ac:dyDescent="0.25">
      <c r="C64" s="55"/>
      <c r="D64" s="55"/>
      <c r="E64" s="55"/>
      <c r="F64" s="55"/>
      <c r="G64" s="55"/>
      <c r="H64" s="55"/>
    </row>
    <row r="65" spans="3:8" ht="6.75" customHeight="1" x14ac:dyDescent="0.25">
      <c r="C65" s="55"/>
      <c r="D65" s="55"/>
      <c r="E65" s="55"/>
      <c r="F65" s="55"/>
      <c r="G65" s="55"/>
      <c r="H65" s="55"/>
    </row>
    <row r="66" spans="3:8" ht="6.75" customHeight="1" x14ac:dyDescent="0.25">
      <c r="C66" s="55"/>
      <c r="D66" s="55"/>
      <c r="E66" s="55"/>
      <c r="F66" s="55"/>
      <c r="G66" s="55"/>
      <c r="H66" s="55"/>
    </row>
    <row r="67" spans="3:8" ht="6.75" customHeight="1" x14ac:dyDescent="0.25">
      <c r="C67" s="55"/>
      <c r="D67" s="55"/>
      <c r="E67" s="55"/>
      <c r="F67" s="55"/>
      <c r="G67" s="55"/>
      <c r="H67" s="55"/>
    </row>
    <row r="68" spans="3:8" ht="6.75" customHeight="1" x14ac:dyDescent="0.25">
      <c r="C68" s="55"/>
      <c r="D68" s="55"/>
      <c r="E68" s="55"/>
      <c r="F68" s="55"/>
      <c r="G68" s="55"/>
      <c r="H68" s="55"/>
    </row>
    <row r="69" spans="3:8" ht="6.75" customHeight="1" x14ac:dyDescent="0.25">
      <c r="C69" s="55"/>
      <c r="D69" s="55"/>
      <c r="E69" s="55"/>
      <c r="F69" s="55"/>
      <c r="G69" s="55"/>
      <c r="H69" s="55"/>
    </row>
  </sheetData>
  <mergeCells count="15">
    <mergeCell ref="H11:H12"/>
    <mergeCell ref="B1:H1"/>
    <mergeCell ref="B2:H2"/>
    <mergeCell ref="B3:H3"/>
    <mergeCell ref="B4:H4"/>
    <mergeCell ref="B5:H5"/>
    <mergeCell ref="B6:H6"/>
    <mergeCell ref="B8:H8"/>
    <mergeCell ref="B9:H9"/>
    <mergeCell ref="B11:B12"/>
    <mergeCell ref="C11:C12"/>
    <mergeCell ref="D11:D12"/>
    <mergeCell ref="E11:E12"/>
    <mergeCell ref="F11:F12"/>
    <mergeCell ref="G11:G12"/>
  </mergeCells>
  <pageMargins left="0.19685039370078741" right="0.19685039370078741" top="0.19685039370078741" bottom="0.19685039370078741" header="0.98425196850393704" footer="0.19685039370078741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T107"/>
  <sheetViews>
    <sheetView tabSelected="1" topLeftCell="A55" zoomScale="80" zoomScaleNormal="80" workbookViewId="0">
      <selection activeCell="G62" sqref="G62"/>
    </sheetView>
  </sheetViews>
  <sheetFormatPr baseColWidth="10" defaultRowHeight="15" x14ac:dyDescent="0.25"/>
  <cols>
    <col min="1" max="1" width="1.7109375" customWidth="1"/>
    <col min="2" max="2" width="10" customWidth="1"/>
    <col min="3" max="3" width="9.85546875" customWidth="1"/>
    <col min="4" max="4" width="25.5703125" customWidth="1"/>
    <col min="5" max="5" width="38.7109375" customWidth="1"/>
    <col min="6" max="6" width="64.42578125" customWidth="1"/>
    <col min="7" max="7" width="15.85546875" customWidth="1"/>
    <col min="8" max="8" width="16.7109375" customWidth="1"/>
    <col min="9" max="9" width="12.28515625" customWidth="1"/>
    <col min="10" max="11" width="14.140625" customWidth="1"/>
    <col min="12" max="12" width="25.42578125" customWidth="1"/>
    <col min="13" max="13" width="13.140625" customWidth="1"/>
    <col min="14" max="14" width="12.42578125" customWidth="1"/>
    <col min="15" max="15" width="10.7109375" customWidth="1"/>
  </cols>
  <sheetData>
    <row r="1" spans="2:20" ht="15" customHeight="1" x14ac:dyDescent="0.6"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2:20" ht="24.75" customHeight="1" x14ac:dyDescent="0.25">
      <c r="B2" s="143" t="s">
        <v>0</v>
      </c>
      <c r="C2" s="143"/>
      <c r="D2" s="143"/>
      <c r="E2" s="143"/>
      <c r="F2" s="143"/>
      <c r="G2" s="143"/>
      <c r="H2" s="143"/>
      <c r="I2" s="143"/>
      <c r="J2" s="143"/>
      <c r="K2" s="143"/>
    </row>
    <row r="3" spans="2:20" ht="21" customHeight="1" x14ac:dyDescent="0.25">
      <c r="B3" s="134" t="s">
        <v>25</v>
      </c>
      <c r="C3" s="134"/>
      <c r="D3" s="134"/>
      <c r="E3" s="134"/>
      <c r="F3" s="134"/>
      <c r="G3" s="134"/>
      <c r="H3" s="134"/>
      <c r="I3" s="134"/>
      <c r="J3" s="134"/>
      <c r="K3" s="134"/>
    </row>
    <row r="4" spans="2:20" ht="21" customHeight="1" x14ac:dyDescent="0.25">
      <c r="B4" s="134" t="s">
        <v>14</v>
      </c>
      <c r="C4" s="134"/>
      <c r="D4" s="134"/>
      <c r="E4" s="134"/>
      <c r="F4" s="134"/>
      <c r="G4" s="134"/>
      <c r="H4" s="134"/>
      <c r="I4" s="134"/>
      <c r="J4" s="134"/>
      <c r="K4" s="134"/>
    </row>
    <row r="5" spans="2:20" ht="17.25" customHeight="1" x14ac:dyDescent="0.25">
      <c r="B5" s="135" t="s">
        <v>44</v>
      </c>
      <c r="C5" s="135"/>
      <c r="D5" s="135"/>
      <c r="E5" s="135"/>
      <c r="F5" s="135"/>
      <c r="G5" s="135"/>
      <c r="H5" s="135"/>
      <c r="I5" s="135"/>
      <c r="J5" s="135"/>
      <c r="K5" s="135"/>
    </row>
    <row r="6" spans="2:20" ht="18" customHeight="1" x14ac:dyDescent="0.25">
      <c r="B6" s="136" t="s">
        <v>45</v>
      </c>
      <c r="C6" s="136"/>
      <c r="D6" s="136"/>
      <c r="E6" s="136"/>
      <c r="F6" s="136"/>
      <c r="G6" s="136"/>
      <c r="H6" s="136"/>
      <c r="I6" s="136"/>
      <c r="J6" s="136"/>
      <c r="K6" s="136"/>
    </row>
    <row r="7" spans="2:20" ht="12.75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2:20" ht="17.25" customHeight="1" x14ac:dyDescent="0.25">
      <c r="B8" s="134" t="s">
        <v>43</v>
      </c>
      <c r="C8" s="134"/>
      <c r="D8" s="134"/>
      <c r="E8" s="134"/>
      <c r="F8" s="134"/>
      <c r="G8" s="134"/>
      <c r="H8" s="134"/>
      <c r="I8" s="134"/>
      <c r="J8" s="134"/>
      <c r="K8" s="134"/>
    </row>
    <row r="9" spans="2:20" s="1" customFormat="1" ht="16.5" customHeight="1" x14ac:dyDescent="0.25">
      <c r="B9" s="134" t="s">
        <v>37</v>
      </c>
      <c r="C9" s="134"/>
      <c r="D9" s="134"/>
      <c r="E9" s="134"/>
      <c r="F9" s="134"/>
      <c r="G9" s="134"/>
      <c r="H9" s="134"/>
      <c r="I9" s="134"/>
      <c r="J9" s="134"/>
      <c r="K9" s="134"/>
      <c r="L9" s="56"/>
      <c r="M9" s="56"/>
      <c r="N9" s="56"/>
      <c r="O9" s="62"/>
      <c r="P9" s="62"/>
      <c r="Q9" s="62"/>
      <c r="R9" s="62"/>
      <c r="S9" s="62"/>
      <c r="T9" s="62"/>
    </row>
    <row r="10" spans="2:20" ht="20.25" customHeight="1" x14ac:dyDescent="0.25">
      <c r="B10" s="134" t="s">
        <v>131</v>
      </c>
      <c r="C10" s="134"/>
      <c r="D10" s="134"/>
      <c r="E10" s="134"/>
      <c r="F10" s="134"/>
      <c r="G10" s="134"/>
      <c r="H10" s="134"/>
      <c r="I10" s="134"/>
      <c r="J10" s="134"/>
      <c r="K10" s="134"/>
    </row>
    <row r="11" spans="2:20" ht="10.5" customHeight="1" thickBot="1" x14ac:dyDescent="0.3">
      <c r="C11" s="158"/>
      <c r="D11" s="158"/>
      <c r="E11" s="158"/>
      <c r="F11" s="158"/>
      <c r="G11" s="158"/>
      <c r="H11" s="158"/>
      <c r="I11" s="61"/>
      <c r="J11" s="61"/>
      <c r="K11" s="61"/>
      <c r="L11" s="1"/>
      <c r="M11" s="1"/>
    </row>
    <row r="12" spans="2:20" ht="24" customHeight="1" x14ac:dyDescent="0.25">
      <c r="B12" s="144" t="s">
        <v>35</v>
      </c>
      <c r="C12" s="146" t="s">
        <v>1</v>
      </c>
      <c r="D12" s="148" t="s">
        <v>2</v>
      </c>
      <c r="E12" s="150" t="s">
        <v>3</v>
      </c>
      <c r="F12" s="150" t="s">
        <v>4</v>
      </c>
      <c r="G12" s="152" t="s">
        <v>36</v>
      </c>
      <c r="H12" s="154" t="s">
        <v>5</v>
      </c>
      <c r="I12" s="161" t="s">
        <v>38</v>
      </c>
      <c r="J12" s="163" t="s">
        <v>39</v>
      </c>
      <c r="K12" s="159" t="s">
        <v>40</v>
      </c>
      <c r="L12" s="13"/>
      <c r="M12" s="1"/>
      <c r="N12" s="1"/>
      <c r="O12" s="1"/>
    </row>
    <row r="13" spans="2:20" ht="14.25" customHeight="1" thickBot="1" x14ac:dyDescent="0.3">
      <c r="B13" s="145"/>
      <c r="C13" s="147"/>
      <c r="D13" s="149"/>
      <c r="E13" s="151"/>
      <c r="F13" s="151"/>
      <c r="G13" s="153"/>
      <c r="H13" s="155"/>
      <c r="I13" s="162"/>
      <c r="J13" s="164"/>
      <c r="K13" s="160"/>
      <c r="L13" s="14"/>
      <c r="M13" s="1"/>
      <c r="N13" s="1"/>
      <c r="O13" s="1"/>
    </row>
    <row r="14" spans="2:20" s="1" customFormat="1" ht="45.75" customHeight="1" x14ac:dyDescent="0.25">
      <c r="B14" s="26">
        <v>44104</v>
      </c>
      <c r="C14" s="90">
        <v>44104</v>
      </c>
      <c r="D14" s="87" t="s">
        <v>21</v>
      </c>
      <c r="E14" s="23" t="s">
        <v>19</v>
      </c>
      <c r="F14" s="25" t="s">
        <v>22</v>
      </c>
      <c r="G14" s="64" t="s">
        <v>20</v>
      </c>
      <c r="H14" s="88">
        <v>2600</v>
      </c>
      <c r="I14" s="89">
        <v>44134</v>
      </c>
      <c r="J14" s="42">
        <v>0</v>
      </c>
      <c r="K14" s="37">
        <v>2600</v>
      </c>
      <c r="L14" s="49"/>
      <c r="M14" s="30"/>
      <c r="N14" s="30"/>
      <c r="O14" s="30"/>
    </row>
    <row r="15" spans="2:20" s="1" customFormat="1" ht="46.5" customHeight="1" x14ac:dyDescent="0.25">
      <c r="B15" s="63">
        <v>44169</v>
      </c>
      <c r="C15" s="91">
        <v>44169</v>
      </c>
      <c r="D15" s="77" t="s">
        <v>23</v>
      </c>
      <c r="E15" s="78" t="s">
        <v>19</v>
      </c>
      <c r="F15" s="35" t="s">
        <v>24</v>
      </c>
      <c r="G15" s="79" t="s">
        <v>20</v>
      </c>
      <c r="H15" s="85">
        <v>2640</v>
      </c>
      <c r="I15" s="92">
        <v>44200</v>
      </c>
      <c r="J15" s="86">
        <v>0</v>
      </c>
      <c r="K15" s="80">
        <v>2640</v>
      </c>
      <c r="L15" s="49"/>
      <c r="M15" s="30"/>
      <c r="N15" s="30"/>
      <c r="O15" s="30"/>
    </row>
    <row r="16" spans="2:20" s="24" customFormat="1" ht="66.75" customHeight="1" x14ac:dyDescent="0.25">
      <c r="B16" s="81" t="s">
        <v>49</v>
      </c>
      <c r="C16" s="82" t="s">
        <v>49</v>
      </c>
      <c r="D16" s="28" t="s">
        <v>29</v>
      </c>
      <c r="E16" s="28" t="s">
        <v>30</v>
      </c>
      <c r="F16" s="66" t="s">
        <v>132</v>
      </c>
      <c r="G16" s="22" t="s">
        <v>31</v>
      </c>
      <c r="H16" s="31">
        <f>810265.65+53839.95-216776.99-53841.65+53839.95+53839.95-216818.84+53807.48+53807.48+53807.48+481.55-547210.25</f>
        <v>99041.759999999893</v>
      </c>
      <c r="I16" s="92">
        <v>44772</v>
      </c>
      <c r="J16" s="31"/>
      <c r="K16" s="38">
        <v>99041.76</v>
      </c>
      <c r="L16" s="72"/>
      <c r="M16" s="103"/>
      <c r="N16" s="107"/>
      <c r="O16" s="73"/>
      <c r="P16" s="72"/>
      <c r="Q16" s="50"/>
    </row>
    <row r="17" spans="2:16" s="24" customFormat="1" ht="45.75" customHeight="1" x14ac:dyDescent="0.25">
      <c r="B17" s="81" t="s">
        <v>49</v>
      </c>
      <c r="C17" s="82" t="s">
        <v>49</v>
      </c>
      <c r="D17" s="28" t="s">
        <v>29</v>
      </c>
      <c r="E17" s="28" t="s">
        <v>32</v>
      </c>
      <c r="F17" s="35" t="s">
        <v>50</v>
      </c>
      <c r="G17" s="22" t="s">
        <v>34</v>
      </c>
      <c r="H17" s="31">
        <f>625+250+250+125+125+125+125+125+125+125+125+125+125+125+125+125+125</f>
        <v>2875</v>
      </c>
      <c r="I17" s="92">
        <v>44772</v>
      </c>
      <c r="J17" s="31">
        <v>0</v>
      </c>
      <c r="K17" s="38">
        <f>625+250+250+125+125+125+125+125+125+125+125+125+125+125+125+125+125</f>
        <v>2875</v>
      </c>
      <c r="L17" s="50"/>
      <c r="M17" s="33"/>
      <c r="N17" s="33"/>
      <c r="O17" s="33"/>
      <c r="P17" s="34"/>
    </row>
    <row r="18" spans="2:16" s="24" customFormat="1" ht="31.5" customHeight="1" x14ac:dyDescent="0.25">
      <c r="B18" s="63">
        <v>44356</v>
      </c>
      <c r="C18" s="27">
        <v>44306</v>
      </c>
      <c r="D18" s="32" t="s">
        <v>47</v>
      </c>
      <c r="E18" s="29" t="s">
        <v>27</v>
      </c>
      <c r="F18" s="21" t="s">
        <v>28</v>
      </c>
      <c r="G18" s="22" t="s">
        <v>15</v>
      </c>
      <c r="H18" s="31">
        <v>79041.81</v>
      </c>
      <c r="I18" s="92">
        <v>44336</v>
      </c>
      <c r="J18" s="31">
        <v>0</v>
      </c>
      <c r="K18" s="38">
        <v>79041.81</v>
      </c>
      <c r="L18" s="94"/>
      <c r="M18" s="97"/>
      <c r="N18" s="33"/>
      <c r="O18" s="33"/>
      <c r="P18" s="34"/>
    </row>
    <row r="19" spans="2:16" s="1" customFormat="1" ht="35.1" customHeight="1" x14ac:dyDescent="0.25">
      <c r="B19" s="70">
        <v>45286</v>
      </c>
      <c r="C19" s="27">
        <v>45253</v>
      </c>
      <c r="D19" s="60" t="s">
        <v>53</v>
      </c>
      <c r="E19" s="67" t="s">
        <v>51</v>
      </c>
      <c r="F19" s="69" t="s">
        <v>54</v>
      </c>
      <c r="G19" s="22" t="s">
        <v>16</v>
      </c>
      <c r="H19" s="31">
        <v>20000</v>
      </c>
      <c r="I19" s="92">
        <v>45283</v>
      </c>
      <c r="J19" s="31">
        <v>20000</v>
      </c>
      <c r="K19" s="38">
        <v>0</v>
      </c>
      <c r="L19" s="102"/>
      <c r="M19" s="101"/>
      <c r="N19" s="99"/>
    </row>
    <row r="20" spans="2:16" s="1" customFormat="1" ht="35.1" customHeight="1" x14ac:dyDescent="0.25">
      <c r="B20" s="70">
        <v>45372</v>
      </c>
      <c r="C20" s="27">
        <v>45324</v>
      </c>
      <c r="D20" s="60" t="s">
        <v>87</v>
      </c>
      <c r="E20" s="67" t="s">
        <v>51</v>
      </c>
      <c r="F20" s="69" t="s">
        <v>88</v>
      </c>
      <c r="G20" s="22" t="s">
        <v>16</v>
      </c>
      <c r="H20" s="31">
        <v>20000</v>
      </c>
      <c r="I20" s="92">
        <v>45353</v>
      </c>
      <c r="J20" s="31">
        <v>20000</v>
      </c>
      <c r="K20" s="38">
        <v>0</v>
      </c>
      <c r="L20" s="102"/>
      <c r="M20" s="101"/>
      <c r="N20" s="99"/>
    </row>
    <row r="21" spans="2:16" s="1" customFormat="1" ht="35.1" customHeight="1" x14ac:dyDescent="0.25">
      <c r="B21" s="70">
        <v>45386</v>
      </c>
      <c r="C21" s="27">
        <v>45324</v>
      </c>
      <c r="D21" s="60" t="s">
        <v>122</v>
      </c>
      <c r="E21" s="67" t="s">
        <v>51</v>
      </c>
      <c r="F21" s="69" t="s">
        <v>120</v>
      </c>
      <c r="G21" s="22" t="s">
        <v>16</v>
      </c>
      <c r="H21" s="31">
        <v>21000</v>
      </c>
      <c r="I21" s="92">
        <v>45353</v>
      </c>
      <c r="J21" s="31">
        <v>0</v>
      </c>
      <c r="K21" s="38">
        <v>21000</v>
      </c>
      <c r="L21" s="102"/>
      <c r="M21" s="101"/>
      <c r="N21" s="99"/>
    </row>
    <row r="22" spans="2:16" s="1" customFormat="1" ht="35.1" customHeight="1" x14ac:dyDescent="0.25">
      <c r="B22" s="70">
        <v>45386</v>
      </c>
      <c r="C22" s="27">
        <v>45351</v>
      </c>
      <c r="D22" s="60" t="s">
        <v>123</v>
      </c>
      <c r="E22" s="67" t="s">
        <v>51</v>
      </c>
      <c r="F22" s="69" t="s">
        <v>121</v>
      </c>
      <c r="G22" s="22" t="s">
        <v>16</v>
      </c>
      <c r="H22" s="31">
        <v>21000</v>
      </c>
      <c r="I22" s="92">
        <v>45380</v>
      </c>
      <c r="J22" s="31">
        <v>0</v>
      </c>
      <c r="K22" s="38">
        <v>21000</v>
      </c>
      <c r="L22" s="102"/>
      <c r="M22" s="101"/>
      <c r="N22" s="99"/>
    </row>
    <row r="23" spans="2:16" s="24" customFormat="1" ht="36.75" customHeight="1" x14ac:dyDescent="0.25">
      <c r="B23" s="70">
        <v>45369</v>
      </c>
      <c r="C23" s="27">
        <v>45349</v>
      </c>
      <c r="D23" s="60" t="s">
        <v>82</v>
      </c>
      <c r="E23" s="28" t="s">
        <v>17</v>
      </c>
      <c r="F23" s="69" t="s">
        <v>109</v>
      </c>
      <c r="G23" s="22" t="s">
        <v>18</v>
      </c>
      <c r="H23" s="31">
        <v>21235.63</v>
      </c>
      <c r="I23" s="92">
        <v>45378</v>
      </c>
      <c r="J23" s="31">
        <v>21235.63</v>
      </c>
      <c r="K23" s="38">
        <v>0</v>
      </c>
      <c r="L23" s="98"/>
      <c r="M23" s="65"/>
      <c r="N23" s="94"/>
      <c r="O23" s="65"/>
      <c r="P23" s="75"/>
    </row>
    <row r="24" spans="2:16" s="24" customFormat="1" ht="46.5" customHeight="1" x14ac:dyDescent="0.25">
      <c r="B24" s="70">
        <v>45372</v>
      </c>
      <c r="C24" s="27">
        <v>45352</v>
      </c>
      <c r="D24" s="60" t="s">
        <v>104</v>
      </c>
      <c r="E24" s="28" t="s">
        <v>60</v>
      </c>
      <c r="F24" s="69" t="s">
        <v>105</v>
      </c>
      <c r="G24" s="22" t="s">
        <v>18</v>
      </c>
      <c r="H24" s="31">
        <v>923928.31</v>
      </c>
      <c r="I24" s="92">
        <v>45383</v>
      </c>
      <c r="J24" s="31">
        <v>0</v>
      </c>
      <c r="K24" s="38">
        <v>923928.31</v>
      </c>
      <c r="L24" s="98"/>
      <c r="M24" s="65"/>
      <c r="N24" s="94"/>
      <c r="O24" s="65"/>
      <c r="P24" s="75"/>
    </row>
    <row r="25" spans="2:16" s="24" customFormat="1" ht="54.75" customHeight="1" x14ac:dyDescent="0.25">
      <c r="B25" s="70">
        <v>45383</v>
      </c>
      <c r="C25" s="27">
        <v>45328</v>
      </c>
      <c r="D25" s="60" t="s">
        <v>70</v>
      </c>
      <c r="E25" s="28" t="s">
        <v>71</v>
      </c>
      <c r="F25" s="69" t="s">
        <v>72</v>
      </c>
      <c r="G25" s="22" t="s">
        <v>73</v>
      </c>
      <c r="H25" s="31">
        <v>2062</v>
      </c>
      <c r="I25" s="92">
        <v>45357</v>
      </c>
      <c r="J25" s="31">
        <v>0</v>
      </c>
      <c r="K25" s="38">
        <v>2062</v>
      </c>
      <c r="L25" s="95"/>
      <c r="M25" s="108"/>
      <c r="N25" s="94"/>
      <c r="O25" s="65"/>
      <c r="P25" s="75"/>
    </row>
    <row r="26" spans="2:16" s="24" customFormat="1" ht="56.25" customHeight="1" x14ac:dyDescent="0.25">
      <c r="B26" s="70">
        <v>45365</v>
      </c>
      <c r="C26" s="27">
        <v>45357</v>
      </c>
      <c r="D26" s="60" t="s">
        <v>74</v>
      </c>
      <c r="E26" s="28" t="s">
        <v>71</v>
      </c>
      <c r="F26" s="69" t="s">
        <v>75</v>
      </c>
      <c r="G26" s="22" t="s">
        <v>73</v>
      </c>
      <c r="H26" s="31">
        <v>2089</v>
      </c>
      <c r="I26" s="92">
        <v>45357</v>
      </c>
      <c r="J26" s="31">
        <v>0</v>
      </c>
      <c r="K26" s="38">
        <v>2089</v>
      </c>
      <c r="L26" s="95"/>
      <c r="M26" s="108"/>
      <c r="N26" s="94"/>
      <c r="O26" s="65"/>
      <c r="P26" s="75"/>
    </row>
    <row r="27" spans="2:16" s="24" customFormat="1" ht="24.95" customHeight="1" x14ac:dyDescent="0.25">
      <c r="B27" s="70">
        <v>45378</v>
      </c>
      <c r="C27" s="27">
        <v>45352</v>
      </c>
      <c r="D27" s="60" t="s">
        <v>77</v>
      </c>
      <c r="E27" s="28" t="s">
        <v>76</v>
      </c>
      <c r="F27" s="69" t="s">
        <v>78</v>
      </c>
      <c r="G27" s="22" t="s">
        <v>79</v>
      </c>
      <c r="H27" s="31">
        <v>1598.4</v>
      </c>
      <c r="I27" s="92">
        <v>45383</v>
      </c>
      <c r="J27" s="31">
        <v>0</v>
      </c>
      <c r="K27" s="38">
        <v>1598.4</v>
      </c>
      <c r="L27" s="95"/>
      <c r="M27" s="108"/>
      <c r="N27" s="94"/>
      <c r="O27" s="65"/>
      <c r="P27" s="75"/>
    </row>
    <row r="28" spans="2:16" s="24" customFormat="1" ht="24.95" customHeight="1" x14ac:dyDescent="0.25">
      <c r="B28" s="70">
        <v>45378</v>
      </c>
      <c r="C28" s="27">
        <v>45352</v>
      </c>
      <c r="D28" s="60" t="s">
        <v>80</v>
      </c>
      <c r="E28" s="28" t="s">
        <v>76</v>
      </c>
      <c r="F28" s="69" t="s">
        <v>78</v>
      </c>
      <c r="G28" s="22" t="s">
        <v>79</v>
      </c>
      <c r="H28" s="31">
        <v>1598.4</v>
      </c>
      <c r="I28" s="92">
        <v>45383</v>
      </c>
      <c r="J28" s="31">
        <v>0</v>
      </c>
      <c r="K28" s="38">
        <v>1598.4</v>
      </c>
      <c r="L28" s="95"/>
      <c r="M28" s="108"/>
      <c r="N28" s="94"/>
      <c r="O28" s="65"/>
      <c r="P28" s="75"/>
    </row>
    <row r="29" spans="2:16" s="24" customFormat="1" ht="24.95" customHeight="1" x14ac:dyDescent="0.25">
      <c r="B29" s="70">
        <v>45378</v>
      </c>
      <c r="C29" s="27">
        <v>45352</v>
      </c>
      <c r="D29" s="60" t="s">
        <v>81</v>
      </c>
      <c r="E29" s="28" t="s">
        <v>76</v>
      </c>
      <c r="F29" s="69" t="s">
        <v>78</v>
      </c>
      <c r="G29" s="22" t="s">
        <v>79</v>
      </c>
      <c r="H29" s="31">
        <v>1756.8</v>
      </c>
      <c r="I29" s="92">
        <v>45383</v>
      </c>
      <c r="J29" s="31">
        <v>0</v>
      </c>
      <c r="K29" s="38">
        <v>1756.8</v>
      </c>
      <c r="L29" s="95"/>
      <c r="M29" s="108"/>
      <c r="N29" s="94"/>
      <c r="O29" s="65"/>
      <c r="P29" s="75"/>
    </row>
    <row r="30" spans="2:16" s="24" customFormat="1" ht="39.75" customHeight="1" x14ac:dyDescent="0.25">
      <c r="B30" s="70">
        <v>45372</v>
      </c>
      <c r="C30" s="27">
        <v>45366</v>
      </c>
      <c r="D30" s="60" t="s">
        <v>97</v>
      </c>
      <c r="E30" s="28" t="s">
        <v>59</v>
      </c>
      <c r="F30" s="69" t="s">
        <v>147</v>
      </c>
      <c r="G30" s="22" t="s">
        <v>16</v>
      </c>
      <c r="H30" s="31">
        <v>20000</v>
      </c>
      <c r="I30" s="92">
        <v>45397</v>
      </c>
      <c r="J30" s="31">
        <v>0</v>
      </c>
      <c r="K30" s="38">
        <v>20000</v>
      </c>
      <c r="L30" s="98"/>
      <c r="M30" s="65"/>
      <c r="N30" s="94"/>
      <c r="O30" s="65"/>
      <c r="P30" s="75"/>
    </row>
    <row r="31" spans="2:16" s="24" customFormat="1" ht="39.75" customHeight="1" x14ac:dyDescent="0.25">
      <c r="B31" s="70">
        <v>45386</v>
      </c>
      <c r="C31" s="27">
        <v>45369</v>
      </c>
      <c r="D31" s="60" t="s">
        <v>110</v>
      </c>
      <c r="E31" s="28" t="s">
        <v>84</v>
      </c>
      <c r="F31" s="69" t="s">
        <v>111</v>
      </c>
      <c r="G31" s="22" t="s">
        <v>85</v>
      </c>
      <c r="H31" s="31">
        <v>137190.46</v>
      </c>
      <c r="I31" s="92">
        <v>45400</v>
      </c>
      <c r="J31" s="31">
        <v>0</v>
      </c>
      <c r="K31" s="38">
        <v>137190.46</v>
      </c>
      <c r="L31" s="98"/>
      <c r="M31" s="65"/>
      <c r="N31" s="94"/>
      <c r="O31" s="65"/>
      <c r="P31" s="75"/>
    </row>
    <row r="32" spans="2:16" s="24" customFormat="1" ht="39.75" customHeight="1" x14ac:dyDescent="0.25">
      <c r="B32" s="70">
        <v>45386</v>
      </c>
      <c r="C32" s="27">
        <v>45369</v>
      </c>
      <c r="D32" s="60" t="s">
        <v>113</v>
      </c>
      <c r="E32" s="28" t="s">
        <v>84</v>
      </c>
      <c r="F32" s="69" t="s">
        <v>112</v>
      </c>
      <c r="G32" s="22" t="s">
        <v>85</v>
      </c>
      <c r="H32" s="31">
        <v>132524.45000000001</v>
      </c>
      <c r="I32" s="92">
        <v>45400</v>
      </c>
      <c r="J32" s="31">
        <v>0</v>
      </c>
      <c r="K32" s="38">
        <v>132524.45000000001</v>
      </c>
      <c r="L32" s="98"/>
      <c r="M32" s="65"/>
      <c r="N32" s="94"/>
      <c r="O32" s="65"/>
      <c r="P32" s="75"/>
    </row>
    <row r="33" spans="2:16" s="24" customFormat="1" ht="39.75" customHeight="1" x14ac:dyDescent="0.25">
      <c r="B33" s="70">
        <v>45386</v>
      </c>
      <c r="C33" s="27">
        <v>45382</v>
      </c>
      <c r="D33" s="60" t="s">
        <v>114</v>
      </c>
      <c r="E33" s="28" t="s">
        <v>86</v>
      </c>
      <c r="F33" s="69" t="s">
        <v>115</v>
      </c>
      <c r="G33" s="22" t="s">
        <v>85</v>
      </c>
      <c r="H33" s="31">
        <v>33245.49</v>
      </c>
      <c r="I33" s="92">
        <v>45412</v>
      </c>
      <c r="J33" s="31">
        <v>0</v>
      </c>
      <c r="K33" s="38">
        <v>33245.49</v>
      </c>
      <c r="L33" s="98"/>
      <c r="M33" s="65"/>
      <c r="N33" s="94"/>
      <c r="O33" s="65"/>
      <c r="P33" s="75"/>
    </row>
    <row r="34" spans="2:16" s="24" customFormat="1" ht="39.75" customHeight="1" x14ac:dyDescent="0.25">
      <c r="B34" s="70">
        <v>45386</v>
      </c>
      <c r="C34" s="27">
        <v>45382</v>
      </c>
      <c r="D34" s="60" t="s">
        <v>117</v>
      </c>
      <c r="E34" s="28" t="s">
        <v>86</v>
      </c>
      <c r="F34" s="60" t="s">
        <v>116</v>
      </c>
      <c r="G34" s="22" t="s">
        <v>85</v>
      </c>
      <c r="H34" s="31">
        <v>947.86</v>
      </c>
      <c r="I34" s="92">
        <v>45412</v>
      </c>
      <c r="J34" s="31">
        <v>0</v>
      </c>
      <c r="K34" s="38">
        <v>947.86</v>
      </c>
      <c r="L34" s="98"/>
      <c r="M34" s="65"/>
      <c r="N34" s="94"/>
      <c r="O34" s="65"/>
      <c r="P34" s="75"/>
    </row>
    <row r="35" spans="2:16" s="24" customFormat="1" ht="39.75" customHeight="1" x14ac:dyDescent="0.25">
      <c r="B35" s="70">
        <v>45386</v>
      </c>
      <c r="C35" s="27">
        <v>45382</v>
      </c>
      <c r="D35" s="60" t="s">
        <v>118</v>
      </c>
      <c r="E35" s="28" t="s">
        <v>86</v>
      </c>
      <c r="F35" s="69" t="s">
        <v>119</v>
      </c>
      <c r="G35" s="22" t="s">
        <v>85</v>
      </c>
      <c r="H35" s="31">
        <v>2913.17</v>
      </c>
      <c r="I35" s="92">
        <v>45412</v>
      </c>
      <c r="J35" s="31">
        <v>0</v>
      </c>
      <c r="K35" s="38">
        <v>2913.17</v>
      </c>
      <c r="L35" s="98"/>
      <c r="M35" s="65"/>
      <c r="N35" s="94"/>
      <c r="O35" s="65"/>
      <c r="P35" s="75"/>
    </row>
    <row r="36" spans="2:16" s="24" customFormat="1" ht="59.25" customHeight="1" x14ac:dyDescent="0.25">
      <c r="B36" s="70">
        <v>45357</v>
      </c>
      <c r="C36" s="27">
        <v>45352</v>
      </c>
      <c r="D36" s="60" t="s">
        <v>95</v>
      </c>
      <c r="E36" s="28" t="s">
        <v>67</v>
      </c>
      <c r="F36" s="69" t="s">
        <v>96</v>
      </c>
      <c r="G36" s="22" t="s">
        <v>68</v>
      </c>
      <c r="H36" s="31">
        <v>625000</v>
      </c>
      <c r="I36" s="92">
        <v>45383</v>
      </c>
      <c r="J36" s="31">
        <v>625000</v>
      </c>
      <c r="K36" s="111">
        <v>0</v>
      </c>
      <c r="L36" s="100"/>
      <c r="M36" s="65"/>
      <c r="N36" s="94"/>
      <c r="O36" s="65"/>
      <c r="P36" s="75"/>
    </row>
    <row r="37" spans="2:16" s="24" customFormat="1" ht="67.5" customHeight="1" x14ac:dyDescent="0.25">
      <c r="B37" s="70">
        <v>45372</v>
      </c>
      <c r="C37" s="27">
        <v>45366</v>
      </c>
      <c r="D37" s="60" t="s">
        <v>89</v>
      </c>
      <c r="E37" s="28" t="s">
        <v>52</v>
      </c>
      <c r="F37" s="69" t="s">
        <v>90</v>
      </c>
      <c r="G37" s="112" t="s">
        <v>66</v>
      </c>
      <c r="H37" s="31">
        <v>115286</v>
      </c>
      <c r="I37" s="92">
        <v>45397</v>
      </c>
      <c r="J37" s="31">
        <v>0</v>
      </c>
      <c r="K37" s="38">
        <v>115286</v>
      </c>
      <c r="L37" s="95"/>
      <c r="M37" s="108"/>
      <c r="N37" s="94"/>
      <c r="O37" s="65"/>
      <c r="P37" s="75"/>
    </row>
    <row r="38" spans="2:16" s="24" customFormat="1" ht="39" customHeight="1" x14ac:dyDescent="0.25">
      <c r="B38" s="70">
        <v>45376</v>
      </c>
      <c r="C38" s="27">
        <v>45370</v>
      </c>
      <c r="D38" s="60" t="s">
        <v>98</v>
      </c>
      <c r="E38" s="28" t="s">
        <v>99</v>
      </c>
      <c r="F38" s="69" t="s">
        <v>100</v>
      </c>
      <c r="G38" s="22" t="s">
        <v>101</v>
      </c>
      <c r="H38" s="31">
        <v>214760</v>
      </c>
      <c r="I38" s="92">
        <v>45401</v>
      </c>
      <c r="J38" s="31">
        <v>0</v>
      </c>
      <c r="K38" s="38">
        <v>214760</v>
      </c>
      <c r="L38" s="95"/>
      <c r="M38" s="108"/>
      <c r="N38" s="94"/>
      <c r="O38" s="65"/>
      <c r="P38" s="75"/>
    </row>
    <row r="39" spans="2:16" s="24" customFormat="1" ht="47.25" customHeight="1" x14ac:dyDescent="0.25">
      <c r="B39" s="70">
        <v>45376</v>
      </c>
      <c r="C39" s="27">
        <v>45370</v>
      </c>
      <c r="D39" s="60" t="s">
        <v>146</v>
      </c>
      <c r="E39" s="28" t="s">
        <v>99</v>
      </c>
      <c r="F39" s="69" t="s">
        <v>102</v>
      </c>
      <c r="G39" s="22" t="s">
        <v>103</v>
      </c>
      <c r="H39" s="31">
        <v>140361</v>
      </c>
      <c r="I39" s="92">
        <v>45401</v>
      </c>
      <c r="J39" s="31">
        <v>0</v>
      </c>
      <c r="K39" s="38">
        <v>140361</v>
      </c>
      <c r="L39" s="95"/>
      <c r="M39" s="108"/>
      <c r="N39" s="94"/>
      <c r="O39" s="65"/>
      <c r="P39" s="75"/>
    </row>
    <row r="40" spans="2:16" s="24" customFormat="1" ht="39" customHeight="1" x14ac:dyDescent="0.25">
      <c r="B40" s="93">
        <v>45351</v>
      </c>
      <c r="C40" s="105">
        <v>45295</v>
      </c>
      <c r="D40" s="106" t="s">
        <v>64</v>
      </c>
      <c r="E40" s="67" t="s">
        <v>61</v>
      </c>
      <c r="F40" s="69" t="s">
        <v>62</v>
      </c>
      <c r="G40" s="58" t="s">
        <v>16</v>
      </c>
      <c r="H40" s="31">
        <v>30000</v>
      </c>
      <c r="I40" s="92">
        <v>45326</v>
      </c>
      <c r="J40" s="31">
        <v>0</v>
      </c>
      <c r="K40" s="38">
        <v>30000</v>
      </c>
      <c r="L40" s="156"/>
      <c r="M40" s="157"/>
      <c r="N40" s="101"/>
      <c r="O40" s="65"/>
      <c r="P40" s="75"/>
    </row>
    <row r="41" spans="2:16" s="24" customFormat="1" ht="39.75" customHeight="1" x14ac:dyDescent="0.25">
      <c r="B41" s="93">
        <v>45351</v>
      </c>
      <c r="C41" s="105">
        <v>45327</v>
      </c>
      <c r="D41" s="106" t="s">
        <v>65</v>
      </c>
      <c r="E41" s="67" t="s">
        <v>61</v>
      </c>
      <c r="F41" s="69" t="s">
        <v>63</v>
      </c>
      <c r="G41" s="58" t="s">
        <v>16</v>
      </c>
      <c r="H41" s="31">
        <v>30000</v>
      </c>
      <c r="I41" s="92">
        <v>45356</v>
      </c>
      <c r="J41" s="31">
        <v>0</v>
      </c>
      <c r="K41" s="38">
        <v>30000</v>
      </c>
      <c r="L41" s="156"/>
      <c r="M41" s="157"/>
      <c r="N41" s="101"/>
      <c r="O41" s="65"/>
      <c r="P41" s="75"/>
    </row>
    <row r="42" spans="2:16" s="24" customFormat="1" ht="38.25" customHeight="1" x14ac:dyDescent="0.25">
      <c r="B42" s="93">
        <v>45370</v>
      </c>
      <c r="C42" s="27">
        <v>45352</v>
      </c>
      <c r="D42" s="60" t="s">
        <v>91</v>
      </c>
      <c r="E42" s="29" t="s">
        <v>92</v>
      </c>
      <c r="F42" s="29" t="s">
        <v>93</v>
      </c>
      <c r="G42" s="22" t="s">
        <v>94</v>
      </c>
      <c r="H42" s="43">
        <v>1800</v>
      </c>
      <c r="I42" s="104">
        <v>45383</v>
      </c>
      <c r="J42" s="43">
        <v>0</v>
      </c>
      <c r="K42" s="59">
        <v>1800</v>
      </c>
      <c r="L42" s="102"/>
      <c r="M42" s="109"/>
      <c r="N42" s="94"/>
      <c r="O42" s="65"/>
      <c r="P42" s="75"/>
    </row>
    <row r="43" spans="2:16" s="24" customFormat="1" ht="87.75" customHeight="1" x14ac:dyDescent="0.25">
      <c r="B43" s="93">
        <v>45372</v>
      </c>
      <c r="C43" s="27">
        <v>45352</v>
      </c>
      <c r="D43" s="60" t="s">
        <v>106</v>
      </c>
      <c r="E43" s="29" t="s">
        <v>124</v>
      </c>
      <c r="F43" s="29" t="s">
        <v>108</v>
      </c>
      <c r="G43" s="22" t="s">
        <v>107</v>
      </c>
      <c r="H43" s="43">
        <v>127111.71</v>
      </c>
      <c r="I43" s="92">
        <v>45383</v>
      </c>
      <c r="J43" s="43">
        <v>0</v>
      </c>
      <c r="K43" s="59">
        <v>127111.71</v>
      </c>
      <c r="L43" s="98"/>
      <c r="M43" s="65"/>
      <c r="N43" s="94"/>
      <c r="O43" s="65"/>
      <c r="P43" s="75"/>
    </row>
    <row r="44" spans="2:16" s="24" customFormat="1" ht="87.75" customHeight="1" x14ac:dyDescent="0.25">
      <c r="B44" s="93">
        <v>45392</v>
      </c>
      <c r="C44" s="27">
        <v>45370</v>
      </c>
      <c r="D44" s="60" t="s">
        <v>134</v>
      </c>
      <c r="E44" s="29" t="s">
        <v>135</v>
      </c>
      <c r="F44" s="29" t="s">
        <v>137</v>
      </c>
      <c r="G44" s="22" t="s">
        <v>136</v>
      </c>
      <c r="H44" s="43">
        <v>120549.17</v>
      </c>
      <c r="I44" s="114">
        <v>45401</v>
      </c>
      <c r="J44" s="113">
        <v>0</v>
      </c>
      <c r="K44" s="59">
        <v>120549.17</v>
      </c>
      <c r="L44" s="98"/>
      <c r="M44" s="65"/>
      <c r="N44" s="94"/>
      <c r="O44" s="65"/>
      <c r="P44" s="75"/>
    </row>
    <row r="45" spans="2:16" s="24" customFormat="1" ht="37.5" customHeight="1" x14ac:dyDescent="0.25">
      <c r="B45" s="93">
        <v>45386</v>
      </c>
      <c r="C45" s="27">
        <v>45371</v>
      </c>
      <c r="D45" s="60" t="s">
        <v>125</v>
      </c>
      <c r="E45" s="29" t="s">
        <v>127</v>
      </c>
      <c r="F45" s="29" t="s">
        <v>128</v>
      </c>
      <c r="G45" s="22" t="s">
        <v>20</v>
      </c>
      <c r="H45" s="43">
        <v>152284.25</v>
      </c>
      <c r="I45" s="114">
        <v>45416</v>
      </c>
      <c r="J45" s="113">
        <v>0</v>
      </c>
      <c r="K45" s="59">
        <v>152284.25</v>
      </c>
      <c r="L45" s="98"/>
      <c r="M45" s="65"/>
      <c r="N45" s="94"/>
      <c r="O45" s="65"/>
      <c r="P45" s="75"/>
    </row>
    <row r="46" spans="2:16" s="24" customFormat="1" ht="36.75" customHeight="1" x14ac:dyDescent="0.25">
      <c r="B46" s="93">
        <v>45386</v>
      </c>
      <c r="C46" s="27">
        <v>45371</v>
      </c>
      <c r="D46" s="60" t="s">
        <v>126</v>
      </c>
      <c r="E46" s="29" t="s">
        <v>127</v>
      </c>
      <c r="F46" s="29" t="s">
        <v>129</v>
      </c>
      <c r="G46" s="22" t="s">
        <v>130</v>
      </c>
      <c r="H46" s="43">
        <v>175154.2</v>
      </c>
      <c r="I46" s="114">
        <v>45416</v>
      </c>
      <c r="J46" s="113">
        <v>0</v>
      </c>
      <c r="K46" s="59">
        <v>175154.2</v>
      </c>
      <c r="L46" s="98"/>
      <c r="M46" s="65"/>
      <c r="N46" s="94"/>
      <c r="O46" s="65"/>
      <c r="P46" s="75"/>
    </row>
    <row r="47" spans="2:16" s="24" customFormat="1" ht="36" customHeight="1" x14ac:dyDescent="0.25">
      <c r="B47" s="118">
        <v>45287</v>
      </c>
      <c r="C47" s="115">
        <v>45266</v>
      </c>
      <c r="D47" s="119" t="s">
        <v>55</v>
      </c>
      <c r="E47" s="68" t="s">
        <v>56</v>
      </c>
      <c r="F47" s="68" t="s">
        <v>57</v>
      </c>
      <c r="G47" s="116" t="s">
        <v>58</v>
      </c>
      <c r="H47" s="117">
        <f>886568.94-443284.47-221642.23</f>
        <v>221642.23999999996</v>
      </c>
      <c r="I47" s="120">
        <v>45297</v>
      </c>
      <c r="J47" s="117">
        <v>0</v>
      </c>
      <c r="K47" s="121">
        <v>221642.23999999999</v>
      </c>
      <c r="L47" s="100"/>
      <c r="M47" s="65"/>
      <c r="N47" s="110"/>
      <c r="O47" s="65"/>
      <c r="P47" s="75"/>
    </row>
    <row r="48" spans="2:16" s="24" customFormat="1" ht="46.5" customHeight="1" thickBot="1" x14ac:dyDescent="0.3">
      <c r="B48" s="122">
        <v>45392</v>
      </c>
      <c r="C48" s="123">
        <v>45371</v>
      </c>
      <c r="D48" s="124" t="s">
        <v>138</v>
      </c>
      <c r="E48" s="125" t="s">
        <v>139</v>
      </c>
      <c r="F48" s="125" t="s">
        <v>140</v>
      </c>
      <c r="G48" s="126" t="s">
        <v>141</v>
      </c>
      <c r="H48" s="128">
        <v>218241</v>
      </c>
      <c r="I48" s="129">
        <v>45402</v>
      </c>
      <c r="J48" s="128">
        <v>0</v>
      </c>
      <c r="K48" s="127">
        <v>218241</v>
      </c>
      <c r="L48" s="100"/>
      <c r="M48" s="65"/>
      <c r="N48" s="110"/>
      <c r="O48" s="65"/>
      <c r="P48" s="75"/>
    </row>
    <row r="49" spans="2:15" ht="21.75" customHeight="1" thickBot="1" x14ac:dyDescent="0.3">
      <c r="H49" s="18">
        <f>SUM(H14:H48)</f>
        <v>3721478.11</v>
      </c>
      <c r="I49" s="19"/>
      <c r="J49" s="47">
        <f>SUM(J14:J48)</f>
        <v>686235.63</v>
      </c>
      <c r="K49" s="46">
        <f>SUM(K14:K48)</f>
        <v>3035242.4800000004</v>
      </c>
      <c r="L49" s="96"/>
      <c r="M49" s="83"/>
      <c r="N49" s="83"/>
      <c r="O49" s="83"/>
    </row>
    <row r="50" spans="2:15" ht="15.75" thickTop="1" x14ac:dyDescent="0.25">
      <c r="H50" s="44"/>
      <c r="L50" s="51"/>
      <c r="M50" s="83"/>
    </row>
    <row r="51" spans="2:15" x14ac:dyDescent="0.25">
      <c r="H51" s="2"/>
      <c r="L51" s="12"/>
      <c r="M51" s="1"/>
    </row>
    <row r="52" spans="2:15" ht="24" customHeight="1" x14ac:dyDescent="0.25">
      <c r="H52" s="45" t="s">
        <v>41</v>
      </c>
      <c r="J52" s="45" t="s">
        <v>42</v>
      </c>
      <c r="K52" s="45" t="s">
        <v>40</v>
      </c>
      <c r="L52" s="12"/>
      <c r="M52" s="1"/>
    </row>
    <row r="53" spans="2:15" ht="15.75" customHeight="1" x14ac:dyDescent="0.25">
      <c r="H53" s="45"/>
      <c r="J53" s="45"/>
      <c r="K53" s="45"/>
      <c r="L53" s="12"/>
      <c r="M53" s="1"/>
    </row>
    <row r="54" spans="2:15" ht="17.25" customHeight="1" x14ac:dyDescent="0.25">
      <c r="H54" s="45"/>
      <c r="J54" s="45"/>
      <c r="K54" s="45"/>
      <c r="L54" s="12"/>
      <c r="M54" s="1"/>
    </row>
    <row r="55" spans="2:15" s="1" customFormat="1" ht="18.75" customHeight="1" x14ac:dyDescent="0.25">
      <c r="B55" s="36" t="s">
        <v>143</v>
      </c>
      <c r="H55" s="2"/>
    </row>
    <row r="56" spans="2:15" s="1" customFormat="1" ht="16.5" customHeight="1" x14ac:dyDescent="0.5">
      <c r="B56" s="36" t="s">
        <v>142</v>
      </c>
      <c r="F56" s="6"/>
      <c r="G56" s="6"/>
      <c r="H56" s="20"/>
    </row>
    <row r="57" spans="2:15" s="1" customFormat="1" ht="11.25" customHeight="1" x14ac:dyDescent="0.25">
      <c r="B57" s="36" t="s">
        <v>145</v>
      </c>
      <c r="H57" s="2"/>
    </row>
    <row r="58" spans="2:15" ht="11.25" customHeight="1" x14ac:dyDescent="0.25">
      <c r="B58" s="36"/>
      <c r="C58" s="1"/>
      <c r="D58" s="1"/>
      <c r="E58" s="1"/>
      <c r="F58" s="1"/>
      <c r="G58" s="1"/>
      <c r="H58" s="2"/>
      <c r="I58" s="2"/>
      <c r="J58" s="2"/>
      <c r="K58" s="2"/>
    </row>
    <row r="59" spans="2:15" ht="26.25" x14ac:dyDescent="0.4">
      <c r="H59" s="2"/>
      <c r="I59" s="2"/>
      <c r="J59" s="2"/>
      <c r="K59" s="2"/>
      <c r="L59" s="52"/>
    </row>
    <row r="60" spans="2:15" x14ac:dyDescent="0.25">
      <c r="B60" s="3" t="s">
        <v>6</v>
      </c>
      <c r="D60" s="3"/>
      <c r="E60" s="3" t="s">
        <v>7</v>
      </c>
      <c r="F60" s="4" t="s">
        <v>8</v>
      </c>
      <c r="G60" s="3" t="s">
        <v>9</v>
      </c>
      <c r="H60" s="5"/>
      <c r="I60" s="5"/>
      <c r="J60" s="5"/>
      <c r="K60" s="5"/>
      <c r="M60" s="1"/>
    </row>
    <row r="61" spans="2:15" ht="15" customHeight="1" x14ac:dyDescent="0.25">
      <c r="B61" s="3"/>
      <c r="D61" s="3"/>
      <c r="E61" s="3"/>
      <c r="F61" s="4"/>
      <c r="G61" s="3"/>
      <c r="H61" s="5"/>
      <c r="I61" s="5"/>
      <c r="J61" s="5"/>
      <c r="K61" s="5"/>
      <c r="L61" s="1"/>
      <c r="M61" s="1"/>
    </row>
    <row r="62" spans="2:15" ht="15" customHeight="1" x14ac:dyDescent="0.25">
      <c r="H62" s="6"/>
      <c r="I62" s="6"/>
      <c r="J62" s="6"/>
      <c r="K62" s="6"/>
      <c r="L62" s="1"/>
      <c r="M62" s="1"/>
    </row>
    <row r="63" spans="2:15" x14ac:dyDescent="0.25">
      <c r="B63" s="7" t="s">
        <v>13</v>
      </c>
      <c r="D63" s="7"/>
      <c r="E63" s="7"/>
      <c r="F63" s="7" t="s">
        <v>10</v>
      </c>
      <c r="G63" s="7" t="s">
        <v>26</v>
      </c>
      <c r="H63" s="9"/>
      <c r="I63" s="9"/>
      <c r="J63" s="9"/>
      <c r="K63" s="9"/>
      <c r="L63" s="1"/>
      <c r="M63" s="1"/>
    </row>
    <row r="64" spans="2:15" x14ac:dyDescent="0.25">
      <c r="B64" s="8" t="s">
        <v>33</v>
      </c>
      <c r="C64" s="10"/>
      <c r="E64" s="8"/>
      <c r="F64" s="8" t="s">
        <v>11</v>
      </c>
      <c r="G64" s="8" t="s">
        <v>12</v>
      </c>
      <c r="H64" s="11"/>
      <c r="I64" s="1"/>
      <c r="J64" s="1"/>
      <c r="K64" s="1"/>
      <c r="L64" s="1"/>
    </row>
    <row r="65" spans="2:13" x14ac:dyDescent="0.25">
      <c r="B65" s="53" t="s">
        <v>133</v>
      </c>
      <c r="C65" s="54"/>
      <c r="E65" s="11"/>
      <c r="F65" s="53" t="s">
        <v>133</v>
      </c>
      <c r="G65" s="53" t="s">
        <v>133</v>
      </c>
      <c r="H65" s="11"/>
      <c r="I65" s="1"/>
      <c r="J65" s="1"/>
      <c r="K65" s="1"/>
      <c r="L65" s="1"/>
    </row>
    <row r="66" spans="2:13" x14ac:dyDescent="0.25">
      <c r="C66" s="53"/>
      <c r="D66" s="54"/>
      <c r="E66" s="11"/>
      <c r="F66" s="8"/>
      <c r="G66" s="8"/>
      <c r="H66" s="11"/>
      <c r="I66" s="11"/>
      <c r="J66" s="11"/>
      <c r="K66" s="11"/>
      <c r="L66" s="1"/>
      <c r="M66" s="1"/>
    </row>
    <row r="67" spans="2:13" s="1" customFormat="1" ht="10.5" customHeight="1" x14ac:dyDescent="0.25">
      <c r="C67" s="61"/>
      <c r="D67" s="61"/>
      <c r="E67" s="61"/>
      <c r="F67" s="61"/>
      <c r="G67" s="61"/>
      <c r="H67" s="61"/>
      <c r="I67" s="61"/>
      <c r="J67" s="61"/>
      <c r="K67" s="61"/>
    </row>
    <row r="68" spans="2:13" s="1" customFormat="1" ht="10.5" customHeight="1" x14ac:dyDescent="0.25">
      <c r="C68" s="61"/>
      <c r="D68" s="61"/>
      <c r="E68" s="61"/>
      <c r="F68" s="61"/>
      <c r="G68" s="61"/>
      <c r="H68" s="61"/>
      <c r="I68" s="61"/>
      <c r="J68" s="61"/>
      <c r="K68" s="61"/>
    </row>
    <row r="69" spans="2:13" s="1" customFormat="1" ht="10.5" customHeight="1" x14ac:dyDescent="0.25">
      <c r="C69" s="61"/>
      <c r="D69" s="61"/>
      <c r="E69" s="61"/>
      <c r="F69" s="61"/>
      <c r="G69" s="61"/>
      <c r="H69" s="61"/>
      <c r="I69" s="61"/>
      <c r="J69" s="61"/>
      <c r="K69" s="61"/>
    </row>
    <row r="70" spans="2:13" s="1" customFormat="1" ht="10.5" customHeight="1" x14ac:dyDescent="0.25">
      <c r="C70" s="61"/>
      <c r="D70" s="61"/>
      <c r="E70" s="61"/>
      <c r="F70" s="61"/>
      <c r="G70" s="61"/>
      <c r="H70" s="61"/>
      <c r="I70" s="61"/>
      <c r="J70" s="61"/>
      <c r="K70" s="61"/>
    </row>
    <row r="71" spans="2:13" s="1" customFormat="1" ht="10.5" customHeight="1" x14ac:dyDescent="0.25">
      <c r="C71" s="61"/>
      <c r="D71" s="61"/>
      <c r="E71" s="61"/>
      <c r="F71" s="61"/>
      <c r="G71" s="61"/>
      <c r="H71" s="61"/>
      <c r="I71" s="61"/>
      <c r="J71" s="61"/>
      <c r="K71" s="61"/>
    </row>
    <row r="72" spans="2:13" s="1" customFormat="1" ht="10.5" customHeight="1" x14ac:dyDescent="0.25">
      <c r="C72" s="61"/>
      <c r="D72" s="61"/>
      <c r="E72" s="61"/>
      <c r="F72" s="61"/>
      <c r="G72" s="61"/>
      <c r="H72" s="61"/>
      <c r="I72" s="61"/>
      <c r="J72" s="61"/>
      <c r="K72" s="61"/>
    </row>
    <row r="73" spans="2:13" s="1" customFormat="1" ht="10.5" customHeight="1" x14ac:dyDescent="0.25">
      <c r="C73" s="61"/>
      <c r="D73" s="61"/>
      <c r="E73" s="61"/>
      <c r="F73" s="61"/>
      <c r="G73" s="61"/>
      <c r="H73" s="61"/>
      <c r="I73" s="61"/>
      <c r="J73" s="61"/>
      <c r="K73" s="61"/>
    </row>
    <row r="74" spans="2:13" s="1" customFormat="1" ht="10.5" customHeight="1" x14ac:dyDescent="0.25">
      <c r="C74" s="61"/>
      <c r="D74" s="61"/>
      <c r="E74" s="61"/>
      <c r="F74" s="61"/>
      <c r="G74" s="61"/>
      <c r="H74" s="61"/>
      <c r="I74" s="61"/>
      <c r="J74" s="61"/>
      <c r="K74" s="61"/>
    </row>
    <row r="75" spans="2:13" s="1" customFormat="1" ht="10.5" customHeight="1" x14ac:dyDescent="0.25">
      <c r="C75" s="61"/>
      <c r="D75" s="61"/>
      <c r="E75" s="61"/>
      <c r="F75" s="61"/>
      <c r="G75" s="61"/>
      <c r="H75" s="61"/>
      <c r="I75" s="61"/>
      <c r="J75" s="61"/>
      <c r="K75" s="61"/>
    </row>
    <row r="76" spans="2:13" s="1" customFormat="1" ht="10.5" customHeight="1" x14ac:dyDescent="0.25">
      <c r="C76" s="61"/>
      <c r="D76" s="61"/>
      <c r="E76" s="61"/>
      <c r="F76" s="61"/>
      <c r="G76" s="61"/>
      <c r="H76" s="61"/>
      <c r="I76" s="61"/>
      <c r="J76" s="61"/>
      <c r="K76" s="61"/>
    </row>
    <row r="77" spans="2:13" s="1" customFormat="1" ht="10.5" customHeight="1" x14ac:dyDescent="0.25">
      <c r="C77" s="61"/>
      <c r="D77" s="61"/>
      <c r="E77" s="61"/>
      <c r="F77" s="61"/>
      <c r="G77" s="61"/>
      <c r="H77" s="61"/>
      <c r="I77" s="61"/>
      <c r="J77" s="61"/>
      <c r="K77" s="61"/>
    </row>
    <row r="78" spans="2:13" s="1" customFormat="1" ht="10.5" customHeight="1" x14ac:dyDescent="0.25">
      <c r="C78" s="61"/>
      <c r="D78" s="61"/>
      <c r="E78" s="61"/>
      <c r="F78" s="61"/>
      <c r="G78" s="61"/>
      <c r="H78" s="61"/>
      <c r="I78" s="61"/>
      <c r="J78" s="61"/>
      <c r="K78" s="61"/>
    </row>
    <row r="79" spans="2:13" s="1" customFormat="1" ht="10.5" customHeight="1" x14ac:dyDescent="0.25">
      <c r="C79" s="61"/>
      <c r="D79" s="61"/>
      <c r="E79" s="61"/>
      <c r="F79" s="61"/>
      <c r="G79" s="61"/>
      <c r="H79" s="61"/>
      <c r="I79" s="61"/>
      <c r="J79" s="61"/>
      <c r="K79" s="61"/>
    </row>
    <row r="80" spans="2:13" s="1" customFormat="1" ht="10.5" customHeight="1" x14ac:dyDescent="0.25">
      <c r="C80" s="61"/>
      <c r="D80" s="61"/>
      <c r="E80" s="61"/>
      <c r="F80" s="61"/>
      <c r="G80" s="61"/>
      <c r="H80" s="61"/>
      <c r="I80" s="61"/>
      <c r="J80" s="61"/>
      <c r="K80" s="61"/>
    </row>
    <row r="81" spans="3:13" s="1" customFormat="1" ht="10.5" customHeight="1" x14ac:dyDescent="0.25">
      <c r="C81" s="61"/>
      <c r="D81" s="61"/>
      <c r="E81" s="61"/>
      <c r="F81" s="61"/>
      <c r="G81" s="61"/>
      <c r="H81" s="61"/>
      <c r="I81" s="61"/>
      <c r="J81" s="61"/>
      <c r="K81" s="61"/>
    </row>
    <row r="82" spans="3:13" s="1" customFormat="1" ht="10.5" customHeight="1" x14ac:dyDescent="0.25">
      <c r="C82" s="61"/>
      <c r="D82" s="61"/>
      <c r="E82" s="61"/>
      <c r="F82" s="61"/>
      <c r="G82" s="61"/>
      <c r="H82" s="61"/>
      <c r="I82" s="61"/>
      <c r="J82" s="61"/>
      <c r="K82" s="61"/>
    </row>
    <row r="83" spans="3:13" s="1" customFormat="1" ht="10.5" customHeight="1" x14ac:dyDescent="0.25">
      <c r="C83" s="61"/>
      <c r="D83" s="61"/>
      <c r="E83" s="61"/>
      <c r="F83" s="61"/>
      <c r="G83" s="61"/>
      <c r="H83" s="61"/>
      <c r="I83" s="61"/>
      <c r="J83" s="61"/>
      <c r="K83" s="61"/>
    </row>
    <row r="84" spans="3:13" s="1" customFormat="1" ht="10.5" customHeight="1" x14ac:dyDescent="0.25">
      <c r="C84" s="61"/>
      <c r="D84" s="61"/>
      <c r="E84" s="61"/>
      <c r="F84" s="61"/>
      <c r="G84" s="61"/>
      <c r="H84" s="61"/>
      <c r="I84" s="61"/>
      <c r="J84" s="61"/>
      <c r="K84" s="61"/>
    </row>
    <row r="85" spans="3:13" s="1" customFormat="1" ht="10.5" customHeight="1" x14ac:dyDescent="0.25">
      <c r="C85" s="61"/>
      <c r="D85" s="61"/>
      <c r="E85" s="61"/>
      <c r="F85" s="61"/>
      <c r="G85" s="61"/>
      <c r="H85" s="61"/>
      <c r="I85" s="61"/>
      <c r="J85" s="61"/>
      <c r="K85" s="61"/>
    </row>
    <row r="86" spans="3:13" s="1" customFormat="1" ht="10.5" customHeight="1" x14ac:dyDescent="0.25">
      <c r="C86" s="61"/>
      <c r="D86" s="61"/>
      <c r="E86" s="61"/>
      <c r="F86" s="61"/>
      <c r="G86" s="61"/>
      <c r="H86" s="61"/>
      <c r="I86" s="61"/>
      <c r="J86" s="61"/>
      <c r="K86" s="61"/>
    </row>
    <row r="87" spans="3:13" s="1" customFormat="1" ht="10.5" customHeight="1" x14ac:dyDescent="0.25">
      <c r="C87" s="61"/>
      <c r="D87" s="61"/>
      <c r="E87" s="61"/>
      <c r="F87" s="61"/>
      <c r="G87" s="61"/>
      <c r="H87" s="61"/>
      <c r="I87" s="61"/>
      <c r="J87" s="61"/>
      <c r="K87" s="61"/>
    </row>
    <row r="88" spans="3:13" ht="10.5" customHeight="1" x14ac:dyDescent="0.25">
      <c r="C88" s="61"/>
      <c r="D88" s="61"/>
      <c r="E88" s="61"/>
      <c r="F88" s="61"/>
      <c r="G88" s="61"/>
      <c r="H88" s="61"/>
      <c r="I88" s="61"/>
      <c r="J88" s="61"/>
      <c r="K88" s="61"/>
      <c r="L88" s="1"/>
      <c r="M88" s="1"/>
    </row>
    <row r="89" spans="3:13" ht="10.5" customHeight="1" x14ac:dyDescent="0.25">
      <c r="C89" s="61"/>
      <c r="D89" s="61"/>
      <c r="E89" s="61"/>
      <c r="F89" s="61"/>
      <c r="G89" s="61"/>
      <c r="H89" s="61"/>
      <c r="I89" s="61"/>
      <c r="J89" s="61"/>
      <c r="K89" s="61"/>
      <c r="L89" s="1"/>
      <c r="M89" s="1"/>
    </row>
    <row r="90" spans="3:13" ht="10.5" customHeight="1" x14ac:dyDescent="0.25">
      <c r="C90" s="61"/>
      <c r="D90" s="61"/>
      <c r="E90" s="61"/>
      <c r="F90" s="61"/>
      <c r="G90" s="61"/>
      <c r="H90" s="61"/>
      <c r="I90" s="61"/>
      <c r="J90" s="61"/>
      <c r="K90" s="61"/>
      <c r="L90" s="1"/>
      <c r="M90" s="1"/>
    </row>
    <row r="91" spans="3:13" ht="10.5" customHeight="1" x14ac:dyDescent="0.25">
      <c r="C91" s="61"/>
      <c r="D91" s="61"/>
      <c r="E91" s="61"/>
      <c r="F91" s="61"/>
      <c r="G91" s="61"/>
      <c r="H91" s="61"/>
      <c r="I91" s="61"/>
      <c r="J91" s="61"/>
      <c r="K91" s="61"/>
      <c r="L91" s="1"/>
      <c r="M91" s="1"/>
    </row>
    <row r="106" spans="2:11" ht="21.75" customHeight="1" x14ac:dyDescent="0.25"/>
    <row r="107" spans="2:11" ht="15" customHeight="1" x14ac:dyDescent="0.6">
      <c r="B107" s="132"/>
      <c r="C107" s="132"/>
      <c r="D107" s="132"/>
      <c r="E107" s="132"/>
      <c r="F107" s="132"/>
      <c r="G107" s="132"/>
      <c r="H107" s="132"/>
      <c r="I107" s="48"/>
      <c r="J107" s="48"/>
      <c r="K107" s="48"/>
    </row>
  </sheetData>
  <mergeCells count="23">
    <mergeCell ref="L40:L41"/>
    <mergeCell ref="M40:M41"/>
    <mergeCell ref="C11:H11"/>
    <mergeCell ref="K12:K13"/>
    <mergeCell ref="I12:I13"/>
    <mergeCell ref="J12:J13"/>
    <mergeCell ref="B107:H107"/>
    <mergeCell ref="B12:B13"/>
    <mergeCell ref="C12:C13"/>
    <mergeCell ref="D12:D13"/>
    <mergeCell ref="E12:E13"/>
    <mergeCell ref="F12:F13"/>
    <mergeCell ref="G12:G13"/>
    <mergeCell ref="H12:H13"/>
    <mergeCell ref="B1:K1"/>
    <mergeCell ref="B6:K6"/>
    <mergeCell ref="B8:K8"/>
    <mergeCell ref="B9:K9"/>
    <mergeCell ref="B10:K10"/>
    <mergeCell ref="B2:K2"/>
    <mergeCell ref="B3:K3"/>
    <mergeCell ref="B4:K4"/>
    <mergeCell ref="B5:K5"/>
  </mergeCells>
  <pageMargins left="0.6692913385826772" right="0.19685039370078741" top="0.9" bottom="0.31496062992125984" header="0.92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EST.SUP.MARZO 2024        </vt:lpstr>
      <vt:lpstr>EST.SUP.MAR.2024 Pgo.Aplicados.</vt:lpstr>
      <vt:lpstr>'EST.SUP.MAR.2024 Pgo.Aplicados.'!Área_de_impresión</vt:lpstr>
      <vt:lpstr>'EST.SUP.MAR.2024 Pgo.Aplicados.'!Títulos_a_imprimir</vt:lpstr>
      <vt:lpstr>'EST.SUP.MARZO 2024       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2024-04-19T11:33:12Z</cp:lastPrinted>
  <dcterms:created xsi:type="dcterms:W3CDTF">2017-10-02T12:37:41Z</dcterms:created>
  <dcterms:modified xsi:type="dcterms:W3CDTF">2024-04-19T11:34:03Z</dcterms:modified>
</cp:coreProperties>
</file>