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Accinformacion 1\Desktop\Finanzas Marzo 2022\Estado Cuentas Suplidores - Modificados\"/>
    </mc:Choice>
  </mc:AlternateContent>
  <xr:revisionPtr revIDLastSave="0" documentId="8_{66EC9CC8-6798-44ED-BED5-A8DAFBD30D36}" xr6:coauthVersionLast="47" xr6:coauthVersionMax="47" xr10:uidLastSave="{00000000-0000-0000-0000-000000000000}"/>
  <bookViews>
    <workbookView xWindow="-120" yWindow="-120" windowWidth="20730" windowHeight="11160" tabRatio="609" activeTab="1" xr2:uid="{00000000-000D-0000-FFFF-FFFF00000000}"/>
  </bookViews>
  <sheets>
    <sheet name="Est.Supls.MAR.2022.FormatoMod  " sheetId="141" r:id="rId1"/>
    <sheet name="Est.Supls.MAR.2022Pagos Provs. " sheetId="155" r:id="rId2"/>
  </sheets>
  <definedNames>
    <definedName name="_xlnm.Print_Area" localSheetId="0">'Est.Supls.MAR.2022.FormatoMod  '!$A$1:$H$56</definedName>
    <definedName name="_xlnm.Print_Area" localSheetId="1">'Est.Supls.MAR.2022Pagos Provs. '!#REF!</definedName>
    <definedName name="_xlnm.Print_Titles" localSheetId="0">'Est.Supls.MAR.2022.FormatoMod  '!#REF!</definedName>
    <definedName name="_xlnm.Print_Titles" localSheetId="1">'Est.Supls.MAR.2022Pagos Provs.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4" i="155" l="1"/>
  <c r="H18" i="155"/>
  <c r="H17" i="155"/>
  <c r="K18" i="155"/>
  <c r="K17" i="155"/>
  <c r="K44" i="155" l="1"/>
  <c r="H44" i="155"/>
  <c r="H17" i="141"/>
  <c r="H16" i="141"/>
  <c r="H43" i="141" l="1"/>
  <c r="H44" i="141" s="1"/>
  <c r="K16" i="155"/>
  <c r="K45" i="155" s="1"/>
  <c r="J16" i="155"/>
  <c r="J45" i="155" s="1"/>
  <c r="H16" i="155"/>
  <c r="H45" i="155" s="1"/>
  <c r="H15" i="141"/>
</calcChain>
</file>

<file path=xl/sharedStrings.xml><?xml version="1.0" encoding="utf-8"?>
<sst xmlns="http://schemas.openxmlformats.org/spreadsheetml/2006/main" count="297" uniqueCount="141">
  <si>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</si>
  <si>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</si>
  <si>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</si>
  <si>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</si>
  <si>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</si>
  <si>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</si>
  <si>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</si>
  <si>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</si>
  <si>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</si>
  <si>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</si>
  <si>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</si>
  <si>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</si>
  <si>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</si>
  <si>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</si>
  <si>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</si>
  <si>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</si>
  <si>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</si>
  <si>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</si>
  <si>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</si>
  <si>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</si>
  <si>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</si>
  <si>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</si>
  <si>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EDENORTE</t>
  </si>
  <si>
    <t>CORAASAN</t>
  </si>
  <si>
    <t>AGUA PLANETA AZUL, S. A.</t>
  </si>
  <si>
    <t>2.3.1.1.01</t>
  </si>
  <si>
    <t>2.2.7.2.06</t>
  </si>
  <si>
    <t>2.2.8.7.02</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</si>
  <si>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</si>
  <si>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</si>
  <si>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</si>
  <si>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</si>
  <si>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</si>
  <si>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</si>
  <si>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</si>
  <si>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</si>
  <si>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</si>
  <si>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</si>
  <si>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</si>
  <si>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</si>
  <si>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</si>
  <si>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</si>
  <si>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</si>
  <si>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</si>
  <si>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</si>
  <si>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</si>
  <si>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</si>
  <si>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</si>
  <si>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2.2.6.2.01</t>
  </si>
  <si>
    <t>B1500032231</t>
  </si>
  <si>
    <t>SEGUROS RESERVAS</t>
  </si>
  <si>
    <t>REGISTRO DE FACT. NO. B1500032231  D/F 25/11/2021,  POR RENOVACIÓN DE PÓLIZA VEHÍCULOS NO. 2-2-502-0015296, PERÍODO DESDE  04/01/2022  HASTA  04/01/2023.</t>
  </si>
  <si>
    <t>Fecha de Registro</t>
  </si>
  <si>
    <t xml:space="preserve">Codificación Objetal Actual </t>
  </si>
  <si>
    <t>2.3.1.3.03</t>
  </si>
  <si>
    <t>2.3.3.2.01/2.3.9.1.01</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</si>
  <si>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</si>
  <si>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</si>
  <si>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</si>
  <si>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</si>
  <si>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</si>
  <si>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</si>
  <si>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</si>
  <si>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</si>
  <si>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</si>
  <si>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SURBA SOLUTIONS, SRL</t>
  </si>
  <si>
    <t>CREACIONES SORIVEL</t>
  </si>
  <si>
    <t>FRANKLIN BENJAMIN LOPEZ FORNERIN</t>
  </si>
  <si>
    <t>B1500000414</t>
  </si>
  <si>
    <t>INVERSIONES SANFRA, SRL</t>
  </si>
  <si>
    <t xml:space="preserve">COMPRA DE ARTICULOS DE LIMPIEZA Y DESECHABLES PARA ABASTECIMIENTO DEL ALMACÉN  DE ESTE  CONSEJO NACIONAL DE DROGAS, PARA CUBRIR EL TRIMESTRE ENERO-MARZO/2022. </t>
  </si>
  <si>
    <t>2.3.6.3.03/2.3.9.1.01</t>
  </si>
  <si>
    <t>B1500000011</t>
  </si>
  <si>
    <t>CENTRO DE SERVICIOS PUKO, S.R.L</t>
  </si>
  <si>
    <t>B1500000490</t>
  </si>
  <si>
    <t>1103/2022</t>
  </si>
  <si>
    <t>IDENTIFICACIONES CORPORATIVAS, SRL (IDCORP)</t>
  </si>
  <si>
    <t>2.3.9.9.01</t>
  </si>
  <si>
    <t>SERVICIOS TELEFÓNICOS FLOTAS CORRESPONDIENTE AL MES DE MARZO 2022.</t>
  </si>
  <si>
    <t>B1500164411</t>
  </si>
  <si>
    <t>SERVICIOS TELEFÓNICOS LÍNEAS FIJAS CORRESPONDIENTE AL MES DE MARZO 2022.</t>
  </si>
  <si>
    <t>B1500164418</t>
  </si>
  <si>
    <t>B1500000010</t>
  </si>
  <si>
    <t>FOOD SOLUTIONS IMPORT AND EXPORT PHETROSKY, SRL</t>
  </si>
  <si>
    <t xml:space="preserve">COMPRA DE INSUMOS PARA SER UTILIZADOS EN LOS ALMUERZOS DEL MES DE MARZO 2022, DIRIGIDOS A DIRECTORES, ALGUNOS ENCARGADOS E INVITADOS DEL PRESIDENTE DE ESTE CONSEJO NACIONAL DE DROGAS </t>
  </si>
  <si>
    <t>2.3.1.1.01/2.3.1.3.01</t>
  </si>
  <si>
    <t>B1500000510</t>
  </si>
  <si>
    <t xml:space="preserve">COMPRA DE REFRIGERIO Y ALMUERZO EJECUTIVO PARA 10 PERSONAS, EL CUAL SE COMPARTIÓ CON ALTOS FUNCIONARIOS DEL GOBIERNO DURANTE UNA REUNIÓN-ALMUERZO EN ESTE CONSEJO NACIONAL DE DROGAS, REALIZADO EL JUEVES 24 DE MARZO DEL AÑO 2022  </t>
  </si>
  <si>
    <t>2.2.4.2.01/2.2.9.2.01/2.3.1.1.01</t>
  </si>
  <si>
    <t>B1500000063</t>
  </si>
  <si>
    <t xml:space="preserve">COMPRA DE UN (01) SILLÓN EJECUTIVO EN PIEL GENUINA NEGRO Y DOS (02) BUTACAS EJECUTIVAS EN PVC NEGRO, PARA EL DESPACHO PRESIDENCIAL DE ESTE CONSEJO NACIONAL DE DROGAS. </t>
  </si>
  <si>
    <t>2.6.1.1.01</t>
  </si>
  <si>
    <t>TECNOSERV, SRL</t>
  </si>
  <si>
    <t xml:space="preserve">COMPRA DE SUMINISTRO DE OFICINA, ACCESORIOS Y EQUIPOS INFORMÁTICOS Y MATERIALES ELÉCTRICOS, PARA VARIOS DEPARTAMENTOS DE ESTE CONSEJO NACIONAL DE DROGAS. </t>
  </si>
  <si>
    <t>2.3.9.2.01/2.3.9.6.01/2.6.5.6.01</t>
  </si>
  <si>
    <t>B1500000213</t>
  </si>
  <si>
    <t>SERVICIOS PROFESIONALES REALIZADOS EN ASISTENCIA TÉCNICA DEL SISTEMA INTEGRADO DE ADMINISTRACIÓN FINANCIERA (SIAF), CORRESP. AL MES DE MARZO 2022.</t>
  </si>
  <si>
    <t>B1500197080</t>
  </si>
  <si>
    <t>SERVICIO ENERGÍA ELÉCT. 1ERA PLANTA SEDE CENTRAL CONSEJO NACIONAL DE DROGAS, PERÍODO 17/02/2022 - 18/03/2022.</t>
  </si>
  <si>
    <t>B1500197081</t>
  </si>
  <si>
    <t>SERVICIO ENERGÍA ELÉCT. SÓTANO SEDE CENTRAL CONSEJO NACIONAL DE DROGAS, PERÍODO  17/02/2022 - 18/03/2022.</t>
  </si>
  <si>
    <t>B1500000132</t>
  </si>
  <si>
    <t>DOMINGO SANTANA MEDINA</t>
  </si>
  <si>
    <t>SERVICIOS DE NOTARIZACIÓN DE (08) DOCUMENTOS:  CUATRO (04) CONVENIOS DE COOPERACIÓN INSTITUCIONAL,  UN (01) ADENDUM NO. 01 AL CONTRATO DE ALQUILER DE INMUEBLE, UN (01) ACTA COMPROBACIÓN DEL PROCEDIMIENTO DE COMPARACIÓN DE PRECIOS CON TRASLADO, UN (01 CONTRATO COMPRA DE COMBUSTIBLE  Y UN (01) PODER DE REPRESENTACIÓN.</t>
  </si>
  <si>
    <t>B1500000195</t>
  </si>
  <si>
    <t>ALQUILER LOCAL REGIONAL NORDESTE, SAN FRANCISCO DE MACORIS MARZO 2022.</t>
  </si>
  <si>
    <t>B1500269562</t>
  </si>
  <si>
    <t>SERVICIO DE ENERGÍA ELÉCTRICA REGIONAL SAN FRANCISCO, PERÍODO  01/02/2022 - 01/03/2022.</t>
  </si>
  <si>
    <t>B1500020121</t>
  </si>
  <si>
    <t>SERVICIO DE AGUA Y ALCANTARILLADO SANTIAGO, CONTRATO NO. 01278773, PERIODO DEL  02/02/2022  AL  02/03/2022, CORRESPONDIENTE AL NUEVO LOCAL UBICADO EN LA URBANIZACION LA RINCONADA, RINCON LARGO.</t>
  </si>
  <si>
    <t>PROLIMDES COMERCIAL, SRL</t>
  </si>
  <si>
    <t>B1500000928</t>
  </si>
  <si>
    <t xml:space="preserve">COMPRA DE ARTICULOS DE LIMPIEZA Y DESECHABLES PARA ABASTECIMIENTO DEL ALMACÉN  DE ESTE  CONSEJO NACIONAL DE DROGAS, PARA CUBRIR EL TRIMESTRE ENERO-MARZO/2022.  </t>
  </si>
  <si>
    <t>B1500038395</t>
  </si>
  <si>
    <t>SERVICIO DE AGUA Y ALCANTARILLADO REG. NORDESTE SAN FRANCISCO DE MACORÍS, DEL CONSEJO NACIONAL DE DROGAS, PERÍODO  01/02/2022 - 28/02/2022.</t>
  </si>
  <si>
    <r>
      <t>RETENCIÓN DE IMPUESTOS  (ISR) A PERSONAL CONTRATADO TEMPORAL,  CORRESPONDIENTE A LOS MESES: DESDE  FEBRERO 2021 HASTA</t>
    </r>
    <r>
      <rPr>
        <sz val="8"/>
        <color rgb="FF0070C0"/>
        <rFont val="Calibri"/>
        <family val="2"/>
      </rPr>
      <t xml:space="preserve"> MARZO 2022</t>
    </r>
  </si>
  <si>
    <r>
      <t>RETENCIÓN INAVI-VIDA  A PERSONAL CONTRATADO TEMPORAL, CORRESPONDIENTE A LOS MESES DESDE  FEBRERO 2021 HASTA</t>
    </r>
    <r>
      <rPr>
        <sz val="8"/>
        <color rgb="FF0070C0"/>
        <rFont val="Calibri"/>
        <family val="2"/>
      </rPr>
      <t xml:space="preserve"> MARZO 2022</t>
    </r>
  </si>
  <si>
    <t>B1500001860</t>
  </si>
  <si>
    <t>COMPRA DE UNA (01) CORONA FLORAL, PARA HONRAR LA MEMORIA DE DOÑA ROSA GÓMEZ DE MEJÍA, EX-PRIMERA DAMA DE LA EPÚBLICA DOM.      (ESPOSA DEL SR. HIPÓLITO MEJÍA),  Y UN (01) CENTRO DE MESA QUE SE UTILIZÓ EN LA REUNIÓN-ALMUERZO CON ALTOS FUNCIONARIOS DEL GOBIERNO</t>
  </si>
  <si>
    <t>B1500000624</t>
  </si>
  <si>
    <t>M&amp;N, FIESTA &amp; DECORACIONES, SRL</t>
  </si>
  <si>
    <t>2.2.5.8.01</t>
  </si>
  <si>
    <t>ALQUILER DE: SILLAS, CUBERTERIAS,  SERVILLETAS  Y  MANTELES, PARA REUNIÓN-ALMUERZO DE LA JUNTA DIRECTIVA, DIRECTORES Y ENCARGADOS DEPARTAMENTALES DE ESTE CONSEJO NACIONAL DE DROGAS, EL CUAL SE REALIZÓ EL 16/03/2022,  EN EL SALÓN DE CONFERENCIA JACINTO PEYNADO.</t>
  </si>
  <si>
    <t>B1500000052</t>
  </si>
  <si>
    <t>COMPRA DE (04) GOMAS, Y CHEQUEO DEL TREN DELANTERO DEL VEHICULO MARCA TOYOTA, MODELO: KUN25L-HRMDH, PLACA: EL02706, CHASIS: MROFR22G900673456, COLOR: BLANCO, AÑO: 2012, PERTENECIENTE AL CONSEJO NACIONAL DE DROGAS.</t>
  </si>
  <si>
    <t xml:space="preserve"> AL 31 DE MARZO 2022</t>
  </si>
  <si>
    <r>
      <t>RETENCIÓN INAVI-VIDA  A PERSONAL CONTRATADO TEMPORAL, CORRESPONDIENTE A LOS MESES DESDE  FEBRERO 2021 HASTA</t>
    </r>
    <r>
      <rPr>
        <sz val="8"/>
        <color rgb="FF0070C0"/>
        <rFont val="Calibri"/>
        <family val="2"/>
      </rPr>
      <t xml:space="preserve"> MARZO</t>
    </r>
    <r>
      <rPr>
        <sz val="8"/>
        <color theme="1"/>
        <rFont val="Calibri"/>
        <family val="2"/>
      </rPr>
      <t xml:space="preserve"> </t>
    </r>
    <r>
      <rPr>
        <sz val="8"/>
        <color rgb="FF0070C0"/>
        <rFont val="Calibri"/>
        <family val="2"/>
      </rPr>
      <t>2022</t>
    </r>
  </si>
  <si>
    <t>COMPRA DE MATERIALES PARA SER USADOS EN LA IMPRESIÓN DEL CARNET INSTITUCIONAL, SOLICITADOS POR EL DPTO. DE RECURSOS HUMANOS, PARA CONTINUAR CON EL PROCESO DE IDENTIFICACIÓN DE LOS SERVIDORES DE ESTE CONSJO NACIONAL DE DROGAS</t>
  </si>
  <si>
    <t>CÁLCULO MAP NO. 11200-2022</t>
  </si>
  <si>
    <t xml:space="preserve"> PRESTACIONES LABORALES, CORRESPONDINETE A 18 DIAS DE VACACIONES, ARTÍCULOS NOS. 53 Y 55 DE LA LEY 41-08 DEL 16/01/08 DE FUNCIÓN PÚBLICA.   </t>
  </si>
  <si>
    <t>DIANA CAROLINA CASTILLO SOTO</t>
  </si>
  <si>
    <t>B1500001857</t>
  </si>
  <si>
    <t>COMPRA DE UNA (01) CORONA FLORAL, PARA HONRAR LA MEMORIA DE LA  SRA. NIDIA ISABEL VILLALONA, MADRE DEL SR. YURI RUIZ, DIRECTOR DEL OBSERVATORIO DOMINICANO DE DROGAS.</t>
  </si>
  <si>
    <t>PABLO ROBERTO GARCIA RAMIREZ</t>
  </si>
  <si>
    <t>B1500000014</t>
  </si>
  <si>
    <t>REGISTRO DE FACT. NO. B1500000014  D/F  07/02/2022, POR ALQUILER LOCAL DONDE SE ALOJA LA OFICINA DEL CONSEJO NACIONAL DE DROGAS EN LA  REGIONAL SUR, BARAHONA, UBICADO EN LA CALLE DUVERGÉ NO. 15 ,  CORRESPONDIENTE AL MES DE FEBRERO 2022.(ADENDUM NO. 1, AUMENTO PRECIO)</t>
  </si>
  <si>
    <t xml:space="preserve">Nota:  A  la  fecha  de  corte  de   esta  relación  de  cuentas  por  pagar  existen  órdenes  de  pagos   (libramientos  Y  cheques)    generadas  por  un  monto  de  RD$790,974.69  las  cuales  se  encuentran </t>
  </si>
  <si>
    <t xml:space="preserve">Fecha: 07 Abril 2022 </t>
  </si>
  <si>
    <t>(este monto incluye deudas por cargas fijas y gastos corrientes por la suma de RD$145,431.99)</t>
  </si>
  <si>
    <t>en diversas  etapas  del proceso y que deben permanecer en esta relación hasta tanto concluya el pago, es decir  que el monto de las  cuentas por pagar aun sin procesar ascienden a RD$1,540,117.70</t>
  </si>
  <si>
    <t>ESTADO DE CUENTAS DE SUPLIDORES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</si>
</sst>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scheme val="minor"/>
    </font>
    <font>
      <b/>
      <sz val="7"/>
      <color theme="9" tint="-0.499984740745262"/>
      <name val="Calibri"/>
      <family val="2"/>
      <scheme val="minor"/>
    </font>
    <font>
      <b/>
      <sz val="7"/>
      <color theme="5" tint="-0.499984740745262"/>
      <name val="Calibri"/>
      <family val="2"/>
      <scheme val="minor"/>
    </font>
    <font>
      <sz val="8"/>
      <color rgb="FF0070C0"/>
      <name val="Calibri"/>
      <family val="2"/>
    </font>
    <font>
      <b/>
      <sz val="7"/>
      <color rgb="FF1207F7"/>
      <name val="Calibri"/>
      <family val="2"/>
      <scheme val="minor"/>
    </font>
    <font>
      <b/>
      <sz val="7"/>
      <color rgb="FFFF0000"/>
      <name val="Calibri"/>
      <family val="2"/>
      <scheme val="minor"/>
    </font>
    <font>
      <b/>
      <sz val="7"/>
      <color rgb="FF00B0F0"/>
      <name val="Calibri"/>
      <family val="2"/>
      <scheme val="minor"/>
    </font>
    <font>
      <b/>
      <sz val="8"/>
      <name val="Calibri"/>
      <family val="2"/>
    </font>
    <font>
      <b/>
      <sz val="7"/>
      <color rgb="FF7030A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FF66FF"/>
      <name val="Calibri"/>
      <family val="2"/>
      <scheme val="minor"/>
    </font>
    <font>
      <b/>
      <sz val="7"/>
      <color rgb="FF0000FF"/>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86">
    <xf numFmtId="0" fontId="0" fillId="0" borderId="0" xfId="0"/>
    <xf numFmtId="0" fontId="0" fillId="4" borderId="0" xfId="0" applyFill="1"/>
    <xf numFmtId="164" fontId="2" fillId="4" borderId="0" xfId="1" applyFont="1" applyFill="1" applyBorder="1" applyAlignment="1"/>
    <xf numFmtId="0" fontId="2" fillId="0" borderId="0" xfId="0" applyFont="1" applyAlignment="1">
      <alignment horizontal="left"/>
    </xf>
    <xf numFmtId="0" fontId="2" fillId="0" borderId="0" xfId="0" applyFont="1"/>
    <xf numFmtId="0" fontId="14" fillId="0" borderId="0" xfId="0" applyFont="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7" xfId="0" applyFont="1" applyFill="1" applyBorder="1" applyAlignment="1">
      <alignment vertical="center"/>
    </xf>
    <xf numFmtId="0" fontId="12" fillId="3" borderId="16" xfId="0" applyFont="1" applyFill="1" applyBorder="1" applyAlignment="1">
      <alignment horizontal="left" vertical="center"/>
    </xf>
    <xf numFmtId="0" fontId="12" fillId="3" borderId="16" xfId="0" applyFont="1" applyFill="1" applyBorder="1" applyAlignment="1">
      <alignment vertical="center"/>
    </xf>
    <xf numFmtId="4" fontId="17" fillId="3" borderId="16"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5" xfId="0" applyNumberFormat="1" applyFont="1" applyFill="1" applyBorder="1" applyAlignment="1">
      <alignment horizontal="left"/>
    </xf>
    <xf numFmtId="0" fontId="11" fillId="3" borderId="26" xfId="0" applyFont="1" applyFill="1" applyBorder="1" applyAlignment="1">
      <alignment horizontal="left"/>
    </xf>
    <xf numFmtId="0" fontId="7" fillId="3" borderId="26" xfId="0" applyFont="1" applyFill="1" applyBorder="1" applyAlignment="1">
      <alignment horizontal="left"/>
    </xf>
    <xf numFmtId="0" fontId="10" fillId="3" borderId="26" xfId="0" applyFont="1" applyFill="1" applyBorder="1" applyAlignment="1">
      <alignment wrapText="1"/>
    </xf>
    <xf numFmtId="0" fontId="6" fillId="3" borderId="26" xfId="0" applyFont="1" applyFill="1" applyBorder="1" applyAlignment="1">
      <alignment horizontal="center"/>
    </xf>
    <xf numFmtId="4" fontId="17" fillId="3" borderId="26"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0" fontId="11" fillId="4" borderId="4" xfId="0" applyFont="1" applyFill="1" applyBorder="1" applyAlignment="1">
      <alignment horizontal="center" vertical="center"/>
    </xf>
    <xf numFmtId="0" fontId="7" fillId="4" borderId="6" xfId="0" applyFont="1" applyFill="1" applyBorder="1" applyAlignment="1">
      <alignment vertical="center" wrapText="1"/>
    </xf>
    <xf numFmtId="0" fontId="11" fillId="4" borderId="20" xfId="0" applyFont="1" applyFill="1" applyBorder="1" applyAlignment="1">
      <alignmen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164" fontId="31" fillId="4" borderId="0" xfId="1" applyFont="1" applyFill="1" applyAlignment="1">
      <alignment vertical="center" wrapText="1"/>
    </xf>
    <xf numFmtId="0" fontId="6" fillId="4" borderId="0" xfId="0" applyFont="1" applyFill="1"/>
    <xf numFmtId="4" fontId="0" fillId="4" borderId="0" xfId="0" applyNumberFormat="1" applyFill="1"/>
    <xf numFmtId="0" fontId="36" fillId="4" borderId="0" xfId="0" applyFont="1" applyFill="1" applyAlignment="1">
      <alignment vertical="center" wrapText="1"/>
    </xf>
    <xf numFmtId="4" fontId="10" fillId="4" borderId="13" xfId="0" applyNumberFormat="1" applyFont="1" applyFill="1" applyBorder="1" applyAlignment="1">
      <alignment horizontal="right" vertical="center"/>
    </xf>
    <xf numFmtId="164" fontId="10" fillId="4" borderId="4" xfId="1" applyFont="1" applyFill="1" applyBorder="1" applyAlignment="1">
      <alignment horizontal="right" vertical="center"/>
    </xf>
    <xf numFmtId="4" fontId="2" fillId="4" borderId="0" xfId="0" applyNumberFormat="1" applyFont="1" applyFill="1"/>
    <xf numFmtId="164" fontId="11" fillId="4" borderId="4" xfId="1" applyFont="1" applyFill="1" applyBorder="1" applyAlignment="1">
      <alignment horizontal="center" vertical="center" wrapText="1"/>
    </xf>
    <xf numFmtId="164" fontId="11" fillId="4" borderId="20" xfId="1" applyFont="1" applyFill="1" applyBorder="1" applyAlignment="1">
      <alignment horizontal="left" vertical="center" wrapText="1"/>
    </xf>
    <xf numFmtId="164" fontId="11" fillId="4" borderId="30"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7" xfId="2" applyNumberFormat="1" applyFont="1" applyFill="1" applyBorder="1" applyAlignment="1">
      <alignment horizontal="right" vertical="center"/>
    </xf>
    <xf numFmtId="164" fontId="10" fillId="4" borderId="33"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8" xfId="2" applyNumberFormat="1" applyFont="1" applyFill="1" applyBorder="1" applyAlignment="1">
      <alignment horizontal="right" vertical="center"/>
    </xf>
    <xf numFmtId="0" fontId="11" fillId="4" borderId="20" xfId="0" applyFont="1" applyFill="1" applyBorder="1" applyAlignment="1">
      <alignment horizontal="left" vertical="center"/>
    </xf>
    <xf numFmtId="0" fontId="11" fillId="4" borderId="30"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4" xfId="0" applyNumberFormat="1" applyFont="1" applyFill="1" applyBorder="1" applyAlignment="1">
      <alignment horizontal="right" vertical="center"/>
    </xf>
    <xf numFmtId="165" fontId="8" fillId="3" borderId="26"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10" fillId="4" borderId="15"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8" fillId="3" borderId="26" xfId="0" applyNumberFormat="1" applyFont="1" applyFill="1" applyBorder="1" applyAlignment="1">
      <alignment horizontal="right" vertical="center"/>
    </xf>
    <xf numFmtId="164" fontId="5" fillId="3" borderId="27" xfId="1" applyFont="1" applyFill="1" applyBorder="1" applyAlignment="1">
      <alignment horizontal="center" vertical="center"/>
    </xf>
    <xf numFmtId="164" fontId="7" fillId="4" borderId="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6" xfId="0" applyNumberFormat="1" applyFont="1" applyFill="1" applyBorder="1" applyAlignment="1">
      <alignment horizontal="center"/>
    </xf>
    <xf numFmtId="0" fontId="2" fillId="0" borderId="0" xfId="0" applyFont="1" applyAlignment="1">
      <alignment horizontal="center" vertical="center" wrapText="1"/>
    </xf>
    <xf numFmtId="164" fontId="10" fillId="4" borderId="31"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7" fillId="4" borderId="30" xfId="0" applyNumberFormat="1" applyFont="1" applyFill="1" applyBorder="1" applyAlignment="1">
      <alignment horizontal="center" vertical="center"/>
    </xf>
    <xf numFmtId="0" fontId="33" fillId="4" borderId="0" xfId="0" applyFont="1" applyFill="1" applyAlignment="1">
      <alignment horizontal="left" vertical="center" wrapText="1"/>
    </xf>
    <xf numFmtId="165" fontId="8" fillId="4" borderId="19" xfId="0" applyNumberFormat="1" applyFont="1" applyFill="1" applyBorder="1" applyAlignment="1">
      <alignment horizontal="left" vertical="center"/>
    </xf>
    <xf numFmtId="0" fontId="10" fillId="4" borderId="20" xfId="0" applyFont="1" applyFill="1" applyBorder="1" applyAlignment="1">
      <alignment horizontal="left" vertical="center" wrapText="1"/>
    </xf>
    <xf numFmtId="165" fontId="6" fillId="4" borderId="19" xfId="0" applyNumberFormat="1" applyFont="1" applyFill="1" applyBorder="1" applyAlignment="1">
      <alignment horizontal="left" vertical="center"/>
    </xf>
    <xf numFmtId="0" fontId="6" fillId="4" borderId="20" xfId="0" applyFont="1" applyFill="1" applyBorder="1" applyAlignment="1">
      <alignment vertical="center"/>
    </xf>
    <xf numFmtId="0" fontId="30" fillId="4" borderId="4" xfId="0" applyFont="1" applyFill="1" applyBorder="1" applyAlignment="1">
      <alignment vertical="center" wrapText="1"/>
    </xf>
    <xf numFmtId="164" fontId="6" fillId="4" borderId="20" xfId="1" applyFont="1" applyFill="1" applyBorder="1" applyAlignment="1">
      <alignment horizontal="left" vertical="center" wrapText="1"/>
    </xf>
    <xf numFmtId="0" fontId="30" fillId="4" borderId="20" xfId="0" applyFont="1" applyFill="1" applyBorder="1" applyAlignment="1">
      <alignment vertical="center"/>
    </xf>
    <xf numFmtId="164" fontId="6" fillId="4" borderId="4" xfId="1" applyFont="1" applyFill="1" applyBorder="1" applyAlignment="1">
      <alignment horizontal="center" vertical="center" wrapText="1"/>
    </xf>
    <xf numFmtId="165" fontId="8" fillId="4" borderId="32" xfId="0" applyNumberFormat="1" applyFont="1" applyFill="1" applyBorder="1" applyAlignment="1">
      <alignment horizontal="left" vertical="center"/>
    </xf>
    <xf numFmtId="164" fontId="30" fillId="4" borderId="4" xfId="1" applyFont="1" applyFill="1" applyBorder="1" applyAlignment="1">
      <alignment horizontal="right" vertical="center"/>
    </xf>
    <xf numFmtId="164" fontId="30" fillId="4" borderId="8" xfId="1" applyFont="1" applyFill="1" applyBorder="1" applyAlignment="1">
      <alignment horizontal="right" vertical="center"/>
    </xf>
    <xf numFmtId="0" fontId="33" fillId="4" borderId="0" xfId="0" applyFont="1" applyFill="1" applyAlignment="1">
      <alignment vertical="center" wrapText="1"/>
    </xf>
    <xf numFmtId="164" fontId="30" fillId="4" borderId="15"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5" fillId="4" borderId="0" xfId="0" applyFont="1" applyFill="1" applyAlignment="1">
      <alignment horizontal="left" vertical="center" wrapText="1"/>
    </xf>
    <xf numFmtId="0" fontId="37" fillId="4" borderId="0" xfId="0" applyFont="1" applyFill="1" applyAlignment="1">
      <alignment horizontal="left" vertical="center" wrapText="1"/>
    </xf>
    <xf numFmtId="0" fontId="32" fillId="4" borderId="0" xfId="0" applyFont="1" applyFill="1" applyAlignment="1">
      <alignment horizontal="left" vertical="center" wrapText="1"/>
    </xf>
    <xf numFmtId="0" fontId="36"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3" fillId="0" borderId="0" xfId="0" applyFont="1"/>
    <xf numFmtId="0" fontId="13" fillId="4" borderId="0" xfId="0" applyFont="1" applyFill="1"/>
    <xf numFmtId="0" fontId="15" fillId="0" borderId="0" xfId="0" applyFont="1"/>
    <xf numFmtId="0" fontId="14" fillId="4" borderId="0" xfId="0" applyFont="1" applyFill="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33" fillId="0" borderId="0" xfId="0" applyFont="1" applyAlignment="1">
      <alignment horizontal="left" wrapText="1"/>
    </xf>
    <xf numFmtId="164" fontId="30" fillId="4" borderId="33" xfId="1" applyFont="1" applyFill="1" applyBorder="1" applyAlignment="1">
      <alignment horizontal="right" vertical="center"/>
    </xf>
    <xf numFmtId="164" fontId="30" fillId="4" borderId="5" xfId="1" applyFont="1" applyFill="1" applyBorder="1" applyAlignment="1">
      <alignment horizontal="right" vertical="center"/>
    </xf>
    <xf numFmtId="0" fontId="21" fillId="4" borderId="0" xfId="0" applyFont="1" applyFill="1" applyAlignment="1">
      <alignment vertical="center"/>
    </xf>
    <xf numFmtId="164" fontId="10" fillId="4" borderId="1" xfId="1" applyFont="1" applyFill="1" applyBorder="1" applyAlignment="1">
      <alignment horizontal="right" vertical="center"/>
    </xf>
    <xf numFmtId="164" fontId="30" fillId="4" borderId="29" xfId="1" applyFont="1" applyFill="1" applyBorder="1" applyAlignment="1">
      <alignment horizontal="right" vertical="center"/>
    </xf>
    <xf numFmtId="164" fontId="30" fillId="4" borderId="42" xfId="1" applyFont="1" applyFill="1" applyBorder="1" applyAlignment="1">
      <alignment horizontal="right" vertical="center"/>
    </xf>
    <xf numFmtId="164" fontId="11" fillId="4" borderId="20" xfId="1" applyFont="1" applyFill="1" applyBorder="1" applyAlignment="1">
      <alignment horizontal="center" vertical="center" wrapText="1"/>
    </xf>
    <xf numFmtId="0" fontId="42" fillId="0" borderId="0" xfId="0" applyFont="1" applyAlignment="1">
      <alignment horizontal="center" vertical="center"/>
    </xf>
    <xf numFmtId="0" fontId="21" fillId="4" borderId="0" xfId="0" applyFont="1" applyFill="1" applyAlignment="1">
      <alignment horizontal="center" vertical="center"/>
    </xf>
    <xf numFmtId="0" fontId="3" fillId="4" borderId="0" xfId="0" applyFont="1" applyFill="1" applyAlignment="1">
      <alignment horizontal="center" vertical="center"/>
    </xf>
    <xf numFmtId="0" fontId="31" fillId="4" borderId="0" xfId="0" applyFont="1" applyFill="1" applyAlignment="1">
      <alignment vertical="center" wrapText="1"/>
    </xf>
    <xf numFmtId="0" fontId="31" fillId="4" borderId="0" xfId="0" applyFont="1" applyFill="1" applyAlignment="1">
      <alignment horizontal="lef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33" fillId="4" borderId="0" xfId="0" applyFont="1" applyFill="1" applyBorder="1" applyAlignment="1">
      <alignment horizontal="left" vertical="center" wrapText="1"/>
    </xf>
    <xf numFmtId="0" fontId="31" fillId="4" borderId="0" xfId="0" applyFont="1" applyFill="1" applyAlignment="1">
      <alignment horizontal="center" vertical="center" wrapText="1"/>
    </xf>
    <xf numFmtId="0" fontId="36" fillId="4" borderId="0" xfId="0" applyFont="1" applyFill="1" applyAlignment="1">
      <alignment horizontal="left" vertical="center" wrapText="1"/>
    </xf>
    <xf numFmtId="0" fontId="39" fillId="4" borderId="0" xfId="0" applyFont="1" applyFill="1" applyAlignment="1">
      <alignment horizontal="left" vertical="center" wrapText="1"/>
    </xf>
    <xf numFmtId="0" fontId="43" fillId="4" borderId="0" xfId="0" applyFont="1" applyFill="1" applyAlignment="1">
      <alignment horizontal="left" vertical="center" wrapText="1"/>
    </xf>
    <xf numFmtId="0" fontId="11" fillId="4" borderId="20" xfId="0" applyFont="1" applyFill="1" applyBorder="1" applyAlignment="1">
      <alignment horizontal="center" vertical="center"/>
    </xf>
    <xf numFmtId="0" fontId="30" fillId="4" borderId="20" xfId="0" applyFont="1" applyFill="1" applyBorder="1" applyAlignment="1">
      <alignment horizontal="left" vertical="center" wrapText="1"/>
    </xf>
    <xf numFmtId="0" fontId="6" fillId="4" borderId="20" xfId="0" applyFont="1" applyFill="1" applyBorder="1" applyAlignment="1">
      <alignment horizontal="center" vertical="center"/>
    </xf>
    <xf numFmtId="0" fontId="44" fillId="0" borderId="0" xfId="0" applyFont="1" applyAlignment="1">
      <alignment horizontal="center" vertical="center" wrapText="1"/>
    </xf>
    <xf numFmtId="165" fontId="10" fillId="4" borderId="30" xfId="0" applyNumberFormat="1" applyFont="1" applyFill="1" applyBorder="1" applyAlignment="1">
      <alignment horizontal="center" vertical="center"/>
    </xf>
    <xf numFmtId="14" fontId="10" fillId="4" borderId="30" xfId="1" applyNumberFormat="1" applyFont="1" applyFill="1" applyBorder="1" applyAlignment="1">
      <alignment horizontal="center" vertical="center"/>
    </xf>
    <xf numFmtId="164" fontId="10" fillId="4" borderId="8" xfId="1" applyFont="1" applyFill="1" applyBorder="1" applyAlignment="1">
      <alignment horizontal="right" vertical="center"/>
    </xf>
    <xf numFmtId="0" fontId="6" fillId="4" borderId="20" xfId="0" applyFont="1" applyFill="1" applyBorder="1" applyAlignment="1">
      <alignment horizontal="center" vertical="center" wrapText="1"/>
    </xf>
    <xf numFmtId="0" fontId="31" fillId="4" borderId="0" xfId="0" applyFont="1" applyFill="1" applyAlignment="1">
      <alignment horizontal="center" vertical="center" wrapText="1"/>
    </xf>
    <xf numFmtId="0" fontId="39" fillId="4" borderId="0" xfId="0" applyFont="1" applyFill="1" applyAlignment="1">
      <alignment horizontal="left" vertical="center" wrapText="1"/>
    </xf>
    <xf numFmtId="0" fontId="36" fillId="4" borderId="0" xfId="0" applyFont="1" applyFill="1" applyAlignment="1">
      <alignment horizontal="left" vertical="center" wrapText="1"/>
    </xf>
    <xf numFmtId="0" fontId="33" fillId="4" borderId="0" xfId="0" applyFont="1" applyFill="1" applyBorder="1" applyAlignment="1">
      <alignment horizontal="left"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165" fontId="8" fillId="4" borderId="43" xfId="0" applyNumberFormat="1" applyFont="1" applyFill="1" applyBorder="1" applyAlignment="1">
      <alignment horizontal="left" vertical="center"/>
    </xf>
    <xf numFmtId="165" fontId="8" fillId="4" borderId="44" xfId="0" applyNumberFormat="1" applyFont="1" applyFill="1" applyBorder="1" applyAlignment="1">
      <alignment horizontal="left" vertical="center"/>
    </xf>
    <xf numFmtId="165" fontId="11" fillId="4" borderId="21" xfId="0" applyNumberFormat="1" applyFont="1" applyFill="1" applyBorder="1" applyAlignment="1">
      <alignment horizontal="left" vertical="center"/>
    </xf>
    <xf numFmtId="165" fontId="6" fillId="4" borderId="21" xfId="0" applyNumberFormat="1" applyFont="1" applyFill="1" applyBorder="1" applyAlignment="1">
      <alignment horizontal="left" vertical="center"/>
    </xf>
    <xf numFmtId="0" fontId="12" fillId="3" borderId="35" xfId="0" applyFont="1" applyFill="1" applyBorder="1" applyAlignment="1">
      <alignment vertical="center"/>
    </xf>
    <xf numFmtId="0" fontId="6" fillId="4" borderId="4" xfId="0" applyFont="1" applyFill="1" applyBorder="1" applyAlignment="1">
      <alignment horizontal="center" vertical="center"/>
    </xf>
    <xf numFmtId="164" fontId="10" fillId="4" borderId="5" xfId="1" applyFont="1" applyFill="1" applyBorder="1" applyAlignment="1">
      <alignment horizontal="right" vertical="center"/>
    </xf>
    <xf numFmtId="165" fontId="8" fillId="4" borderId="21" xfId="0" applyNumberFormat="1" applyFont="1" applyFill="1" applyBorder="1" applyAlignment="1">
      <alignment horizontal="left" vertical="center"/>
    </xf>
    <xf numFmtId="0" fontId="42" fillId="0" borderId="0" xfId="0" applyFont="1" applyAlignment="1">
      <alignment horizontal="center" vertical="center"/>
    </xf>
    <xf numFmtId="0" fontId="23"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22"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vertical="center"/>
    </xf>
    <xf numFmtId="0" fontId="31" fillId="4" borderId="0" xfId="0" applyFont="1" applyFill="1" applyAlignment="1">
      <alignment horizontal="center" vertical="center" wrapText="1"/>
    </xf>
    <xf numFmtId="0" fontId="45" fillId="4" borderId="0" xfId="0" applyFont="1" applyFill="1" applyBorder="1" applyAlignment="1">
      <alignment horizontal="left" vertical="center" wrapText="1"/>
    </xf>
    <xf numFmtId="0" fontId="40" fillId="0" borderId="0" xfId="0" applyFont="1" applyAlignment="1">
      <alignment horizontal="center" vertical="center"/>
    </xf>
    <xf numFmtId="0" fontId="3" fillId="4" borderId="0" xfId="0" applyFont="1" applyFill="1" applyAlignment="1">
      <alignment horizontal="center" vertical="center"/>
    </xf>
    <xf numFmtId="0" fontId="4" fillId="2" borderId="3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38" fillId="2" borderId="38"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38"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ADEEF1"/>
      <color rgb="FF0000FF"/>
      <color rgb="FF1207F7"/>
      <color rgb="FFFCC4C8"/>
      <color rgb="FFFF66FF"/>
      <color rgb="FFFFCCFF"/>
      <color rgb="FFFF99FF"/>
      <color rgb="FFFCCCCF"/>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352426</xdr:colOff>
      <xdr:row>0</xdr:row>
      <xdr:rowOff>28575</xdr:rowOff>
    </xdr:from>
    <xdr:to>
      <xdr:col>7</xdr:col>
      <xdr:colOff>542925</xdr:colOff>
      <xdr:row>4</xdr:row>
      <xdr:rowOff>123825</xdr:rowOff>
    </xdr:to>
    <xdr:pic>
      <xdr:nvPicPr>
        <xdr:cNvPr id="4" name="Imagen 3" descr="C:\Users\Contabilidad\Downloads\TAMAÑO MINIMO IVC CONSEJO.png">
          <a:extLst>
            <a:ext uri="{FF2B5EF4-FFF2-40B4-BE49-F238E27FC236}">
              <a16:creationId xmlns:a16="http://schemas.microsoft.com/office/drawing/2014/main" id="{6C62E484-A180-4CDF-B7C9-F03B4C18E8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0676" y="28575"/>
          <a:ext cx="1266824" cy="1171575"/>
        </a:xfrm>
        <a:prstGeom prst="rect">
          <a:avLst/>
        </a:prstGeom>
        <a:noFill/>
        <a:ln w="9525">
          <a:noFill/>
          <a:miter lim="800000"/>
          <a:headEnd/>
          <a:tailEnd/>
        </a:ln>
      </xdr:spPr>
    </xdr:pic>
    <xdr:clientData/>
  </xdr:twoCellAnchor>
  <xdr:twoCellAnchor editAs="oneCell">
    <xdr:from>
      <xdr:col>1</xdr:col>
      <xdr:colOff>247649</xdr:colOff>
      <xdr:row>0</xdr:row>
      <xdr:rowOff>28574</xdr:rowOff>
    </xdr:from>
    <xdr:to>
      <xdr:col>3</xdr:col>
      <xdr:colOff>723900</xdr:colOff>
      <xdr:row>5</xdr:row>
      <xdr:rowOff>100095</xdr:rowOff>
    </xdr:to>
    <xdr:pic>
      <xdr:nvPicPr>
        <xdr:cNvPr id="5" name="Imagen 4">
          <a:extLst>
            <a:ext uri="{FF2B5EF4-FFF2-40B4-BE49-F238E27FC236}">
              <a16:creationId xmlns:a16="http://schemas.microsoft.com/office/drawing/2014/main" id="{928CD0B2-E7C2-4B46-ACEA-865D08A41E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4" y="28574"/>
          <a:ext cx="1685926" cy="13669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45</xdr:row>
      <xdr:rowOff>28576</xdr:rowOff>
    </xdr:from>
    <xdr:to>
      <xdr:col>7</xdr:col>
      <xdr:colOff>485775</xdr:colOff>
      <xdr:row>47</xdr:row>
      <xdr:rowOff>28575</xdr:rowOff>
    </xdr:to>
    <xdr:sp macro="" textlink="">
      <xdr:nvSpPr>
        <xdr:cNvPr id="7" name="Flecha: hacia abajo 6">
          <a:extLst>
            <a:ext uri="{FF2B5EF4-FFF2-40B4-BE49-F238E27FC236}">
              <a16:creationId xmlns:a16="http://schemas.microsoft.com/office/drawing/2014/main" id="{9D879BF5-A0B8-4BA7-A305-81740A16CA7D}"/>
            </a:ext>
          </a:extLst>
        </xdr:cNvPr>
        <xdr:cNvSpPr/>
      </xdr:nvSpPr>
      <xdr:spPr>
        <a:xfrm>
          <a:off x="9744076" y="159448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45</xdr:row>
      <xdr:rowOff>28575</xdr:rowOff>
    </xdr:from>
    <xdr:to>
      <xdr:col>9</xdr:col>
      <xdr:colOff>523875</xdr:colOff>
      <xdr:row>47</xdr:row>
      <xdr:rowOff>57150</xdr:rowOff>
    </xdr:to>
    <xdr:sp macro="" textlink="">
      <xdr:nvSpPr>
        <xdr:cNvPr id="8" name="Flecha: hacia abajo 7">
          <a:extLst>
            <a:ext uri="{FF2B5EF4-FFF2-40B4-BE49-F238E27FC236}">
              <a16:creationId xmlns:a16="http://schemas.microsoft.com/office/drawing/2014/main" id="{429A4BD9-CB3A-4D2B-A54F-140212E3B415}"/>
            </a:ext>
          </a:extLst>
        </xdr:cNvPr>
        <xdr:cNvSpPr/>
      </xdr:nvSpPr>
      <xdr:spPr>
        <a:xfrm>
          <a:off x="11458575" y="159448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45</xdr:row>
      <xdr:rowOff>19050</xdr:rowOff>
    </xdr:from>
    <xdr:to>
      <xdr:col>10</xdr:col>
      <xdr:colOff>495300</xdr:colOff>
      <xdr:row>47</xdr:row>
      <xdr:rowOff>9525</xdr:rowOff>
    </xdr:to>
    <xdr:sp macro="" textlink="">
      <xdr:nvSpPr>
        <xdr:cNvPr id="9" name="Flecha: hacia abajo 8">
          <a:extLst>
            <a:ext uri="{FF2B5EF4-FFF2-40B4-BE49-F238E27FC236}">
              <a16:creationId xmlns:a16="http://schemas.microsoft.com/office/drawing/2014/main" id="{A26FFD71-47D6-4926-A839-7FBBAAF317B9}"/>
            </a:ext>
          </a:extLst>
        </xdr:cNvPr>
        <xdr:cNvSpPr/>
      </xdr:nvSpPr>
      <xdr:spPr>
        <a:xfrm>
          <a:off x="12325351" y="159353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10" name="Imagen 9" descr="C:\Users\Contabilidad\Downloads\TAMAÑO MINIMO IVC CONSEJO.png">
          <a:extLst>
            <a:ext uri="{FF2B5EF4-FFF2-40B4-BE49-F238E27FC236}">
              <a16:creationId xmlns:a16="http://schemas.microsoft.com/office/drawing/2014/main" id="{F33D66C4-2E5A-4B7A-BFFC-7CCD513085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0374"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11" name="Imagen 10">
          <a:extLst>
            <a:ext uri="{FF2B5EF4-FFF2-40B4-BE49-F238E27FC236}">
              <a16:creationId xmlns:a16="http://schemas.microsoft.com/office/drawing/2014/main" id="{C57590A1-A246-47FC-87DD-7B71F8D6EE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0000FF"/>
  </sheetPr>
  <dimension ref="B1:J58"/>
  <sheetViews>
    <sheetView topLeftCell="A78" workbookViewId="0">
      <selection sqref="A1:H56"/>
    </sheetView>
  </sheetViews>
  <sheetFormatPr baseColWidth="10" defaultRowHeight="15" x14ac:dyDescent="0.25"/>
  <cols>
    <col min="1" max="1" width="7.85546875" customWidth="1"/>
    <col min="2" max="2" width="9.140625" customWidth="1"/>
    <col min="3" max="3" width="9" customWidth="1"/>
    <col min="4" max="4" width="21.140625" customWidth="1"/>
    <col min="5" max="5" width="29.85546875" bestFit="1" customWidth="1"/>
    <col min="6" max="6" width="55.85546875" customWidth="1"/>
    <col min="7" max="7" width="16.140625" customWidth="1"/>
    <col min="8" max="8" width="15.140625" customWidth="1"/>
  </cols>
  <sheetData>
    <row r="1" spans="2:8" ht="18" customHeight="1" x14ac:dyDescent="0.6">
      <c r="B1" s="169"/>
      <c r="C1" s="169"/>
      <c r="D1" s="169"/>
      <c r="E1" s="169"/>
      <c r="F1" s="169"/>
      <c r="G1" s="169"/>
      <c r="H1" s="169"/>
    </row>
    <row r="2" spans="2:8" ht="24.75" customHeight="1" x14ac:dyDescent="0.35">
      <c r="B2" s="170" t="s">
        <v>0</v>
      </c>
      <c r="C2" s="170"/>
      <c r="D2" s="170"/>
      <c r="E2" s="170"/>
      <c r="F2" s="170"/>
      <c r="G2" s="170"/>
      <c r="H2" s="170"/>
    </row>
    <row r="3" spans="2:8" ht="21" customHeight="1" x14ac:dyDescent="0.25">
      <c r="B3" s="160" t="s">
        <v>33</v>
      </c>
      <c r="C3" s="160"/>
      <c r="D3" s="160"/>
      <c r="E3" s="160"/>
      <c r="F3" s="160"/>
      <c r="G3" s="160"/>
      <c r="H3" s="160"/>
    </row>
    <row r="4" spans="2:8" ht="21" customHeight="1" x14ac:dyDescent="0.25">
      <c r="B4" s="160" t="s">
        <v>14</v>
      </c>
      <c r="C4" s="160"/>
      <c r="D4" s="160"/>
      <c r="E4" s="160"/>
      <c r="F4" s="160"/>
      <c r="G4" s="160"/>
      <c r="H4" s="160"/>
    </row>
    <row r="5" spans="2:8" ht="17.25" customHeight="1" x14ac:dyDescent="0.25">
      <c r="B5" s="171" t="s">
        <v>63</v>
      </c>
      <c r="C5" s="171"/>
      <c r="D5" s="171"/>
      <c r="E5" s="171"/>
      <c r="F5" s="171"/>
      <c r="G5" s="171"/>
      <c r="H5" s="171"/>
    </row>
    <row r="6" spans="2:8" ht="18" customHeight="1" x14ac:dyDescent="0.25">
      <c r="B6" s="159" t="s">
        <v>64</v>
      </c>
      <c r="C6" s="159"/>
      <c r="D6" s="159"/>
      <c r="E6" s="159"/>
      <c r="F6" s="159"/>
      <c r="G6" s="159"/>
      <c r="H6" s="159"/>
    </row>
    <row r="7" spans="2:8" ht="9.75" customHeight="1" x14ac:dyDescent="0.25">
      <c r="B7" s="125"/>
      <c r="C7" s="125"/>
      <c r="D7" s="125"/>
      <c r="E7" s="125"/>
      <c r="F7" s="125"/>
      <c r="G7" s="125"/>
      <c r="H7" s="125"/>
    </row>
    <row r="8" spans="2:8" ht="17.25" customHeight="1" x14ac:dyDescent="0.25">
      <c r="B8" s="160" t="s">
        <v>140</v>
      </c>
      <c r="C8" s="160"/>
      <c r="D8" s="160"/>
      <c r="E8" s="160"/>
      <c r="F8" s="160"/>
      <c r="G8" s="160"/>
      <c r="H8" s="160"/>
    </row>
    <row r="9" spans="2:8" ht="20.25" customHeight="1" x14ac:dyDescent="0.25">
      <c r="B9" s="160" t="s">
        <v>125</v>
      </c>
      <c r="C9" s="160"/>
      <c r="D9" s="160"/>
      <c r="E9" s="160"/>
      <c r="F9" s="160"/>
      <c r="G9" s="160"/>
      <c r="H9" s="160"/>
    </row>
    <row r="10" spans="2:8" ht="13.5" customHeight="1" thickBot="1" x14ac:dyDescent="0.3">
      <c r="C10" s="116"/>
      <c r="D10" s="116"/>
      <c r="E10" s="116"/>
      <c r="F10" s="116"/>
      <c r="G10" s="116"/>
      <c r="H10" s="116"/>
    </row>
    <row r="11" spans="2:8" ht="24" customHeight="1" x14ac:dyDescent="0.25">
      <c r="B11" s="161" t="s">
        <v>52</v>
      </c>
      <c r="C11" s="163" t="s">
        <v>1</v>
      </c>
      <c r="D11" s="163" t="s">
        <v>2</v>
      </c>
      <c r="E11" s="163" t="s">
        <v>3</v>
      </c>
      <c r="F11" s="163" t="s">
        <v>4</v>
      </c>
      <c r="G11" s="165" t="s">
        <v>53</v>
      </c>
      <c r="H11" s="167" t="s">
        <v>5</v>
      </c>
    </row>
    <row r="12" spans="2:8" ht="10.5" customHeight="1" thickBot="1" x14ac:dyDescent="0.3">
      <c r="B12" s="162"/>
      <c r="C12" s="164"/>
      <c r="D12" s="164"/>
      <c r="E12" s="164"/>
      <c r="F12" s="164"/>
      <c r="G12" s="166"/>
      <c r="H12" s="168"/>
    </row>
    <row r="13" spans="2:8" s="1" customFormat="1" ht="33" customHeight="1" x14ac:dyDescent="0.25">
      <c r="B13" s="28">
        <v>44104</v>
      </c>
      <c r="C13" s="65">
        <v>44104</v>
      </c>
      <c r="D13" s="57" t="s">
        <v>28</v>
      </c>
      <c r="E13" s="25" t="s">
        <v>24</v>
      </c>
      <c r="F13" s="27" t="s">
        <v>29</v>
      </c>
      <c r="G13" s="150" t="s">
        <v>25</v>
      </c>
      <c r="H13" s="52">
        <v>2600</v>
      </c>
    </row>
    <row r="14" spans="2:8" s="1" customFormat="1" ht="35.25" customHeight="1" thickBot="1" x14ac:dyDescent="0.3">
      <c r="B14" s="28">
        <v>44169</v>
      </c>
      <c r="C14" s="60">
        <v>44169</v>
      </c>
      <c r="D14" s="61" t="s">
        <v>30</v>
      </c>
      <c r="E14" s="62" t="s">
        <v>24</v>
      </c>
      <c r="F14" s="39" t="s">
        <v>31</v>
      </c>
      <c r="G14" s="149" t="s">
        <v>25</v>
      </c>
      <c r="H14" s="63">
        <v>2640</v>
      </c>
    </row>
    <row r="15" spans="2:8" s="1" customFormat="1" ht="21" customHeight="1" thickBot="1" x14ac:dyDescent="0.3">
      <c r="B15" s="19"/>
      <c r="C15" s="64"/>
      <c r="D15" s="20"/>
      <c r="E15" s="21"/>
      <c r="F15" s="22"/>
      <c r="G15" s="23"/>
      <c r="H15" s="53">
        <f>SUM(H13:H14)</f>
        <v>5240</v>
      </c>
    </row>
    <row r="16" spans="2:8" s="26" customFormat="1" ht="33" customHeight="1" x14ac:dyDescent="0.25">
      <c r="B16" s="28">
        <v>44377</v>
      </c>
      <c r="C16" s="29">
        <v>44377</v>
      </c>
      <c r="D16" s="58" t="s">
        <v>41</v>
      </c>
      <c r="E16" s="30" t="s">
        <v>42</v>
      </c>
      <c r="F16" s="37" t="s">
        <v>115</v>
      </c>
      <c r="G16" s="18" t="s">
        <v>43</v>
      </c>
      <c r="H16" s="54">
        <f>324896.04+54109.97+108219.94+53839.95+53839.95+53839.95+53839.95+53839.95</f>
        <v>756425.69999999984</v>
      </c>
    </row>
    <row r="17" spans="2:10" s="26" customFormat="1" ht="33" customHeight="1" x14ac:dyDescent="0.25">
      <c r="B17" s="28">
        <v>44377</v>
      </c>
      <c r="C17" s="29">
        <v>44377</v>
      </c>
      <c r="D17" s="58" t="s">
        <v>41</v>
      </c>
      <c r="E17" s="38" t="s">
        <v>44</v>
      </c>
      <c r="F17" s="40" t="s">
        <v>116</v>
      </c>
      <c r="G17" s="18" t="s">
        <v>46</v>
      </c>
      <c r="H17" s="54">
        <f>625+250+250+125+125+125+125+125</f>
        <v>1750</v>
      </c>
    </row>
    <row r="18" spans="2:10" s="26" customFormat="1" ht="29.25" customHeight="1" x14ac:dyDescent="0.25">
      <c r="B18" s="87">
        <v>44650</v>
      </c>
      <c r="C18" s="59">
        <v>44648</v>
      </c>
      <c r="D18" s="90" t="s">
        <v>79</v>
      </c>
      <c r="E18" s="91" t="s">
        <v>20</v>
      </c>
      <c r="F18" s="89" t="s">
        <v>78</v>
      </c>
      <c r="G18" s="92" t="s">
        <v>21</v>
      </c>
      <c r="H18" s="54">
        <v>83727.44</v>
      </c>
    </row>
    <row r="19" spans="2:10" s="26" customFormat="1" ht="29.25" customHeight="1" x14ac:dyDescent="0.25">
      <c r="B19" s="87">
        <v>44650</v>
      </c>
      <c r="C19" s="59">
        <v>44648</v>
      </c>
      <c r="D19" s="90" t="s">
        <v>81</v>
      </c>
      <c r="E19" s="91" t="s">
        <v>20</v>
      </c>
      <c r="F19" s="89" t="s">
        <v>80</v>
      </c>
      <c r="G19" s="92" t="s">
        <v>21</v>
      </c>
      <c r="H19" s="54">
        <v>245276.33</v>
      </c>
    </row>
    <row r="20" spans="2:10" s="26" customFormat="1" ht="39.75" customHeight="1" x14ac:dyDescent="0.25">
      <c r="B20" s="87">
        <v>44648</v>
      </c>
      <c r="C20" s="59">
        <v>44624</v>
      </c>
      <c r="D20" s="90" t="s">
        <v>108</v>
      </c>
      <c r="E20" s="88" t="s">
        <v>23</v>
      </c>
      <c r="F20" s="89" t="s">
        <v>109</v>
      </c>
      <c r="G20" s="36" t="s">
        <v>47</v>
      </c>
      <c r="H20" s="54">
        <v>3461</v>
      </c>
    </row>
    <row r="21" spans="2:10" s="26" customFormat="1" ht="48" customHeight="1" x14ac:dyDescent="0.25">
      <c r="B21" s="87">
        <v>44650</v>
      </c>
      <c r="C21" s="59">
        <v>44648</v>
      </c>
      <c r="D21" s="90" t="s">
        <v>123</v>
      </c>
      <c r="E21" s="91" t="s">
        <v>73</v>
      </c>
      <c r="F21" s="89" t="s">
        <v>124</v>
      </c>
      <c r="G21" s="92" t="s">
        <v>26</v>
      </c>
      <c r="H21" s="54">
        <v>44748</v>
      </c>
    </row>
    <row r="22" spans="2:10" s="26" customFormat="1" ht="48" customHeight="1" x14ac:dyDescent="0.25">
      <c r="B22" s="87">
        <v>44656</v>
      </c>
      <c r="C22" s="59">
        <v>44644</v>
      </c>
      <c r="D22" s="90" t="s">
        <v>131</v>
      </c>
      <c r="E22" s="91" t="s">
        <v>66</v>
      </c>
      <c r="F22" s="89" t="s">
        <v>132</v>
      </c>
      <c r="G22" s="92" t="s">
        <v>54</v>
      </c>
      <c r="H22" s="54">
        <v>14950.01</v>
      </c>
    </row>
    <row r="23" spans="2:10" s="26" customFormat="1" ht="49.5" customHeight="1" x14ac:dyDescent="0.25">
      <c r="B23" s="87">
        <v>44652</v>
      </c>
      <c r="C23" s="59">
        <v>44651</v>
      </c>
      <c r="D23" s="90" t="s">
        <v>117</v>
      </c>
      <c r="E23" s="91" t="s">
        <v>66</v>
      </c>
      <c r="F23" s="89" t="s">
        <v>118</v>
      </c>
      <c r="G23" s="92" t="s">
        <v>54</v>
      </c>
      <c r="H23" s="54">
        <v>16130</v>
      </c>
    </row>
    <row r="24" spans="2:10" s="26" customFormat="1" ht="37.5" customHeight="1" x14ac:dyDescent="0.25">
      <c r="B24" s="87">
        <v>44650</v>
      </c>
      <c r="C24" s="59">
        <v>44624</v>
      </c>
      <c r="D24" s="50" t="s">
        <v>128</v>
      </c>
      <c r="E24" s="91" t="s">
        <v>130</v>
      </c>
      <c r="F24" s="89" t="s">
        <v>129</v>
      </c>
      <c r="G24" s="92" t="s">
        <v>17</v>
      </c>
      <c r="H24" s="54">
        <v>26165.21</v>
      </c>
    </row>
    <row r="25" spans="2:10" s="26" customFormat="1" ht="60.75" customHeight="1" x14ac:dyDescent="0.25">
      <c r="B25" s="87">
        <v>44644</v>
      </c>
      <c r="C25" s="59">
        <v>44635</v>
      </c>
      <c r="D25" s="90" t="s">
        <v>101</v>
      </c>
      <c r="E25" s="91" t="s">
        <v>102</v>
      </c>
      <c r="F25" s="89" t="s">
        <v>103</v>
      </c>
      <c r="G25" s="92" t="s">
        <v>27</v>
      </c>
      <c r="H25" s="54">
        <v>74340</v>
      </c>
    </row>
    <row r="26" spans="2:10" s="26" customFormat="1" ht="32.25" customHeight="1" x14ac:dyDescent="0.25">
      <c r="B26" s="87">
        <v>44650</v>
      </c>
      <c r="C26" s="59">
        <v>44638</v>
      </c>
      <c r="D26" s="88" t="s">
        <v>97</v>
      </c>
      <c r="E26" s="88" t="s">
        <v>35</v>
      </c>
      <c r="F26" s="89" t="s">
        <v>98</v>
      </c>
      <c r="G26" s="156" t="s">
        <v>15</v>
      </c>
      <c r="H26" s="118">
        <v>127964.45</v>
      </c>
    </row>
    <row r="27" spans="2:10" s="26" customFormat="1" ht="32.25" customHeight="1" x14ac:dyDescent="0.25">
      <c r="B27" s="87">
        <v>44650</v>
      </c>
      <c r="C27" s="59">
        <v>44638</v>
      </c>
      <c r="D27" s="88" t="s">
        <v>99</v>
      </c>
      <c r="E27" s="88" t="s">
        <v>35</v>
      </c>
      <c r="F27" s="89" t="s">
        <v>100</v>
      </c>
      <c r="G27" s="156" t="s">
        <v>15</v>
      </c>
      <c r="H27" s="118">
        <v>104114.61</v>
      </c>
    </row>
    <row r="28" spans="2:10" ht="31.5" customHeight="1" x14ac:dyDescent="0.25">
      <c r="B28" s="87">
        <v>44645</v>
      </c>
      <c r="C28" s="59">
        <v>44623</v>
      </c>
      <c r="D28" s="88" t="s">
        <v>106</v>
      </c>
      <c r="E28" s="90" t="s">
        <v>22</v>
      </c>
      <c r="F28" s="138" t="s">
        <v>107</v>
      </c>
      <c r="G28" s="156" t="s">
        <v>15</v>
      </c>
      <c r="H28" s="123">
        <v>1873.26</v>
      </c>
      <c r="I28" s="1"/>
      <c r="J28" s="1"/>
    </row>
    <row r="29" spans="2:10" ht="48" customHeight="1" x14ac:dyDescent="0.25">
      <c r="B29" s="87">
        <v>44645</v>
      </c>
      <c r="C29" s="59">
        <v>44644</v>
      </c>
      <c r="D29" s="88" t="s">
        <v>86</v>
      </c>
      <c r="E29" s="90" t="s">
        <v>67</v>
      </c>
      <c r="F29" s="138" t="s">
        <v>87</v>
      </c>
      <c r="G29" s="144" t="s">
        <v>88</v>
      </c>
      <c r="H29" s="123">
        <v>24780</v>
      </c>
      <c r="I29" s="1"/>
      <c r="J29" s="1"/>
    </row>
    <row r="30" spans="2:10" ht="39" customHeight="1" x14ac:dyDescent="0.25">
      <c r="B30" s="87">
        <v>44645</v>
      </c>
      <c r="C30" s="59">
        <v>44642</v>
      </c>
      <c r="D30" s="50" t="s">
        <v>82</v>
      </c>
      <c r="E30" s="90" t="s">
        <v>83</v>
      </c>
      <c r="F30" s="138" t="s">
        <v>84</v>
      </c>
      <c r="G30" s="139" t="s">
        <v>85</v>
      </c>
      <c r="H30" s="123">
        <v>129805</v>
      </c>
      <c r="I30" s="1"/>
      <c r="J30" s="1"/>
    </row>
    <row r="31" spans="2:10" ht="36" customHeight="1" x14ac:dyDescent="0.25">
      <c r="B31" s="87">
        <v>44645</v>
      </c>
      <c r="C31" s="59">
        <v>44622</v>
      </c>
      <c r="D31" s="88" t="s">
        <v>113</v>
      </c>
      <c r="E31" s="31" t="s">
        <v>36</v>
      </c>
      <c r="F31" s="138" t="s">
        <v>114</v>
      </c>
      <c r="G31" s="18" t="s">
        <v>16</v>
      </c>
      <c r="H31" s="123">
        <v>910</v>
      </c>
      <c r="I31" s="1"/>
      <c r="J31" s="1"/>
    </row>
    <row r="32" spans="2:10" ht="51" customHeight="1" x14ac:dyDescent="0.25">
      <c r="B32" s="87" t="s">
        <v>75</v>
      </c>
      <c r="C32" s="59">
        <v>44596</v>
      </c>
      <c r="D32" s="88" t="s">
        <v>74</v>
      </c>
      <c r="E32" s="90" t="s">
        <v>76</v>
      </c>
      <c r="F32" s="138" t="s">
        <v>127</v>
      </c>
      <c r="G32" s="139" t="s">
        <v>77</v>
      </c>
      <c r="H32" s="123">
        <v>56581</v>
      </c>
      <c r="I32" s="1"/>
      <c r="J32" s="1"/>
    </row>
    <row r="33" spans="2:10" ht="41.25" customHeight="1" x14ac:dyDescent="0.25">
      <c r="B33" s="87">
        <v>44634</v>
      </c>
      <c r="C33" s="59">
        <v>44631</v>
      </c>
      <c r="D33" s="88" t="s">
        <v>68</v>
      </c>
      <c r="E33" s="90" t="s">
        <v>69</v>
      </c>
      <c r="F33" s="138" t="s">
        <v>70</v>
      </c>
      <c r="G33" s="139" t="s">
        <v>71</v>
      </c>
      <c r="H33" s="123">
        <v>37352.9</v>
      </c>
      <c r="I33" s="1"/>
      <c r="J33" s="1"/>
    </row>
    <row r="34" spans="2:10" s="26" customFormat="1" ht="30" customHeight="1" x14ac:dyDescent="0.25">
      <c r="B34" s="28">
        <v>44356</v>
      </c>
      <c r="C34" s="29">
        <v>44306</v>
      </c>
      <c r="D34" s="51" t="s">
        <v>38</v>
      </c>
      <c r="E34" s="31" t="s">
        <v>39</v>
      </c>
      <c r="F34" s="17" t="s">
        <v>40</v>
      </c>
      <c r="G34" s="18" t="s">
        <v>17</v>
      </c>
      <c r="H34" s="55">
        <v>79041.81</v>
      </c>
    </row>
    <row r="35" spans="2:10" s="26" customFormat="1" ht="26.25" customHeight="1" x14ac:dyDescent="0.25">
      <c r="B35" s="28">
        <v>44645</v>
      </c>
      <c r="C35" s="29">
        <v>44623</v>
      </c>
      <c r="D35" s="50" t="s">
        <v>104</v>
      </c>
      <c r="E35" s="86" t="s">
        <v>37</v>
      </c>
      <c r="F35" s="86" t="s">
        <v>105</v>
      </c>
      <c r="G35" s="137" t="s">
        <v>19</v>
      </c>
      <c r="H35" s="157">
        <v>26500</v>
      </c>
    </row>
    <row r="36" spans="2:10" s="26" customFormat="1" ht="48.75" customHeight="1" x14ac:dyDescent="0.25">
      <c r="B36" s="85">
        <v>44652</v>
      </c>
      <c r="C36" s="29">
        <v>44650</v>
      </c>
      <c r="D36" s="50" t="s">
        <v>119</v>
      </c>
      <c r="E36" s="86" t="s">
        <v>120</v>
      </c>
      <c r="F36" s="86" t="s">
        <v>122</v>
      </c>
      <c r="G36" s="137" t="s">
        <v>121</v>
      </c>
      <c r="H36" s="55">
        <v>12626</v>
      </c>
    </row>
    <row r="37" spans="2:10" ht="40.5" customHeight="1" x14ac:dyDescent="0.25">
      <c r="B37" s="85">
        <v>44645</v>
      </c>
      <c r="C37" s="59">
        <v>44641</v>
      </c>
      <c r="D37" s="50" t="s">
        <v>95</v>
      </c>
      <c r="E37" s="86" t="s">
        <v>32</v>
      </c>
      <c r="F37" s="86" t="s">
        <v>96</v>
      </c>
      <c r="G37" s="124" t="s">
        <v>18</v>
      </c>
      <c r="H37" s="119">
        <v>59000</v>
      </c>
      <c r="I37" s="1"/>
      <c r="J37" s="1"/>
    </row>
    <row r="38" spans="2:10" ht="51" customHeight="1" x14ac:dyDescent="0.25">
      <c r="B38" s="85">
        <v>44656</v>
      </c>
      <c r="C38" s="59">
        <v>44599</v>
      </c>
      <c r="D38" s="50" t="s">
        <v>134</v>
      </c>
      <c r="E38" s="86" t="s">
        <v>133</v>
      </c>
      <c r="F38" s="86" t="s">
        <v>135</v>
      </c>
      <c r="G38" s="124" t="s">
        <v>19</v>
      </c>
      <c r="H38" s="119">
        <v>22000</v>
      </c>
      <c r="I38" s="1"/>
      <c r="J38" s="1"/>
    </row>
    <row r="39" spans="2:10" ht="40.5" customHeight="1" x14ac:dyDescent="0.25">
      <c r="B39" s="85">
        <v>44649</v>
      </c>
      <c r="C39" s="59">
        <v>44623</v>
      </c>
      <c r="D39" s="50" t="s">
        <v>111</v>
      </c>
      <c r="E39" s="86" t="s">
        <v>110</v>
      </c>
      <c r="F39" s="86" t="s">
        <v>112</v>
      </c>
      <c r="G39" s="124" t="s">
        <v>55</v>
      </c>
      <c r="H39" s="119">
        <v>81679.600000000006</v>
      </c>
      <c r="I39" s="1"/>
      <c r="J39" s="1"/>
    </row>
    <row r="40" spans="2:10" ht="53.25" customHeight="1" x14ac:dyDescent="0.25">
      <c r="B40" s="28">
        <v>44533</v>
      </c>
      <c r="C40" s="59">
        <v>44525</v>
      </c>
      <c r="D40" s="50" t="s">
        <v>49</v>
      </c>
      <c r="E40" s="41" t="s">
        <v>50</v>
      </c>
      <c r="F40" s="41" t="s">
        <v>51</v>
      </c>
      <c r="G40" s="49" t="s">
        <v>48</v>
      </c>
      <c r="H40" s="119">
        <v>145431.99</v>
      </c>
      <c r="I40" s="1"/>
      <c r="J40" s="1"/>
    </row>
    <row r="41" spans="2:10" ht="39" customHeight="1" x14ac:dyDescent="0.25">
      <c r="B41" s="158">
        <v>44648</v>
      </c>
      <c r="C41" s="59">
        <v>44636</v>
      </c>
      <c r="D41" s="50" t="s">
        <v>89</v>
      </c>
      <c r="E41" s="41" t="s">
        <v>65</v>
      </c>
      <c r="F41" s="31" t="s">
        <v>90</v>
      </c>
      <c r="G41" s="130" t="s">
        <v>91</v>
      </c>
      <c r="H41" s="131">
        <v>106655.48</v>
      </c>
      <c r="I41" s="1"/>
      <c r="J41" s="1"/>
    </row>
    <row r="42" spans="2:10" ht="35.25" customHeight="1" x14ac:dyDescent="0.25">
      <c r="B42" s="158">
        <v>44648</v>
      </c>
      <c r="C42" s="59">
        <v>44644</v>
      </c>
      <c r="D42" s="50" t="s">
        <v>72</v>
      </c>
      <c r="E42" s="31" t="s">
        <v>92</v>
      </c>
      <c r="F42" s="31" t="s">
        <v>93</v>
      </c>
      <c r="G42" s="130" t="s">
        <v>94</v>
      </c>
      <c r="H42" s="131">
        <v>42562.6</v>
      </c>
      <c r="I42" s="1"/>
      <c r="J42" s="1"/>
    </row>
    <row r="43" spans="2:10" ht="21.75" customHeight="1" thickBot="1" x14ac:dyDescent="0.3">
      <c r="B43" s="9"/>
      <c r="C43" s="11"/>
      <c r="D43" s="10"/>
      <c r="E43" s="11"/>
      <c r="F43" s="11"/>
      <c r="G43" s="11"/>
      <c r="H43" s="56">
        <f>SUM(H16:H42)</f>
        <v>2325852.39</v>
      </c>
    </row>
    <row r="44" spans="2:10" ht="20.25" customHeight="1" thickBot="1" x14ac:dyDescent="0.3">
      <c r="H44" s="13">
        <f>SUM(H43,H15)</f>
        <v>2331092.39</v>
      </c>
    </row>
    <row r="45" spans="2:10" ht="15.75" thickTop="1" x14ac:dyDescent="0.25">
      <c r="H45" s="2"/>
    </row>
    <row r="46" spans="2:10" ht="18" customHeight="1" x14ac:dyDescent="0.25">
      <c r="B46" s="43" t="s">
        <v>136</v>
      </c>
      <c r="C46" s="1"/>
      <c r="D46" s="1"/>
      <c r="E46" s="1"/>
      <c r="F46" s="1"/>
      <c r="G46" s="1"/>
      <c r="H46" s="2"/>
    </row>
    <row r="47" spans="2:10" ht="14.25" customHeight="1" x14ac:dyDescent="0.5">
      <c r="B47" s="43" t="s">
        <v>139</v>
      </c>
      <c r="C47" s="1"/>
      <c r="D47" s="1"/>
      <c r="E47" s="1"/>
      <c r="F47" s="44"/>
      <c r="G47" s="44"/>
      <c r="H47" s="16"/>
    </row>
    <row r="48" spans="2:10" ht="11.25" customHeight="1" x14ac:dyDescent="0.25">
      <c r="B48" s="43" t="s">
        <v>138</v>
      </c>
      <c r="C48" s="1"/>
      <c r="D48" s="1"/>
      <c r="E48" s="1"/>
      <c r="F48" s="1"/>
      <c r="G48" s="1"/>
      <c r="H48" s="2"/>
    </row>
    <row r="49" spans="2:8" ht="18" customHeight="1" x14ac:dyDescent="0.25">
      <c r="C49" s="43"/>
      <c r="D49" s="1"/>
      <c r="E49" s="1"/>
      <c r="F49" s="1"/>
      <c r="G49" s="1"/>
      <c r="H49" s="2"/>
    </row>
    <row r="50" spans="2:8" x14ac:dyDescent="0.25">
      <c r="H50" s="2"/>
    </row>
    <row r="51" spans="2:8" x14ac:dyDescent="0.25">
      <c r="B51" s="4" t="s">
        <v>6</v>
      </c>
      <c r="C51" s="4"/>
      <c r="E51" s="4" t="s">
        <v>7</v>
      </c>
      <c r="F51" s="3" t="s">
        <v>8</v>
      </c>
      <c r="G51" s="4" t="s">
        <v>9</v>
      </c>
      <c r="H51" s="48"/>
    </row>
    <row r="52" spans="2:8" ht="15" customHeight="1" x14ac:dyDescent="0.25">
      <c r="B52" s="4"/>
      <c r="C52" s="4"/>
      <c r="E52" s="4"/>
      <c r="F52" s="3"/>
      <c r="G52" s="4"/>
      <c r="H52" s="48"/>
    </row>
    <row r="53" spans="2:8" ht="15" customHeight="1" x14ac:dyDescent="0.25">
      <c r="H53" s="44"/>
    </row>
    <row r="54" spans="2:8" x14ac:dyDescent="0.25">
      <c r="B54" s="106" t="s">
        <v>13</v>
      </c>
      <c r="C54" s="106"/>
      <c r="E54" s="106"/>
      <c r="F54" s="106" t="s">
        <v>10</v>
      </c>
      <c r="G54" s="106" t="s">
        <v>34</v>
      </c>
      <c r="H54" s="107"/>
    </row>
    <row r="55" spans="2:8" x14ac:dyDescent="0.25">
      <c r="B55" s="5" t="s">
        <v>45</v>
      </c>
      <c r="C55" s="108"/>
      <c r="E55" s="5"/>
      <c r="F55" s="5" t="s">
        <v>11</v>
      </c>
      <c r="G55" s="5" t="s">
        <v>12</v>
      </c>
      <c r="H55" s="109"/>
    </row>
    <row r="56" spans="2:8" x14ac:dyDescent="0.25">
      <c r="B56" s="110" t="s">
        <v>137</v>
      </c>
      <c r="C56" s="111"/>
      <c r="E56" s="109"/>
      <c r="F56" s="5"/>
      <c r="G56" s="5"/>
      <c r="H56" s="109"/>
    </row>
    <row r="57" spans="2:8" x14ac:dyDescent="0.25">
      <c r="C57" s="110"/>
      <c r="D57" s="111"/>
      <c r="E57" s="5"/>
      <c r="F57" s="5"/>
      <c r="G57" s="5"/>
      <c r="H57" s="109"/>
    </row>
    <row r="58" spans="2:8" x14ac:dyDescent="0.25">
      <c r="C58" s="112"/>
      <c r="D58" s="113"/>
      <c r="E58" s="5"/>
      <c r="G58" s="5"/>
      <c r="H58" s="109"/>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7559055118110237" right="0.19685039370078741" top="0.3" bottom="0.19685039370078741" header="0.31" footer="0.31496062992125984"/>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5C66-EDC4-4803-AA4F-C299754C64B3}">
  <sheetPr>
    <tabColor rgb="FF00B050"/>
  </sheetPr>
  <dimension ref="B1:T64"/>
  <sheetViews>
    <sheetView tabSelected="1" workbookViewId="0">
      <selection activeCell="C49" sqref="C49"/>
    </sheetView>
  </sheetViews>
  <sheetFormatPr baseColWidth="10" defaultRowHeight="15" x14ac:dyDescent="0.25"/>
  <cols>
    <col min="1" max="1" width="1.5703125" customWidth="1"/>
    <col min="2" max="2" width="9.5703125" customWidth="1"/>
    <col min="3" max="3" width="9.42578125" customWidth="1"/>
    <col min="4" max="4" width="14" customWidth="1"/>
    <col min="5" max="5" width="25.4257812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2:20" ht="15" customHeight="1" x14ac:dyDescent="0.6">
      <c r="B1" s="169"/>
      <c r="C1" s="169"/>
      <c r="D1" s="169"/>
      <c r="E1" s="169"/>
      <c r="F1" s="169"/>
      <c r="G1" s="169"/>
      <c r="H1" s="169"/>
      <c r="I1" s="98"/>
      <c r="J1" s="98"/>
      <c r="K1" s="98"/>
    </row>
    <row r="2" spans="2:20" ht="24.75" customHeight="1" x14ac:dyDescent="0.25">
      <c r="B2" s="174" t="s">
        <v>0</v>
      </c>
      <c r="C2" s="174"/>
      <c r="D2" s="174"/>
      <c r="E2" s="174"/>
      <c r="F2" s="174"/>
      <c r="G2" s="174"/>
      <c r="H2" s="174"/>
      <c r="I2" s="174"/>
      <c r="J2" s="174"/>
      <c r="K2" s="174"/>
    </row>
    <row r="3" spans="2:20" ht="21" customHeight="1" x14ac:dyDescent="0.25">
      <c r="B3" s="160" t="s">
        <v>33</v>
      </c>
      <c r="C3" s="160"/>
      <c r="D3" s="160"/>
      <c r="E3" s="160"/>
      <c r="F3" s="160"/>
      <c r="G3" s="160"/>
      <c r="H3" s="160"/>
      <c r="I3" s="160"/>
      <c r="J3" s="160"/>
      <c r="K3" s="160"/>
    </row>
    <row r="4" spans="2:20" ht="21" customHeight="1" x14ac:dyDescent="0.25">
      <c r="B4" s="160" t="s">
        <v>14</v>
      </c>
      <c r="C4" s="160"/>
      <c r="D4" s="160"/>
      <c r="E4" s="160"/>
      <c r="F4" s="160"/>
      <c r="G4" s="160"/>
      <c r="H4" s="160"/>
      <c r="I4" s="160"/>
      <c r="J4" s="160"/>
      <c r="K4" s="160"/>
    </row>
    <row r="5" spans="2:20" ht="17.25" customHeight="1" x14ac:dyDescent="0.25">
      <c r="B5" s="171" t="s">
        <v>63</v>
      </c>
      <c r="C5" s="171"/>
      <c r="D5" s="171"/>
      <c r="E5" s="171"/>
      <c r="F5" s="171"/>
      <c r="G5" s="171"/>
      <c r="H5" s="171"/>
      <c r="I5" s="171"/>
      <c r="J5" s="171"/>
      <c r="K5" s="171"/>
    </row>
    <row r="6" spans="2:20" ht="18" customHeight="1" x14ac:dyDescent="0.25">
      <c r="B6" s="159" t="s">
        <v>64</v>
      </c>
      <c r="C6" s="159"/>
      <c r="D6" s="159"/>
      <c r="E6" s="159"/>
      <c r="F6" s="159"/>
      <c r="G6" s="159"/>
      <c r="H6" s="159"/>
      <c r="I6" s="159"/>
      <c r="J6" s="159"/>
      <c r="K6" s="159"/>
    </row>
    <row r="7" spans="2:20" ht="12.75" customHeight="1" x14ac:dyDescent="0.25">
      <c r="B7" s="125"/>
      <c r="C7" s="125"/>
      <c r="D7" s="125"/>
      <c r="E7" s="125"/>
      <c r="F7" s="125"/>
      <c r="G7" s="125"/>
      <c r="H7" s="125"/>
      <c r="I7" s="125"/>
      <c r="J7" s="125"/>
      <c r="K7" s="125"/>
    </row>
    <row r="8" spans="2:20" ht="17.25" customHeight="1" x14ac:dyDescent="0.25">
      <c r="B8" s="160" t="s">
        <v>62</v>
      </c>
      <c r="C8" s="160"/>
      <c r="D8" s="160"/>
      <c r="E8" s="160"/>
      <c r="F8" s="160"/>
      <c r="G8" s="160"/>
      <c r="H8" s="160"/>
      <c r="I8" s="160"/>
      <c r="J8" s="160"/>
      <c r="K8" s="160"/>
    </row>
    <row r="9" spans="2:20" s="1" customFormat="1" ht="16.5" customHeight="1" x14ac:dyDescent="0.25">
      <c r="B9" s="160" t="s">
        <v>56</v>
      </c>
      <c r="C9" s="160"/>
      <c r="D9" s="160"/>
      <c r="E9" s="160"/>
      <c r="F9" s="160"/>
      <c r="G9" s="160"/>
      <c r="H9" s="160"/>
      <c r="I9" s="160"/>
      <c r="J9" s="160"/>
      <c r="K9" s="160"/>
      <c r="L9" s="120"/>
      <c r="M9" s="120"/>
      <c r="N9" s="120"/>
      <c r="O9" s="126"/>
      <c r="P9" s="126"/>
      <c r="Q9" s="126"/>
      <c r="R9" s="126"/>
      <c r="S9" s="126"/>
      <c r="T9" s="126"/>
    </row>
    <row r="10" spans="2:20" ht="20.25" customHeight="1" x14ac:dyDescent="0.25">
      <c r="B10" s="160" t="s">
        <v>125</v>
      </c>
      <c r="C10" s="160"/>
      <c r="D10" s="160"/>
      <c r="E10" s="160"/>
      <c r="F10" s="160"/>
      <c r="G10" s="160"/>
      <c r="H10" s="160"/>
      <c r="I10" s="160"/>
      <c r="J10" s="160"/>
      <c r="K10" s="160"/>
    </row>
    <row r="11" spans="2:20" ht="10.5" customHeight="1" thickBot="1" x14ac:dyDescent="0.3">
      <c r="C11" s="175"/>
      <c r="D11" s="175"/>
      <c r="E11" s="175"/>
      <c r="F11" s="175"/>
      <c r="G11" s="175"/>
      <c r="H11" s="175"/>
      <c r="I11" s="127"/>
      <c r="J11" s="127"/>
      <c r="K11" s="127"/>
      <c r="L11" s="1"/>
      <c r="M11" s="1"/>
    </row>
    <row r="12" spans="2:20" ht="24" customHeight="1" x14ac:dyDescent="0.25">
      <c r="B12" s="176" t="s">
        <v>52</v>
      </c>
      <c r="C12" s="161" t="s">
        <v>1</v>
      </c>
      <c r="D12" s="163" t="s">
        <v>2</v>
      </c>
      <c r="E12" s="163" t="s">
        <v>3</v>
      </c>
      <c r="F12" s="163" t="s">
        <v>4</v>
      </c>
      <c r="G12" s="165" t="s">
        <v>53</v>
      </c>
      <c r="H12" s="182" t="s">
        <v>5</v>
      </c>
      <c r="I12" s="184" t="s">
        <v>57</v>
      </c>
      <c r="J12" s="178" t="s">
        <v>58</v>
      </c>
      <c r="K12" s="180" t="s">
        <v>59</v>
      </c>
      <c r="L12" s="7"/>
      <c r="M12" s="1"/>
    </row>
    <row r="13" spans="2:20" ht="10.5" customHeight="1" thickBot="1" x14ac:dyDescent="0.3">
      <c r="B13" s="177"/>
      <c r="C13" s="162"/>
      <c r="D13" s="164"/>
      <c r="E13" s="164"/>
      <c r="F13" s="164"/>
      <c r="G13" s="166"/>
      <c r="H13" s="183"/>
      <c r="I13" s="185"/>
      <c r="J13" s="179"/>
      <c r="K13" s="181"/>
      <c r="L13" s="8"/>
      <c r="M13" s="1"/>
    </row>
    <row r="14" spans="2:20" s="1" customFormat="1" ht="33" customHeight="1" x14ac:dyDescent="0.25">
      <c r="B14" s="85">
        <v>44104</v>
      </c>
      <c r="C14" s="28">
        <v>44104</v>
      </c>
      <c r="D14" s="57" t="s">
        <v>28</v>
      </c>
      <c r="E14" s="25" t="s">
        <v>24</v>
      </c>
      <c r="F14" s="27" t="s">
        <v>29</v>
      </c>
      <c r="G14" s="150" t="s">
        <v>25</v>
      </c>
      <c r="H14" s="66">
        <v>2600</v>
      </c>
      <c r="I14" s="74">
        <v>44134</v>
      </c>
      <c r="J14" s="68">
        <v>0</v>
      </c>
      <c r="K14" s="52">
        <v>2600</v>
      </c>
      <c r="L14" s="99"/>
      <c r="M14" s="32"/>
    </row>
    <row r="15" spans="2:20" s="1" customFormat="1" ht="35.25" customHeight="1" thickBot="1" x14ac:dyDescent="0.3">
      <c r="B15" s="93">
        <v>44169</v>
      </c>
      <c r="C15" s="152">
        <v>44169</v>
      </c>
      <c r="D15" s="61" t="s">
        <v>30</v>
      </c>
      <c r="E15" s="62" t="s">
        <v>24</v>
      </c>
      <c r="F15" s="39" t="s">
        <v>31</v>
      </c>
      <c r="G15" s="149" t="s">
        <v>25</v>
      </c>
      <c r="H15" s="46">
        <v>2640</v>
      </c>
      <c r="I15" s="75">
        <v>44200</v>
      </c>
      <c r="J15" s="69">
        <v>0</v>
      </c>
      <c r="K15" s="63">
        <v>2640</v>
      </c>
      <c r="L15" s="99"/>
      <c r="M15" s="32"/>
    </row>
    <row r="16" spans="2:20" s="1" customFormat="1" ht="21" customHeight="1" thickBot="1" x14ac:dyDescent="0.3">
      <c r="B16" s="19"/>
      <c r="C16" s="19"/>
      <c r="D16" s="20"/>
      <c r="E16" s="21"/>
      <c r="F16" s="22"/>
      <c r="G16" s="23"/>
      <c r="H16" s="24">
        <f>SUM(H14:H15)</f>
        <v>5240</v>
      </c>
      <c r="I16" s="76"/>
      <c r="J16" s="70">
        <f>SUM(J14:J15)</f>
        <v>0</v>
      </c>
      <c r="K16" s="71">
        <f>SUM(K14:K15)</f>
        <v>5240</v>
      </c>
    </row>
    <row r="17" spans="2:16" s="1" customFormat="1" ht="32.25" customHeight="1" x14ac:dyDescent="0.25">
      <c r="B17" s="85">
        <v>44377</v>
      </c>
      <c r="C17" s="153">
        <v>44377</v>
      </c>
      <c r="D17" s="58" t="s">
        <v>41</v>
      </c>
      <c r="E17" s="30" t="s">
        <v>42</v>
      </c>
      <c r="F17" s="37" t="s">
        <v>115</v>
      </c>
      <c r="G17" s="18" t="s">
        <v>43</v>
      </c>
      <c r="H17" s="121">
        <f>324896.04+54109.97+108219.94+53839.95+53839.95+53839.95+53839.95+53839.95</f>
        <v>756425.69999999984</v>
      </c>
      <c r="I17" s="83">
        <v>44387</v>
      </c>
      <c r="J17" s="72">
        <v>0</v>
      </c>
      <c r="K17" s="54">
        <f>324896.04+54109.97+108219.94+53839.95+53839.95+53839.95+53839.95+53839.95</f>
        <v>756425.69999999984</v>
      </c>
      <c r="L17" s="101"/>
      <c r="M17" s="42"/>
    </row>
    <row r="18" spans="2:16" s="1" customFormat="1" ht="28.5" customHeight="1" x14ac:dyDescent="0.25">
      <c r="B18" s="85">
        <v>44377</v>
      </c>
      <c r="C18" s="153">
        <v>44377</v>
      </c>
      <c r="D18" s="58" t="s">
        <v>41</v>
      </c>
      <c r="E18" s="38" t="s">
        <v>44</v>
      </c>
      <c r="F18" s="40" t="s">
        <v>126</v>
      </c>
      <c r="G18" s="18" t="s">
        <v>46</v>
      </c>
      <c r="H18" s="143">
        <f>625+250+250+125+125+125+125+125</f>
        <v>1750</v>
      </c>
      <c r="I18" s="83">
        <v>44387</v>
      </c>
      <c r="J18" s="67">
        <v>0</v>
      </c>
      <c r="K18" s="54">
        <f>625+250+250+125+125+125+125+125</f>
        <v>1750</v>
      </c>
      <c r="L18" s="100"/>
      <c r="M18" s="35"/>
    </row>
    <row r="19" spans="2:16" s="26" customFormat="1" ht="22.5" customHeight="1" x14ac:dyDescent="0.25">
      <c r="B19" s="87">
        <v>44650</v>
      </c>
      <c r="C19" s="154">
        <v>44648</v>
      </c>
      <c r="D19" s="90" t="s">
        <v>79</v>
      </c>
      <c r="E19" s="91" t="s">
        <v>20</v>
      </c>
      <c r="F19" s="89" t="s">
        <v>78</v>
      </c>
      <c r="G19" s="92" t="s">
        <v>21</v>
      </c>
      <c r="H19" s="143">
        <v>83727.44</v>
      </c>
      <c r="I19" s="83">
        <v>44679</v>
      </c>
      <c r="J19" s="143">
        <v>83727.44</v>
      </c>
      <c r="K19" s="54">
        <v>0</v>
      </c>
      <c r="L19" s="173"/>
      <c r="M19" s="172"/>
      <c r="N19" s="134"/>
    </row>
    <row r="20" spans="2:16" s="26" customFormat="1" ht="21" customHeight="1" x14ac:dyDescent="0.25">
      <c r="B20" s="87">
        <v>44650</v>
      </c>
      <c r="C20" s="154">
        <v>44648</v>
      </c>
      <c r="D20" s="90" t="s">
        <v>81</v>
      </c>
      <c r="E20" s="91" t="s">
        <v>20</v>
      </c>
      <c r="F20" s="89" t="s">
        <v>80</v>
      </c>
      <c r="G20" s="92" t="s">
        <v>21</v>
      </c>
      <c r="H20" s="143">
        <v>245276.33</v>
      </c>
      <c r="I20" s="83">
        <v>44679</v>
      </c>
      <c r="J20" s="143">
        <v>245276.33</v>
      </c>
      <c r="K20" s="54">
        <v>0</v>
      </c>
      <c r="L20" s="173"/>
      <c r="M20" s="172"/>
      <c r="N20" s="134"/>
    </row>
    <row r="21" spans="2:16" s="26" customFormat="1" ht="45" customHeight="1" x14ac:dyDescent="0.25">
      <c r="B21" s="87">
        <v>44648</v>
      </c>
      <c r="C21" s="154">
        <v>44624</v>
      </c>
      <c r="D21" s="90" t="s">
        <v>108</v>
      </c>
      <c r="E21" s="88" t="s">
        <v>23</v>
      </c>
      <c r="F21" s="89" t="s">
        <v>109</v>
      </c>
      <c r="G21" s="36" t="s">
        <v>47</v>
      </c>
      <c r="H21" s="143">
        <v>3461</v>
      </c>
      <c r="I21" s="83">
        <v>44655</v>
      </c>
      <c r="J21" s="143">
        <v>3461</v>
      </c>
      <c r="K21" s="54">
        <v>0</v>
      </c>
      <c r="L21" s="100"/>
      <c r="M21" s="128"/>
      <c r="N21" s="134"/>
    </row>
    <row r="22" spans="2:16" s="26" customFormat="1" ht="50.25" customHeight="1" x14ac:dyDescent="0.25">
      <c r="B22" s="87">
        <v>44650</v>
      </c>
      <c r="C22" s="154">
        <v>44648</v>
      </c>
      <c r="D22" s="90" t="s">
        <v>123</v>
      </c>
      <c r="E22" s="91" t="s">
        <v>73</v>
      </c>
      <c r="F22" s="89" t="s">
        <v>124</v>
      </c>
      <c r="G22" s="92" t="s">
        <v>26</v>
      </c>
      <c r="H22" s="143">
        <v>44748</v>
      </c>
      <c r="I22" s="83">
        <v>44679</v>
      </c>
      <c r="J22" s="73">
        <v>0</v>
      </c>
      <c r="K22" s="54">
        <v>44748</v>
      </c>
      <c r="L22" s="132"/>
      <c r="M22" s="133"/>
      <c r="N22" s="134"/>
    </row>
    <row r="23" spans="2:16" s="26" customFormat="1" ht="50.25" customHeight="1" x14ac:dyDescent="0.25">
      <c r="B23" s="87">
        <v>44656</v>
      </c>
      <c r="C23" s="154">
        <v>44644</v>
      </c>
      <c r="D23" s="90" t="s">
        <v>131</v>
      </c>
      <c r="E23" s="91" t="s">
        <v>66</v>
      </c>
      <c r="F23" s="89" t="s">
        <v>132</v>
      </c>
      <c r="G23" s="92" t="s">
        <v>54</v>
      </c>
      <c r="H23" s="33">
        <v>14950.01</v>
      </c>
      <c r="I23" s="83">
        <v>44675</v>
      </c>
      <c r="J23" s="97">
        <v>0</v>
      </c>
      <c r="K23" s="55">
        <v>14950.01</v>
      </c>
      <c r="L23" s="148"/>
      <c r="M23" s="145"/>
      <c r="N23" s="147"/>
    </row>
    <row r="24" spans="2:16" s="26" customFormat="1" ht="51" customHeight="1" x14ac:dyDescent="0.25">
      <c r="B24" s="87">
        <v>44652</v>
      </c>
      <c r="C24" s="154">
        <v>44651</v>
      </c>
      <c r="D24" s="90" t="s">
        <v>117</v>
      </c>
      <c r="E24" s="91" t="s">
        <v>66</v>
      </c>
      <c r="F24" s="89" t="s">
        <v>118</v>
      </c>
      <c r="G24" s="92" t="s">
        <v>54</v>
      </c>
      <c r="H24" s="143">
        <v>16130</v>
      </c>
      <c r="I24" s="83">
        <v>44681</v>
      </c>
      <c r="J24" s="97">
        <v>0</v>
      </c>
      <c r="K24" s="54">
        <v>16130</v>
      </c>
      <c r="L24" s="132"/>
      <c r="M24" s="133"/>
      <c r="N24" s="134"/>
    </row>
    <row r="25" spans="2:16" s="26" customFormat="1" ht="51" customHeight="1" x14ac:dyDescent="0.25">
      <c r="B25" s="87">
        <v>44650</v>
      </c>
      <c r="C25" s="154">
        <v>44624</v>
      </c>
      <c r="D25" s="50" t="s">
        <v>128</v>
      </c>
      <c r="E25" s="91" t="s">
        <v>130</v>
      </c>
      <c r="F25" s="89" t="s">
        <v>129</v>
      </c>
      <c r="G25" s="92" t="s">
        <v>17</v>
      </c>
      <c r="H25" s="33">
        <v>26165.21</v>
      </c>
      <c r="I25" s="83">
        <v>44655</v>
      </c>
      <c r="J25" s="97">
        <v>0</v>
      </c>
      <c r="K25" s="55">
        <v>26165.21</v>
      </c>
      <c r="L25" s="132"/>
      <c r="M25" s="133"/>
      <c r="N25" s="134"/>
    </row>
    <row r="26" spans="2:16" ht="59.25" customHeight="1" x14ac:dyDescent="0.25">
      <c r="B26" s="87">
        <v>44644</v>
      </c>
      <c r="C26" s="154">
        <v>44635</v>
      </c>
      <c r="D26" s="90" t="s">
        <v>101</v>
      </c>
      <c r="E26" s="91" t="s">
        <v>102</v>
      </c>
      <c r="F26" s="89" t="s">
        <v>103</v>
      </c>
      <c r="G26" s="92" t="s">
        <v>27</v>
      </c>
      <c r="H26" s="143">
        <v>74340</v>
      </c>
      <c r="I26" s="83">
        <v>44666</v>
      </c>
      <c r="J26" s="34">
        <v>0</v>
      </c>
      <c r="K26" s="54">
        <v>74340</v>
      </c>
      <c r="L26" s="132"/>
      <c r="M26" s="133"/>
      <c r="N26" s="134"/>
      <c r="O26" s="26"/>
      <c r="P26" s="26"/>
    </row>
    <row r="27" spans="2:16" ht="29.25" customHeight="1" x14ac:dyDescent="0.25">
      <c r="B27" s="87">
        <v>44650</v>
      </c>
      <c r="C27" s="154">
        <v>44638</v>
      </c>
      <c r="D27" s="88" t="s">
        <v>97</v>
      </c>
      <c r="E27" s="88" t="s">
        <v>35</v>
      </c>
      <c r="F27" s="89" t="s">
        <v>98</v>
      </c>
      <c r="G27" s="150" t="s">
        <v>15</v>
      </c>
      <c r="H27" s="95">
        <v>127964.45</v>
      </c>
      <c r="I27" s="83">
        <v>44668</v>
      </c>
      <c r="J27" s="95">
        <v>127964.45</v>
      </c>
      <c r="K27" s="118">
        <v>0</v>
      </c>
      <c r="L27" s="173"/>
      <c r="M27" s="172"/>
      <c r="N27" s="134"/>
      <c r="O27" s="26"/>
      <c r="P27" s="26"/>
    </row>
    <row r="28" spans="2:16" s="26" customFormat="1" ht="29.25" customHeight="1" x14ac:dyDescent="0.25">
      <c r="B28" s="87">
        <v>44650</v>
      </c>
      <c r="C28" s="154">
        <v>44638</v>
      </c>
      <c r="D28" s="88" t="s">
        <v>99</v>
      </c>
      <c r="E28" s="88" t="s">
        <v>35</v>
      </c>
      <c r="F28" s="89" t="s">
        <v>100</v>
      </c>
      <c r="G28" s="150" t="s">
        <v>15</v>
      </c>
      <c r="H28" s="95">
        <v>104114.61</v>
      </c>
      <c r="I28" s="83">
        <v>44668</v>
      </c>
      <c r="J28" s="95">
        <v>104114.61</v>
      </c>
      <c r="K28" s="55">
        <v>0</v>
      </c>
      <c r="L28" s="173"/>
      <c r="M28" s="172"/>
      <c r="N28" s="134"/>
    </row>
    <row r="29" spans="2:16" s="26" customFormat="1" ht="33" customHeight="1" x14ac:dyDescent="0.25">
      <c r="B29" s="87">
        <v>44645</v>
      </c>
      <c r="C29" s="154">
        <v>44623</v>
      </c>
      <c r="D29" s="88" t="s">
        <v>106</v>
      </c>
      <c r="E29" s="90" t="s">
        <v>22</v>
      </c>
      <c r="F29" s="138" t="s">
        <v>107</v>
      </c>
      <c r="G29" s="150" t="s">
        <v>15</v>
      </c>
      <c r="H29" s="95">
        <v>1873.26</v>
      </c>
      <c r="I29" s="141">
        <v>44654</v>
      </c>
      <c r="J29" s="95">
        <v>1873.26</v>
      </c>
      <c r="K29" s="54">
        <v>0</v>
      </c>
      <c r="L29" s="100"/>
      <c r="M29" s="128"/>
      <c r="N29" s="134"/>
      <c r="O29" s="77"/>
      <c r="P29"/>
    </row>
    <row r="30" spans="2:16" s="1" customFormat="1" ht="48.75" customHeight="1" x14ac:dyDescent="0.25">
      <c r="B30" s="87">
        <v>44645</v>
      </c>
      <c r="C30" s="154">
        <v>44644</v>
      </c>
      <c r="D30" s="88" t="s">
        <v>86</v>
      </c>
      <c r="E30" s="90" t="s">
        <v>67</v>
      </c>
      <c r="F30" s="138" t="s">
        <v>87</v>
      </c>
      <c r="G30" s="144" t="s">
        <v>88</v>
      </c>
      <c r="H30" s="95">
        <v>24780</v>
      </c>
      <c r="I30" s="141">
        <v>44675</v>
      </c>
      <c r="J30" s="95">
        <v>24780</v>
      </c>
      <c r="K30" s="55">
        <v>0</v>
      </c>
      <c r="L30" s="136"/>
      <c r="M30" s="128"/>
      <c r="N30" s="134"/>
      <c r="O30" s="77"/>
      <c r="P30"/>
    </row>
    <row r="31" spans="2:16" s="1" customFormat="1" ht="39" customHeight="1" x14ac:dyDescent="0.25">
      <c r="B31" s="87">
        <v>44645</v>
      </c>
      <c r="C31" s="154">
        <v>44642</v>
      </c>
      <c r="D31" s="50" t="s">
        <v>82</v>
      </c>
      <c r="E31" s="90" t="s">
        <v>83</v>
      </c>
      <c r="F31" s="138" t="s">
        <v>84</v>
      </c>
      <c r="G31" s="139" t="s">
        <v>85</v>
      </c>
      <c r="H31" s="95">
        <v>129805</v>
      </c>
      <c r="I31" s="141">
        <v>44673</v>
      </c>
      <c r="J31" s="95">
        <v>129805</v>
      </c>
      <c r="K31" s="55">
        <v>0</v>
      </c>
      <c r="L31" s="136"/>
      <c r="M31" s="128"/>
      <c r="N31" s="134"/>
      <c r="O31" s="77"/>
      <c r="P31"/>
    </row>
    <row r="32" spans="2:16" s="1" customFormat="1" ht="33" customHeight="1" x14ac:dyDescent="0.25">
      <c r="B32" s="87">
        <v>44645</v>
      </c>
      <c r="C32" s="154">
        <v>44622</v>
      </c>
      <c r="D32" s="88" t="s">
        <v>113</v>
      </c>
      <c r="E32" s="31" t="s">
        <v>36</v>
      </c>
      <c r="F32" s="138" t="s">
        <v>114</v>
      </c>
      <c r="G32" s="18" t="s">
        <v>16</v>
      </c>
      <c r="H32" s="95">
        <v>910</v>
      </c>
      <c r="I32" s="141">
        <v>44653</v>
      </c>
      <c r="J32" s="95">
        <v>910</v>
      </c>
      <c r="K32" s="55">
        <v>0</v>
      </c>
      <c r="L32" s="100"/>
      <c r="M32" s="128"/>
      <c r="N32" s="134"/>
      <c r="O32" s="77"/>
      <c r="P32"/>
    </row>
    <row r="33" spans="2:16" s="1" customFormat="1" ht="51.75" customHeight="1" x14ac:dyDescent="0.25">
      <c r="B33" s="87" t="s">
        <v>75</v>
      </c>
      <c r="C33" s="154">
        <v>44596</v>
      </c>
      <c r="D33" s="88" t="s">
        <v>74</v>
      </c>
      <c r="E33" s="90" t="s">
        <v>76</v>
      </c>
      <c r="F33" s="138" t="s">
        <v>127</v>
      </c>
      <c r="G33" s="139" t="s">
        <v>77</v>
      </c>
      <c r="H33" s="95">
        <v>56581</v>
      </c>
      <c r="I33" s="141">
        <v>44624</v>
      </c>
      <c r="J33" s="122">
        <v>0</v>
      </c>
      <c r="K33" s="118">
        <v>56581</v>
      </c>
      <c r="L33" s="84"/>
      <c r="M33" s="128"/>
      <c r="N33" s="134"/>
      <c r="O33" s="77"/>
      <c r="P33"/>
    </row>
    <row r="34" spans="2:16" s="1" customFormat="1" ht="42.75" customHeight="1" x14ac:dyDescent="0.25">
      <c r="B34" s="87">
        <v>44634</v>
      </c>
      <c r="C34" s="154">
        <v>44631</v>
      </c>
      <c r="D34" s="88" t="s">
        <v>68</v>
      </c>
      <c r="E34" s="90" t="s">
        <v>69</v>
      </c>
      <c r="F34" s="138" t="s">
        <v>70</v>
      </c>
      <c r="G34" s="139" t="s">
        <v>71</v>
      </c>
      <c r="H34" s="95">
        <v>37352.9</v>
      </c>
      <c r="I34" s="141">
        <v>44662</v>
      </c>
      <c r="J34" s="73">
        <v>0</v>
      </c>
      <c r="K34" s="118">
        <v>37352.9</v>
      </c>
      <c r="L34" s="84"/>
      <c r="M34" s="128"/>
      <c r="N34" s="134"/>
      <c r="O34" s="77"/>
      <c r="P34"/>
    </row>
    <row r="35" spans="2:16" ht="27.75" customHeight="1" x14ac:dyDescent="0.25">
      <c r="B35" s="85">
        <v>44356</v>
      </c>
      <c r="C35" s="153">
        <v>44306</v>
      </c>
      <c r="D35" s="51" t="s">
        <v>38</v>
      </c>
      <c r="E35" s="31" t="s">
        <v>39</v>
      </c>
      <c r="F35" s="17" t="s">
        <v>40</v>
      </c>
      <c r="G35" s="18" t="s">
        <v>17</v>
      </c>
      <c r="H35" s="33">
        <v>79041.81</v>
      </c>
      <c r="I35" s="142">
        <v>44336</v>
      </c>
      <c r="J35" s="33">
        <v>0</v>
      </c>
      <c r="K35" s="55">
        <v>79041.81</v>
      </c>
      <c r="L35" s="102"/>
      <c r="M35" s="35"/>
      <c r="N35" s="103"/>
      <c r="O35" s="26"/>
      <c r="P35" s="26"/>
    </row>
    <row r="36" spans="2:16" ht="21" customHeight="1" x14ac:dyDescent="0.25">
      <c r="B36" s="85">
        <v>44645</v>
      </c>
      <c r="C36" s="153">
        <v>44623</v>
      </c>
      <c r="D36" s="50" t="s">
        <v>104</v>
      </c>
      <c r="E36" s="86" t="s">
        <v>37</v>
      </c>
      <c r="F36" s="86" t="s">
        <v>105</v>
      </c>
      <c r="G36" s="137" t="s">
        <v>19</v>
      </c>
      <c r="H36" s="47">
        <v>26500</v>
      </c>
      <c r="I36" s="141">
        <v>44654</v>
      </c>
      <c r="J36" s="47">
        <v>26500</v>
      </c>
      <c r="K36" s="78">
        <v>0</v>
      </c>
      <c r="L36" s="100"/>
      <c r="M36" s="128"/>
      <c r="N36" s="103"/>
      <c r="O36" s="26"/>
      <c r="P36" s="26"/>
    </row>
    <row r="37" spans="2:16" ht="54" customHeight="1" x14ac:dyDescent="0.25">
      <c r="B37" s="85">
        <v>44652</v>
      </c>
      <c r="C37" s="153">
        <v>44650</v>
      </c>
      <c r="D37" s="50" t="s">
        <v>119</v>
      </c>
      <c r="E37" s="86" t="s">
        <v>120</v>
      </c>
      <c r="F37" s="86" t="s">
        <v>122</v>
      </c>
      <c r="G37" s="137" t="s">
        <v>121</v>
      </c>
      <c r="H37" s="33">
        <v>12626</v>
      </c>
      <c r="I37" s="141">
        <v>44681</v>
      </c>
      <c r="J37" s="33">
        <v>0</v>
      </c>
      <c r="K37" s="55">
        <v>12626</v>
      </c>
      <c r="L37" s="135"/>
      <c r="M37" s="35"/>
      <c r="N37" s="103"/>
      <c r="O37" s="26"/>
      <c r="P37" s="26"/>
    </row>
    <row r="38" spans="2:16" ht="38.25" customHeight="1" x14ac:dyDescent="0.25">
      <c r="B38" s="85">
        <v>44645</v>
      </c>
      <c r="C38" s="154">
        <v>44641</v>
      </c>
      <c r="D38" s="50" t="s">
        <v>95</v>
      </c>
      <c r="E38" s="86" t="s">
        <v>32</v>
      </c>
      <c r="F38" s="86" t="s">
        <v>96</v>
      </c>
      <c r="G38" s="124" t="s">
        <v>18</v>
      </c>
      <c r="H38" s="94">
        <v>59000</v>
      </c>
      <c r="I38" s="141">
        <v>44672</v>
      </c>
      <c r="J38" s="33">
        <v>59000</v>
      </c>
      <c r="K38" s="119">
        <v>0</v>
      </c>
      <c r="L38" s="135"/>
      <c r="M38" s="129"/>
      <c r="N38" s="134"/>
      <c r="O38" s="77"/>
    </row>
    <row r="39" spans="2:16" ht="48.75" customHeight="1" x14ac:dyDescent="0.25">
      <c r="B39" s="85">
        <v>44656</v>
      </c>
      <c r="C39" s="154">
        <v>44599</v>
      </c>
      <c r="D39" s="50" t="s">
        <v>134</v>
      </c>
      <c r="E39" s="86" t="s">
        <v>133</v>
      </c>
      <c r="F39" s="86" t="s">
        <v>135</v>
      </c>
      <c r="G39" s="124" t="s">
        <v>19</v>
      </c>
      <c r="H39" s="73">
        <v>22000</v>
      </c>
      <c r="I39" s="141">
        <v>44627</v>
      </c>
      <c r="J39" s="33">
        <v>0</v>
      </c>
      <c r="K39" s="131">
        <v>22000</v>
      </c>
      <c r="L39" s="146"/>
      <c r="M39" s="129"/>
      <c r="N39" s="147"/>
      <c r="O39" s="77"/>
    </row>
    <row r="40" spans="2:16" ht="43.5" customHeight="1" x14ac:dyDescent="0.25">
      <c r="B40" s="85">
        <v>44649</v>
      </c>
      <c r="C40" s="154">
        <v>44623</v>
      </c>
      <c r="D40" s="50" t="s">
        <v>111</v>
      </c>
      <c r="E40" s="86" t="s">
        <v>110</v>
      </c>
      <c r="F40" s="86" t="s">
        <v>112</v>
      </c>
      <c r="G40" s="124" t="s">
        <v>55</v>
      </c>
      <c r="H40" s="94">
        <v>81679.600000000006</v>
      </c>
      <c r="I40" s="141">
        <v>44654</v>
      </c>
      <c r="J40" s="94">
        <v>81679.600000000006</v>
      </c>
      <c r="K40" s="119">
        <v>0</v>
      </c>
      <c r="L40" s="135"/>
      <c r="M40" s="129"/>
      <c r="N40" s="134"/>
      <c r="O40" s="77"/>
    </row>
    <row r="41" spans="2:16" s="1" customFormat="1" ht="30.75" customHeight="1" x14ac:dyDescent="0.25">
      <c r="B41" s="85">
        <v>44533</v>
      </c>
      <c r="C41" s="154">
        <v>44525</v>
      </c>
      <c r="D41" s="50" t="s">
        <v>49</v>
      </c>
      <c r="E41" s="41" t="s">
        <v>50</v>
      </c>
      <c r="F41" s="41" t="s">
        <v>51</v>
      </c>
      <c r="G41" s="49" t="s">
        <v>48</v>
      </c>
      <c r="H41" s="94">
        <v>145431.99</v>
      </c>
      <c r="I41" s="83">
        <v>44555</v>
      </c>
      <c r="J41" s="73">
        <v>0</v>
      </c>
      <c r="K41" s="119">
        <v>145431.99</v>
      </c>
      <c r="L41" s="117"/>
      <c r="M41" s="128"/>
      <c r="N41" s="96"/>
      <c r="O41" s="129"/>
      <c r="P41" s="140"/>
    </row>
    <row r="42" spans="2:16" s="1" customFormat="1" ht="40.5" customHeight="1" x14ac:dyDescent="0.25">
      <c r="B42" s="151">
        <v>44648</v>
      </c>
      <c r="C42" s="154">
        <v>44636</v>
      </c>
      <c r="D42" s="50" t="s">
        <v>89</v>
      </c>
      <c r="E42" s="41" t="s">
        <v>65</v>
      </c>
      <c r="F42" s="31" t="s">
        <v>90</v>
      </c>
      <c r="G42" s="130" t="s">
        <v>91</v>
      </c>
      <c r="H42" s="73">
        <v>106655.48</v>
      </c>
      <c r="I42" s="83">
        <v>44667</v>
      </c>
      <c r="J42" s="73">
        <v>0</v>
      </c>
      <c r="K42" s="131">
        <v>106655.48</v>
      </c>
      <c r="L42" s="135"/>
      <c r="M42" s="129"/>
      <c r="N42" s="45"/>
      <c r="O42"/>
      <c r="P42"/>
    </row>
    <row r="43" spans="2:16" s="1" customFormat="1" ht="40.5" customHeight="1" x14ac:dyDescent="0.25">
      <c r="B43" s="151">
        <v>44648</v>
      </c>
      <c r="C43" s="154">
        <v>44644</v>
      </c>
      <c r="D43" s="50" t="s">
        <v>72</v>
      </c>
      <c r="E43" s="31" t="s">
        <v>92</v>
      </c>
      <c r="F43" s="31" t="s">
        <v>93</v>
      </c>
      <c r="G43" s="130" t="s">
        <v>94</v>
      </c>
      <c r="H43" s="73">
        <v>42562.6</v>
      </c>
      <c r="I43" s="141">
        <v>44675</v>
      </c>
      <c r="J43" s="73">
        <v>42562.6</v>
      </c>
      <c r="K43" s="78">
        <v>0</v>
      </c>
      <c r="L43" s="136"/>
      <c r="M43" s="129"/>
      <c r="N43" s="45"/>
      <c r="O43"/>
      <c r="P43"/>
    </row>
    <row r="44" spans="2:16" ht="21.75" customHeight="1" thickBot="1" x14ac:dyDescent="0.3">
      <c r="B44" s="9"/>
      <c r="C44" s="155"/>
      <c r="D44" s="10"/>
      <c r="E44" s="11"/>
      <c r="F44" s="11"/>
      <c r="G44" s="11"/>
      <c r="H44" s="12">
        <f>SUM(H17:H43)</f>
        <v>2325852.39</v>
      </c>
      <c r="I44" s="12"/>
      <c r="J44" s="12">
        <f>SUM(J17:J43)</f>
        <v>931654.29</v>
      </c>
      <c r="K44" s="56">
        <f>SUM(K17:K43)</f>
        <v>1394198.0999999999</v>
      </c>
      <c r="L44" s="104"/>
      <c r="M44" s="1"/>
    </row>
    <row r="45" spans="2:16" ht="21.75" customHeight="1" thickBot="1" x14ac:dyDescent="0.3">
      <c r="H45" s="13">
        <f>SUM(H44,H16)</f>
        <v>2331092.39</v>
      </c>
      <c r="I45" s="15"/>
      <c r="J45" s="82">
        <f>SUM(J44,J16)</f>
        <v>931654.29</v>
      </c>
      <c r="K45" s="81">
        <f>SUM(K44,K16)</f>
        <v>1399438.0999999999</v>
      </c>
      <c r="L45" s="1"/>
      <c r="M45" s="1"/>
    </row>
    <row r="46" spans="2:16" ht="15.75" thickTop="1" x14ac:dyDescent="0.25">
      <c r="H46" s="79"/>
      <c r="L46" s="6"/>
      <c r="M46" s="1"/>
    </row>
    <row r="47" spans="2:16" x14ac:dyDescent="0.25">
      <c r="H47" s="2"/>
      <c r="L47" s="6"/>
      <c r="M47" s="1"/>
    </row>
    <row r="48" spans="2:16" ht="21.75" customHeight="1" x14ac:dyDescent="0.25">
      <c r="H48" s="80" t="s">
        <v>60</v>
      </c>
      <c r="J48" s="80" t="s">
        <v>61</v>
      </c>
      <c r="K48" s="80" t="s">
        <v>59</v>
      </c>
      <c r="L48" s="6"/>
      <c r="M48" s="1"/>
    </row>
    <row r="49" spans="2:13" ht="18" customHeight="1" x14ac:dyDescent="0.25">
      <c r="B49" s="43"/>
      <c r="C49" s="43" t="s">
        <v>136</v>
      </c>
      <c r="D49" s="1"/>
      <c r="E49" s="1"/>
      <c r="F49" s="1"/>
      <c r="G49" s="1"/>
      <c r="H49" s="2"/>
      <c r="I49" s="2"/>
      <c r="J49" s="2"/>
      <c r="K49" s="2"/>
    </row>
    <row r="50" spans="2:13" ht="14.25" customHeight="1" x14ac:dyDescent="0.5">
      <c r="B50" s="43"/>
      <c r="C50" s="43" t="s">
        <v>139</v>
      </c>
      <c r="D50" s="1"/>
      <c r="E50" s="1"/>
      <c r="F50" s="44"/>
      <c r="G50" s="44"/>
      <c r="H50" s="16"/>
      <c r="I50" s="16"/>
      <c r="J50" s="16"/>
      <c r="K50" s="16"/>
    </row>
    <row r="51" spans="2:13" ht="14.25" customHeight="1" x14ac:dyDescent="0.4">
      <c r="C51" s="43" t="s">
        <v>138</v>
      </c>
      <c r="H51" s="2"/>
      <c r="I51" s="2"/>
      <c r="J51" s="2"/>
      <c r="K51" s="2"/>
      <c r="L51" s="105"/>
    </row>
    <row r="52" spans="2:13" ht="14.25" customHeight="1" x14ac:dyDescent="0.4">
      <c r="C52" s="43"/>
      <c r="H52" s="2"/>
      <c r="I52" s="2"/>
      <c r="J52" s="2"/>
      <c r="K52" s="2"/>
      <c r="L52" s="105"/>
    </row>
    <row r="53" spans="2:13" ht="14.25" customHeight="1" x14ac:dyDescent="0.4">
      <c r="C53" s="43"/>
      <c r="H53" s="2"/>
      <c r="I53" s="2"/>
      <c r="J53" s="2"/>
      <c r="K53" s="2"/>
      <c r="L53" s="105"/>
    </row>
    <row r="54" spans="2:13" x14ac:dyDescent="0.25">
      <c r="C54" s="4" t="s">
        <v>6</v>
      </c>
      <c r="D54" s="4"/>
      <c r="E54" s="4" t="s">
        <v>7</v>
      </c>
      <c r="F54" s="3" t="s">
        <v>8</v>
      </c>
      <c r="G54" s="4" t="s">
        <v>9</v>
      </c>
      <c r="H54" s="48"/>
      <c r="I54" s="48"/>
      <c r="J54" s="48"/>
      <c r="K54" s="48"/>
      <c r="M54" s="1"/>
    </row>
    <row r="55" spans="2:13" ht="15" customHeight="1" x14ac:dyDescent="0.25">
      <c r="C55" s="4"/>
      <c r="D55" s="4"/>
      <c r="E55" s="4"/>
      <c r="F55" s="3"/>
      <c r="G55" s="4"/>
      <c r="H55" s="48"/>
      <c r="I55" s="48"/>
      <c r="J55" s="48"/>
      <c r="K55" s="48"/>
      <c r="L55" s="1"/>
      <c r="M55" s="1"/>
    </row>
    <row r="56" spans="2:13" ht="15" customHeight="1" x14ac:dyDescent="0.25">
      <c r="H56" s="44"/>
      <c r="I56" s="44"/>
      <c r="J56" s="44"/>
      <c r="K56" s="44"/>
      <c r="L56" s="1"/>
      <c r="M56" s="1"/>
    </row>
    <row r="57" spans="2:13" x14ac:dyDescent="0.25">
      <c r="C57" s="106" t="s">
        <v>13</v>
      </c>
      <c r="D57" s="106"/>
      <c r="E57" s="106"/>
      <c r="F57" s="106" t="s">
        <v>10</v>
      </c>
      <c r="G57" s="106" t="s">
        <v>34</v>
      </c>
      <c r="H57" s="107"/>
      <c r="I57" s="107"/>
      <c r="J57" s="107"/>
      <c r="K57" s="107"/>
      <c r="L57" s="1"/>
      <c r="M57" s="1"/>
    </row>
    <row r="58" spans="2:13" x14ac:dyDescent="0.25">
      <c r="C58" s="5" t="s">
        <v>45</v>
      </c>
      <c r="D58" s="108"/>
      <c r="E58" s="5"/>
      <c r="F58" s="5" t="s">
        <v>11</v>
      </c>
      <c r="G58" s="5" t="s">
        <v>12</v>
      </c>
      <c r="H58" s="109"/>
      <c r="I58" s="109"/>
      <c r="J58" s="109"/>
      <c r="K58" s="109"/>
      <c r="L58" s="1"/>
      <c r="M58" s="1"/>
    </row>
    <row r="59" spans="2:13" x14ac:dyDescent="0.25">
      <c r="C59" s="110" t="s">
        <v>137</v>
      </c>
      <c r="D59" s="111"/>
      <c r="E59" s="109"/>
      <c r="F59" s="5"/>
      <c r="G59" s="5"/>
      <c r="H59" s="109"/>
      <c r="I59" s="109"/>
      <c r="J59" s="109"/>
      <c r="K59" s="109"/>
      <c r="L59" s="1"/>
      <c r="M59" s="1"/>
    </row>
    <row r="60" spans="2:13" x14ac:dyDescent="0.25">
      <c r="C60" s="110"/>
      <c r="D60" s="111"/>
      <c r="E60" s="5"/>
      <c r="F60" s="5"/>
      <c r="G60" s="5"/>
      <c r="H60" s="109"/>
      <c r="I60" s="109"/>
      <c r="J60" s="109"/>
      <c r="K60" s="109"/>
      <c r="L60" s="1"/>
      <c r="M60" s="1"/>
    </row>
    <row r="61" spans="2:13" x14ac:dyDescent="0.25">
      <c r="C61" s="112"/>
      <c r="D61" s="113"/>
      <c r="E61" s="5"/>
      <c r="G61" s="5"/>
      <c r="H61" s="109"/>
      <c r="I61" s="109"/>
      <c r="J61" s="109"/>
      <c r="K61" s="109"/>
      <c r="L61" s="1"/>
      <c r="M61" s="1"/>
    </row>
    <row r="62" spans="2:13" s="1" customFormat="1" ht="18" customHeight="1" x14ac:dyDescent="0.25">
      <c r="C62" s="114"/>
      <c r="D62" s="115"/>
      <c r="E62" s="114"/>
      <c r="F62" s="114"/>
      <c r="G62" s="114"/>
      <c r="H62" s="14"/>
      <c r="I62" s="14"/>
      <c r="J62" s="14"/>
      <c r="K62" s="14"/>
      <c r="L62" s="104"/>
    </row>
    <row r="63" spans="2:13" s="1" customFormat="1" ht="15.75" customHeight="1" x14ac:dyDescent="0.25">
      <c r="H63" s="15"/>
      <c r="I63" s="15"/>
      <c r="J63" s="15"/>
      <c r="K63" s="15"/>
    </row>
    <row r="64" spans="2:13" s="1" customFormat="1" ht="12" customHeight="1" x14ac:dyDescent="0.25">
      <c r="H64" s="15"/>
      <c r="I64" s="15"/>
      <c r="J64" s="15"/>
      <c r="K64" s="15"/>
    </row>
  </sheetData>
  <mergeCells count="24">
    <mergeCell ref="J12:J13"/>
    <mergeCell ref="K12:K13"/>
    <mergeCell ref="L19:L20"/>
    <mergeCell ref="E12:E13"/>
    <mergeCell ref="F12:F13"/>
    <mergeCell ref="G12:G13"/>
    <mergeCell ref="H12:H13"/>
    <mergeCell ref="I12:I13"/>
    <mergeCell ref="M19:M20"/>
    <mergeCell ref="L27:L28"/>
    <mergeCell ref="M27:M28"/>
    <mergeCell ref="B1:H1"/>
    <mergeCell ref="B2:K2"/>
    <mergeCell ref="B3:K3"/>
    <mergeCell ref="B4:K4"/>
    <mergeCell ref="B5:K5"/>
    <mergeCell ref="B6:K6"/>
    <mergeCell ref="B8:K8"/>
    <mergeCell ref="B9:K9"/>
    <mergeCell ref="B10:K10"/>
    <mergeCell ref="C11:H11"/>
    <mergeCell ref="B12:B13"/>
    <mergeCell ref="C12:C13"/>
    <mergeCell ref="D12:D13"/>
  </mergeCells>
  <pageMargins left="0.27559055118110237" right="0.19685039370078741" top="0.3" bottom="0.19685039370078741" header="0.31" footer="0.31496062992125984"/>
  <pageSetup scale="7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Est.Supls.MAR.2022.FormatoMod  </vt:lpstr>
      <vt:lpstr>Est.Supls.MAR.2022Pagos Provs. </vt:lpstr>
      <vt:lpstr>'Est.Supls.MAR.2022.FormatoMod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2022-04-11T14:30:30Z</cp:lastPrinted>
  <dcterms:created xsi:type="dcterms:W3CDTF">2017-10-02T12:37:41Z</dcterms:created>
  <dcterms:modified xsi:type="dcterms:W3CDTF">2022-04-11T14:32:11Z</dcterms:modified>
</cp:coreProperties>
</file>