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Desktop\Finanzas Noviembre 2022\"/>
    </mc:Choice>
  </mc:AlternateContent>
  <bookViews>
    <workbookView xWindow="0" yWindow="0" windowWidth="25600" windowHeight="10070" tabRatio="603" activeTab="1"/>
  </bookViews>
  <sheets>
    <sheet name="EST.SUP.NOVIEMBRE 2022" sheetId="182" r:id="rId1"/>
    <sheet name="E.S.NOV.2022PgoProvs.Lib.Ck" sheetId="187" r:id="rId2"/>
  </sheets>
  <definedNames>
    <definedName name="_xlnm.Print_Area" localSheetId="1">E.S.NOV.2022PgoProvs.Lib.Ck!$A$1:$K$80</definedName>
    <definedName name="_xlnm.Print_Area" localSheetId="0">'EST.SUP.NOVIEMBRE 2022'!$A$1:$H$76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6" i="187" l="1"/>
  <c r="J67" i="187" s="1"/>
  <c r="K19" i="187"/>
  <c r="K18" i="187"/>
  <c r="H56" i="187"/>
  <c r="H19" i="187"/>
  <c r="H18" i="187"/>
  <c r="H67" i="187" s="1"/>
  <c r="H18" i="182"/>
  <c r="H17" i="182"/>
  <c r="K67" i="187" l="1"/>
  <c r="H55" i="182"/>
  <c r="H66" i="182" s="1"/>
  <c r="K16" i="187" l="1"/>
  <c r="J16" i="187"/>
  <c r="H16" i="187"/>
  <c r="H68" i="187" s="1"/>
  <c r="K68" i="187" l="1"/>
  <c r="J68" i="187"/>
  <c r="K163" i="187" l="1"/>
  <c r="J163" i="187"/>
  <c r="H123" i="187" l="1"/>
  <c r="H122" i="187"/>
  <c r="H163" i="187" l="1"/>
  <c r="K120" i="187"/>
  <c r="K164" i="187" s="1"/>
  <c r="J120" i="187"/>
  <c r="J164" i="187" s="1"/>
  <c r="H120" i="187"/>
  <c r="H164" i="187" l="1"/>
  <c r="H15" i="182" l="1"/>
  <c r="H67" i="182" s="1"/>
</calcChain>
</file>

<file path=xl/sharedStrings.xml><?xml version="1.0" encoding="utf-8"?>
<sst xmlns="http://schemas.openxmlformats.org/spreadsheetml/2006/main" count="685" uniqueCount="289">
  <si>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</si>
  <si>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</si>
  <si>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</si>
  <si>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</si>
  <si>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</si>
  <si>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</si>
  <si>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</si>
  <si>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</si>
  <si>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</si>
  <si>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</si>
  <si>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</si>
  <si>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</si>
  <si>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</si>
  <si>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</si>
  <si>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</si>
  <si>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</si>
  <si>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</si>
  <si>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</si>
  <si>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</si>
  <si>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</si>
  <si>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</si>
  <si>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</si>
  <si>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</si>
  <si>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</si>
  <si>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</si>
  <si>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</si>
  <si>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</si>
  <si>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</si>
  <si>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</si>
  <si>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</si>
  <si>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</si>
  <si>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</si>
  <si>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</si>
  <si>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</si>
  <si>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</si>
  <si>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</si>
  <si>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</si>
  <si>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</si>
  <si>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</si>
  <si>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</si>
  <si>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</si>
  <si>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</si>
  <si>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</si>
  <si>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</si>
  <si>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</si>
  <si>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</si>
  <si>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</si>
  <si>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</si>
  <si>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</si>
  <si>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</si>
  <si>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</si>
  <si>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</si>
  <si>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</si>
  <si>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</si>
  <si>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</si>
  <si>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</si>
  <si>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</si>
  <si>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</si>
  <si>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</si>
  <si>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</si>
  <si>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</si>
  <si>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</si>
  <si>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</si>
  <si>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</si>
  <si>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</si>
  <si>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</si>
  <si>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</si>
  <si>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M&amp;N, FIESTA &amp; DECORACIONES, SRL</t>
  </si>
  <si>
    <t>2.2.5.8.01</t>
  </si>
  <si>
    <t>2.2.4.2.01/2.2.9.2.01/2.3.1.1.01</t>
  </si>
  <si>
    <t>CREACIONES SORIVEL, SRL</t>
  </si>
  <si>
    <t>2.3.1.3.03</t>
  </si>
  <si>
    <t>CORAASAN</t>
  </si>
  <si>
    <t>GARENA, SRL</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</si>
  <si>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</si>
  <si>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</si>
  <si>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</si>
  <si>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</si>
  <si>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</si>
  <si>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</si>
  <si>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</si>
  <si>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</si>
  <si>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</si>
  <si>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</si>
  <si>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</si>
  <si>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</si>
  <si>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</si>
  <si>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</si>
  <si>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</si>
  <si>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</si>
  <si>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</si>
  <si>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</si>
  <si>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MUEBLES &amp; EQUIPOS PARA OFICINA LEON GONZALEZ SRL</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</si>
  <si>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</si>
  <si>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</si>
  <si>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</si>
  <si>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</si>
  <si>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</si>
  <si>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</si>
  <si>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</si>
  <si>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</si>
  <si>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</si>
  <si>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</si>
  <si>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</si>
  <si>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</si>
  <si>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</si>
  <si>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</si>
  <si>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</si>
  <si>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</si>
  <si>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</si>
  <si>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</si>
  <si>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</si>
  <si>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</si>
  <si>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</si>
  <si>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</si>
  <si>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</si>
  <si>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</si>
  <si>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</si>
  <si>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</si>
  <si>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</si>
  <si>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</si>
  <si>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</si>
  <si>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</si>
  <si>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</si>
  <si>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</si>
  <si>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</si>
  <si>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</si>
  <si>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</si>
  <si>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</si>
  <si>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</si>
  <si>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</si>
  <si>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</si>
  <si>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</si>
  <si>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</si>
  <si>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</si>
  <si>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</si>
  <si>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</si>
  <si>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</si>
  <si>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</si>
  <si>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</si>
  <si>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</si>
  <si>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</si>
  <si>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</si>
  <si>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</si>
  <si>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</si>
  <si>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</si>
  <si>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</si>
  <si>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</si>
  <si>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</si>
  <si>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</si>
  <si>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</si>
  <si>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</si>
  <si>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</si>
  <si>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</si>
  <si>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</si>
  <si>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</si>
  <si>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</si>
  <si>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</si>
  <si>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</si>
  <si>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</si>
  <si>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</si>
  <si>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</si>
  <si>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</si>
  <si>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</si>
  <si>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</si>
  <si>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</si>
  <si>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</si>
  <si>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</si>
  <si>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ESTADO DE CUENTAS DE SUPLIDORES</t>
  </si>
  <si>
    <t>2.2.7.2.02</t>
  </si>
  <si>
    <t>B1500000342</t>
  </si>
  <si>
    <t>COMPRA DE TRES (03) TABLEROS CON AROS Y MAYAS Y DOS (02) PELOTAS DE BALONCESTO PARA SER UTILIZADOS EN LAS ACTIVIDADES QUE SE LLEVAN A CABO DENTRO DEL PROYECTO "UN CANASTO POR LA VIDA" QUE DESARROLLA EL DEPARTAMENTO DE PREVENCION EN EL DEPORTE DE ESTE CONSEJO NACIONAL DE DROGAS.</t>
  </si>
  <si>
    <t>2.3.9.4.01/2.6.2.2.01</t>
  </si>
  <si>
    <t>B1500000774</t>
  </si>
  <si>
    <t>COMPRA DE MOBILIARIOS Y EQUIPOS DE OFICINA (02) SILLONES ERGONOMICOS, UN (01) SOFA EN TACTO PIEL NEGRO Y UN (01) ARCHIVO, SOLICITADOS POR LA DIVISION DE CONTABILIDAD, LA DIVISION DE CAPACITACION Y LA DIVISION DE SERVICIOS GENERALES DE ESTE CONSEJO NACIONAL DE DROGAS.</t>
  </si>
  <si>
    <t>B1500039140</t>
  </si>
  <si>
    <t>COMPRA DE COMBUSTIBLE EN TICKETS PARA  LA REGIONAL (VII) DE ENRIQUILLO (BARAHONA) DEL CONSEJO NACIONAL DE DROGAS, CORRESPONDIENTE AL TRIMESTRE OCTUBRE-DICIEMBRE 2022.</t>
  </si>
  <si>
    <t>B1500039141</t>
  </si>
  <si>
    <t>COMPRA DE COMBUSTIBLE EN TICKETS PARA  LA REGIONAL (IV) DEL CIBAO NORTE (SANTIAGO) DEL CONSEJO NACIONAL DE DROGAS, CORRESPONDIENTE AL TRIMESTRE OCTUBRE-DICIEMBRE 2022.</t>
  </si>
  <si>
    <t>B1500001976</t>
  </si>
  <si>
    <t>COMPRA DE DOS (02) ARREGLOS FLORAL, UNO (01) PARA CENTRO DE MESA ALARGADO CON FLORES TROPICALES Y (04) PUCHEROS DE FLORES NATURALES, PARA UTILIZARSE EN UN ALMUERZO CON LA JUNTA DIRECTIVA Y LOS EXPRESIDENTES DEL CONSEJO NACIONAL DE DROGAS CON MOTIVO A LA DEVELACION DE LA GALERIA DIGITAL DE ESTA INSTITUCION, REALIZADO EN FECHA 05 DE OCTUBRE DEL 2022, EN EL SALON JACINTO PEINADO.</t>
  </si>
  <si>
    <t>B1500003698</t>
  </si>
  <si>
    <t>GLOBTEC, SRL</t>
  </si>
  <si>
    <t>MANTENIMIENTO DE UNA (01) IMPRESORA CANON MF244DW PERTENECIENTE A LA DIVISION DE CONTABILIDAD, UNA (01) IMPRESORA HP COLOR LASERJET MFP M28 1FDW DE ESTA SECCION DE COMPRAS, UNA (01) IMPRESORA EPSON L4150 DE LA DIRECCION DE ESTRATEGIAS DE PREVENCION Y UNA (01) FOTOCOPIADORA DE LA REGIONAL (III) CIBAO NORESTE SAN FCO. DE ESTE CONSEJO NACIONAL DE DROGAS.</t>
  </si>
  <si>
    <t>REPUESTOS Y SERVICIOS LOS COMPAÑEROS, SRL</t>
  </si>
  <si>
    <t>INVERSIONES WENDOLINA SRL</t>
  </si>
  <si>
    <t>B1500000202</t>
  </si>
  <si>
    <t>B1500000243</t>
  </si>
  <si>
    <t>COMPRA DE DIFERENCIAL, REPARACION DE TRANSMISION Y DEL ALTERNADOR AL  VEHICULO MARCA: NISSAN, MODELO: FRONTIER, PLACA: EL03879, CHASIS: JN1CJUD22Z0744584, COLOR: GRIS, AÑO 2007 ASIGNADO A LA SECCION DE TRANSPORTACION DE ESTA INSTITUCION.</t>
  </si>
  <si>
    <t>B1500039058</t>
  </si>
  <si>
    <t xml:space="preserve">COMPRA DE COMBUSTIBLE EN TICKETS PARA LA FLOTILLA DE VEHICULOS Y ASIGNACION A FUNCIONARIOS DEL CONSEJO NACIONAL DE DROGAS, CORRESPONDIENTE AL 2DO. MES (NOV/2022)  DEL 4TO. TRIMESTRE OCTUBRE - DICIEMBRE  DEL  AÑO 2022, SEGUN PROCESO DE COMPRAS NO. CND-CCC-CP-2022-0001. </t>
  </si>
  <si>
    <t>B1500000655</t>
  </si>
  <si>
    <t>ALQUILER DE CRISTALERIA Y MANTELERIA  PARA EL MONTAJE DEL ALMUERZO CON LA JUNTA DIRECTIVA Y LOS EXPRESIDENTES DEL CONSEJO NACIONAL DE DROGAS CON MOTIVO DE LA DEVELACION DE LA GALERIA DIGITAL DE ESTA INSTITUCION, A REALIZARSE EL 05 DE OCTUBRE DEL 2022.</t>
  </si>
  <si>
    <t>SERVICIO DE AGUA Y ALCANTARILLADO SANTIAGO, CONTRATO NO. 01278773, PERIODO DEL  31/07/2022 AL 31/08/2022, CORRESPONDIENTE AL NUEVO LOCAL UBICADO EN LA URBANIZACION LA RINCONADA, RINCON LARGO</t>
  </si>
  <si>
    <t xml:space="preserve"> AL 30 DE NOVIEMBRE 2022</t>
  </si>
  <si>
    <t>B1500023878</t>
  </si>
  <si>
    <t>SERVICIOS TELEFÓNICOS FLOTAS CORRESPONDIENTE AL MES DE NOVIEMBRE 2022.</t>
  </si>
  <si>
    <t>SERVICIOS TELEFÓNICOS LINEAS FIJAS CORRESPONDIENTE AL MES DE NOVIEMBRE 2022.</t>
  </si>
  <si>
    <t>B1500188491</t>
  </si>
  <si>
    <t>B1500188497</t>
  </si>
  <si>
    <t>B1500000265</t>
  </si>
  <si>
    <t>EDICIONES VALDES, SRL</t>
  </si>
  <si>
    <t>COMPRA DE (07) AGENDAS CON LOGO INSTITUCIONAL A FULL COLOR, GRABADO Y NOMBRE , PARA LOS LOS MIEMBROS DE LA JUNTA DIRECTIVA  AÑO 2022,  DE ESTE CONSEJO NACIONAL DE DROGAS.</t>
  </si>
  <si>
    <t>B1500000662</t>
  </si>
  <si>
    <t>CAASD</t>
  </si>
  <si>
    <t>B1500106815</t>
  </si>
  <si>
    <t>SERVICIO DE AGUA Y ALCANTARILLADO NOVIEMBRE/2022</t>
  </si>
  <si>
    <t>B1500106828</t>
  </si>
  <si>
    <t>B1500106843</t>
  </si>
  <si>
    <t>B1500000023</t>
  </si>
  <si>
    <t>ALQUILER LOCAL DONDE SE ALOJA LA OFICINA DEL CONSEJO NACIONAL DE DROGAS EN LA  REGIONAL SUR, BARAHONA, UBICADO EN LA CALLE DUVERGÉ NO. 15 ,  CORRESPONDIENTE AL MES DE NOVIEMBRE 2022.</t>
  </si>
  <si>
    <t>B1500000253</t>
  </si>
  <si>
    <t>B1500003975</t>
  </si>
  <si>
    <t>COLUMBUS NETWORKS DOMINICANA, S.A</t>
  </si>
  <si>
    <t>SERVICIOS TELEFÓNICOS LÍNEAS FIJAS CORRESPONDIENTE AL MES DE NOVIEMBRE 2022.</t>
  </si>
  <si>
    <t>B1500000156</t>
  </si>
  <si>
    <t>COMRA DE CATORCE (14) BATERIAS DE 12 VOLTIOS C/U DE LIBRE MANTENIMIENTO (GELATINA) CON LA CAPACIDAD DE 250 AH, PARA SER INSTALADAS EN LOS INVERSORES UTILIZADOS PARA PARA PROPORCIONARLE ENERGIA A LA RED DE INFORMATICA, SERVIDORES Y TELEFONOS IP, ESTOS INVERSORES ESTAN UBICADOS EN EL ÁREA DE SUMINISTRO Y EN EL DEPARTAMENTO DE TECNOLOGIA DE LA INFORMACIÓN DE ESTE CONSEJO NACIONAL DE DROGAS, DETALLES EN DOCUMENTOS ANEXOS.</t>
  </si>
  <si>
    <t>2.3.9.6.01</t>
  </si>
  <si>
    <t>B1500000020</t>
  </si>
  <si>
    <t>WATXON INVESTMENTS, S.R.L.</t>
  </si>
  <si>
    <t>COMPRA E INSTALACION DEL SENSOR DE TEMPERATURA Y EL MICROCONTROLADOR 7320 PARA LA PLANTA ELECTRICA MARCA IGSA DE 200KW PERTENECIENTE A ESTE CONSEJO NACIONAL DE DROGAS.</t>
  </si>
  <si>
    <t>2.2.7.2.07</t>
  </si>
  <si>
    <t>B1500000244</t>
  </si>
  <si>
    <t>COMPRA E INSTALACION DE UNA (01) MANGUERA HIDRAULICA Y UNA (01) BOMBA HIDRAULICA, PARA EL VEHICULO MARCA: TOYOTA, MODELO: HI-LUX, PLACA: EL05870, CHASIS: MR0FR22G200773494, COLOR: BLANCO, AÑO: 2014, ASIGNADO AL OBSERVATORIO DOMINICANO DE DROGAS.</t>
  </si>
  <si>
    <t>B1500000043</t>
  </si>
  <si>
    <t>COMPRA DE ARTICULOS COMESTIBLES PARA EL ABASTECIMIENTO DEL ALMACEN DE ESTE CONSEJO NACIONAL DE DROGAS, LOS MISMOS SERAN PARA CUBRIR EL TRIMESTRE OCTUBRE-DICIEMBRE DEL PRESENTE AÑO.</t>
  </si>
  <si>
    <t>B1500000052</t>
  </si>
  <si>
    <t>SOLUCIONES GREIKOL, SRL</t>
  </si>
  <si>
    <t>COMPRA DE ARTICULOS DE LIMPIEZA Y DESECHABLES PARA EL ABASTECIMIEMTO DEL ALMACÉN DE ÉSTE CONSEJO NACIONAL DE DROGAS Y CUBRIR EL TRIMESTRE OCTUBRE-DICIEMBRE/2022.</t>
  </si>
  <si>
    <t>2.3.3.2.01/2.3.9.1.01/2.3.9.5.01</t>
  </si>
  <si>
    <t>CÁLCULO MAP NO.50693-2022</t>
  </si>
  <si>
    <t>CAROLINA ANNEIKA MATEO JIMÉNEZ</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</si>
  <si>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</si>
  <si>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</si>
  <si>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</si>
  <si>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B1500239004</t>
  </si>
  <si>
    <t>SERVICIO ENERGÍA ELÉCT. SÓTANO SEDE CENTRAL CONSEJO NACIONAL DE DROGAS, PERÍODO 19/10/2022 - 18/11/2022</t>
  </si>
  <si>
    <t>B1500241423</t>
  </si>
  <si>
    <t>SERVICIO ENERGÍA ELÉCT. 1ERA PLANTA SEDE CENTRAL CONSEJO NACIONAL DE DROGAS, PERÍODO 19/10/2022 - 18/11/2022</t>
  </si>
  <si>
    <t>B1500242763</t>
  </si>
  <si>
    <t>SERVICIO ENERGÍA ELÉCT. REGIONAL (I) DEL OZAMA METROPOLITANA (SANTO DOMINGO ESTE) CONSEJO NACIONAL DE DROGAS, PERÍODO   22/10/2022 - 22/11/2022</t>
  </si>
  <si>
    <t>B1500000702</t>
  </si>
  <si>
    <t>ALMUERZO BUFFET PARA 15 PERSONAS QUE ESTARAN EL EL SALON JACINTO PEYNADO, EN OCASIÓN DE COMPARTIR CON LA JUNTA DIRECTIVA Y LOS EXPRESIDENTES DE ESTE CONSEJO NACIONAL DE DROGAS, REALIZADO EL 25/11/2022.</t>
  </si>
  <si>
    <t>2.2.4.2.01/2.2.9.2.01</t>
  </si>
  <si>
    <t>B1500000252</t>
  </si>
  <si>
    <t>REPARACION MOTOR VEHICULO MARCA TOYOTA, MODELO:  KUN25L-HRMDH, PLACA: EL02706, CHASIS: MROFR22G900673456, COLOR BLANCO, PERTENECIENTE A ESTE CONSEJO NACIONAL DE DROGAS</t>
  </si>
  <si>
    <t>B1500000044</t>
  </si>
  <si>
    <t>COMPRA DE  ADORNOS PARA EL DESPACHO PRESIDENCIAL, PASILLO Y LOBBY DE ESTE CONSEJO NACIONAL DE DROGAS</t>
  </si>
  <si>
    <t>2.3.1.3.03/2.3.9.9.05/2.6.1.1.01</t>
  </si>
  <si>
    <t>B1500000027</t>
  </si>
  <si>
    <t>B1500000028</t>
  </si>
  <si>
    <t>B1500000029</t>
  </si>
  <si>
    <t>B1500339381</t>
  </si>
  <si>
    <t>REGISTRO DE FACT. NO. B1500332979  D/F 31/10/2022, POR SERVICIO DE ENERGÍA ELÉCTRICA  CAINNACSP, PERIODO  14/10/2022 - 14/11/2022</t>
  </si>
  <si>
    <t>B1500342618</t>
  </si>
  <si>
    <t>REGISTRO DE FACT. NO. B1500336017  D/F  31/10/2022, POR SERVICIO DE ENERGÍA ELÉCTRICA  REGIONAL(VII), ENRIQUILLO, BARAHONA,  CONTRATO NO. 7038853,  PERIODO  02/10/2022 - 02/11/2022</t>
  </si>
  <si>
    <t xml:space="preserve">REFRIGERIO PARA 60 PARTICIPANTES EN LA SOLCIALIZACION DE BUENAS PRACTICAS CORRESPONDIENTOS A LOS PROGRAMAS QUE IMPARTE EL DPTO. DE PREVANCION COMUNITARIA (DPC), REALIZADA EL 18/11/2022 EN EL SALON JACINTO PEYNADO DE ESTE CONSEJO NACIONAL DE DROGAS. </t>
  </si>
  <si>
    <t xml:space="preserve">REFRIGERIO PARA 20 PERSONAS QUE CONFORMAN LA COMISION DE CHILE Y LA CICAD DEL PROYECTO: "ESTABLECIENDO MECANSMOS DE MONITOREO Y EVALUACION PARA EL IMPACTO DEL MODELO DE LOS TRIBUNALES DE TRATAMIENTO DE DROGAS" EN CONJUNTO CON LA ORGANIZACIÓN DE LOS ESTADOS AMERICANO (OEA) Y EL OBSERVATORIO INTERAMERICANO SOBRE DROGAS (CICAD), REALIZADO EL 28/11/2022 EN EL SALON JACINTO PEYNADO DE ESTE CONSEJO NACIONAL DE DROGAS. </t>
  </si>
  <si>
    <t xml:space="preserve"> REFRIGERI (BOCADILLOS),  PARA SER BRINDADO DURANTE ENTREVISTA REALIZADA AL PRESIDENTE, DIRECTORES Y ENCARGADOS DE ESTE CONSEJO NACIONAL DE DROGAS</t>
  </si>
  <si>
    <t>B1500000010</t>
  </si>
  <si>
    <t>COMPRA DE 4 GOMAS P235/70R16, 8 TUERCAS Y 8 ESPÁRRAGOS, PARA VEHICULO MARCA: TOYOTA, MODELO:KUN25L-HRMOH, PLACA:EL0207, CHASIS: MROFR22G500674040, COLOR: BLANCO, AÑO: 2012, PERTENECIENTE AL CONSEJO NACIONAL DE DROGAS.</t>
  </si>
  <si>
    <t>B1500000155</t>
  </si>
  <si>
    <t>MANTENIMIENTO DE CUATRO (04) AIRES ACONDICIONADOS, UNO (01) EN EL CUARTO DE EQUIPOS ELECTRICOS UBICADOS EN EL SOTANO, UNO (01) EN OBSERVATORIO DOMINICANO DE DROGAS, UNO (01) EN EL DESPACHO PRESIDENCIAL, UNO (01) EN EL SALON DE CONFERENCIAS DE PRESIDENCIA,  COMPRA DE UN (01) TERMOSTATO MARCA (EVERWELL) PARA SUSTITUIR EN EL AIRE ACONDICIONADO DEL DESPACHO.</t>
  </si>
  <si>
    <t>2.2.7.2.08</t>
  </si>
  <si>
    <t>B1500000177</t>
  </si>
  <si>
    <t>GASTABLES DEL CARIBE SRL, GADECA</t>
  </si>
  <si>
    <t>COMPRA DE MATERIALES DE OFICINA Y UTILES DE COCINA PARA SER UTILIZADOS EN LA REG. (V) CIBAO-SUR, QUE SERA INSTALADA EN LA VEGA.</t>
  </si>
  <si>
    <t>2.3.9.1.01/2.3.9.2.01/2.3.9.5.01</t>
  </si>
  <si>
    <t>B1500000317</t>
  </si>
  <si>
    <t>REPUESTO MÁXIMO GÓMEZ, SRL</t>
  </si>
  <si>
    <t>COMPRA DE PIEZAS, INSTALACION Y REPARACION DE LOS VEHICULOS, CAMIONETA TOYOTA HILUX, PLACA: EL05448, CHASIS: MROFR22G000568241, COLOR: BLANCO, AÑO: 2011 Y EL JEEP CHEVROLET SUBURBAN, PLACA: EG01691, CHASIS: 3GNEC16R52G258478, COLOR: NEGRO, PERTENECIENTES AL CONSEJO NACIONAL DE DROGAS.</t>
  </si>
  <si>
    <t>B1500000071</t>
  </si>
  <si>
    <t>IMPRESIÓN Y EMPASTADO DE 5 EJEMPLARES DEL ANTEPROYECTO DEL PRESUPUESTO DEL PLAN OPERATIVO POA -2023.</t>
  </si>
  <si>
    <t>B1500000081</t>
  </si>
  <si>
    <t>BORDAMAX COMERCIAL, SRL</t>
  </si>
  <si>
    <t>CONFECCION DE  POLOSHIRTS CON UELLO Y GORRAS SERIGRAFIADOS CON LOGO INSTITUCIONAL, PARA SER DISTRIBUIDOS AL PERSONAL DE ESTE CONSEJO NACIONAL DE DROGAS.</t>
  </si>
  <si>
    <t>2.3.2.3.01</t>
  </si>
  <si>
    <t>2.3.5.3.01/2.3.9.8.01</t>
  </si>
  <si>
    <r>
      <t xml:space="preserve">RETENCIÓN DE IMPUESTOS  (ISR) A PERSONAL CONTRATADO TEMPORAL,  CORRESPONDIENTE A LOS MESES: DESDE  OCTUBRE-DICIEMBRE  2021  HASTA  ENERO, MARZO, ABRIL , JULIO Y </t>
    </r>
    <r>
      <rPr>
        <sz val="8"/>
        <color rgb="FFFF0000"/>
        <rFont val="Calibri"/>
        <family val="2"/>
      </rPr>
      <t xml:space="preserve"> NOVIEMBRE 2022</t>
    </r>
  </si>
  <si>
    <r>
      <t xml:space="preserve">RETENCIÓN INAVI-VIDA  A PERSONAL CONTRATADO TEMPORAL, CORRESPONDIENTE A LOS MESES DESDE  FEBRERO 2021 HASTA  </t>
    </r>
    <r>
      <rPr>
        <sz val="8"/>
        <color rgb="FFFF0000"/>
        <rFont val="Calibri"/>
        <family val="2"/>
      </rPr>
      <t>NOVIEMBRE 2022</t>
    </r>
  </si>
  <si>
    <t>REFRIGERI (BOCADILLOS),  PARA SER BRINDADO DURANTE ENTREVISTA REALIZADA AL PRESIDENTE, DIRECTORES Y ENCARGADOS DE ESTE CONSEJO NACIONAL DE DROGAS</t>
  </si>
  <si>
    <t>ALQUILER DE MANTELERIA POR 5 DIAS PARA LA CAPACITACION "CURRICULLUM UNIVERSAL DE TRATAMIENTO PARA TRASTORNO POR USO DE SUSTANCIA (UTC)" ORGANIZADO POR LA DIRECCION DE ESTRATEGIAS DE ATENCION, REHABILITACION E INTEGRACION SOCIAL. A REALIZARSE DEL 21 AL 25 DE NOVIEMBRE DEL 2022 EN LA UNIVERSIDAD AUTONOMA DE SANTO DOMINGO (UASD).</t>
  </si>
  <si>
    <t>SERVICIOS PROFESIONALES REALIZADOS EN ASISTENCIA TÉCNICA DEL SISTEMA INTEGRADO DE ADMINISTRACIÓN FINANCIERA (SIAF), CORRESP. AL MES DE NOVIEMBRE 2022.</t>
  </si>
  <si>
    <t xml:space="preserve">Fecha: 08 Diciembre 2022 </t>
  </si>
  <si>
    <t>ALQUILER LOCAL REGIONAL (III) DEL CIBAO NORESTE, SAN FRANCISCO DE MACORIS, CORRESPONDIENTE AL MES DE NOVIEMBRE 2022.</t>
  </si>
  <si>
    <t>B1500039222</t>
  </si>
  <si>
    <t xml:space="preserve"> COMPRA DE COMBUSTIBLE EN TICKETS PARA LA FLOTILLA DE VEHICULOS Y ASIGNACION A FUNCIONARIOS DEL CONSEJO NACIONAL DE DROGAS, CORRESPONDIENTE AL 3ER. MES (DIC/2022)  DEL 4TO. TRIMESTRE OCTUBRE - DICIEMBRE  DEL  AÑO 2022, SEGUN PROCESO DE COMPRAS NO. CND-CCC-CP-2022-0001. </t>
  </si>
  <si>
    <t>B1500000203</t>
  </si>
  <si>
    <t xml:space="preserve">COMPRA DE COMBUSTIBLE EN TICKETS PARA LA FLOTILLA DE VEHICULOS Y ASIGNACION A FUNCIONARIOS DEL CONSEJO NACIONAL DE DROGAS, CORRESPONDIENTE AL 3ER. MES (DIC/2022)  DEL 4TO. TRIMESTRE OCTUBRE - DICIEMBRE  DEL  AÑO 2022, SEGUN PROCESO DE COMPRAS NO. CND-CCC-CP-2022-0001.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</si>
</sst>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33">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2"/>
      <color theme="1"/>
      <name val="Calibri"/>
      <family val="2"/>
      <scheme val="minor"/>
    </font>
    <font>
      <b/>
      <sz val="26"/>
      <color rgb="FFFF0000"/>
      <name val="Calibri"/>
      <family val="2"/>
      <scheme val="minor"/>
    </font>
    <font>
      <sz val="8"/>
      <color theme="1"/>
      <name val="Calibri"/>
      <family val="2"/>
    </font>
    <font>
      <sz val="8"/>
      <color rgb="FFFF0000"/>
      <name val="Calibri"/>
      <family val="2"/>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sz val="8"/>
      <color rgb="FF1207F7"/>
      <name val="Calibri"/>
      <family val="2"/>
    </font>
    <font>
      <sz val="8"/>
      <color rgb="FF0000FF"/>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04">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27"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24"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164" fontId="24" fillId="4" borderId="8" xfId="1" applyFont="1" applyFill="1" applyBorder="1" applyAlignment="1">
      <alignment horizontal="right" vertical="center"/>
    </xf>
    <xf numFmtId="0" fontId="21"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30" fillId="0" borderId="0" xfId="0" applyFont="1" applyAlignment="1">
      <alignment horizontal="center" vertical="center"/>
    </xf>
    <xf numFmtId="164" fontId="11" fillId="4" borderId="6" xfId="1" applyFont="1" applyFill="1" applyBorder="1" applyAlignment="1">
      <alignment horizontal="center" vertical="center" wrapText="1"/>
    </xf>
    <xf numFmtId="164" fontId="24"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 fillId="4" borderId="0" xfId="0" applyFont="1" applyFill="1" applyAlignment="1">
      <alignment horizontal="center" vertical="center"/>
    </xf>
    <xf numFmtId="0" fontId="20" fillId="4" borderId="0" xfId="0" applyFont="1" applyFill="1" applyAlignment="1">
      <alignment horizontal="center" vertical="center"/>
    </xf>
    <xf numFmtId="165" fontId="8" fillId="4" borderId="20"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4" fillId="4" borderId="6" xfId="0" applyFont="1" applyFill="1" applyBorder="1" applyAlignment="1">
      <alignment vertical="center"/>
    </xf>
    <xf numFmtId="0" fontId="24" fillId="4" borderId="6" xfId="0" applyFont="1" applyFill="1" applyBorder="1" applyAlignment="1">
      <alignment vertical="center" wrapText="1"/>
    </xf>
    <xf numFmtId="0" fontId="24"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8"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165" fontId="8" fillId="3" borderId="15" xfId="0" applyNumberFormat="1" applyFont="1" applyFill="1" applyBorder="1" applyAlignment="1">
      <alignment horizontal="left"/>
    </xf>
    <xf numFmtId="164" fontId="24" fillId="4" borderId="5" xfId="1" applyFont="1" applyFill="1" applyBorder="1" applyAlignment="1">
      <alignment horizontal="right" vertical="center"/>
    </xf>
    <xf numFmtId="14" fontId="6" fillId="4" borderId="6" xfId="0" applyNumberFormat="1" applyFont="1" applyFill="1" applyBorder="1" applyAlignment="1">
      <alignment vertical="center"/>
    </xf>
    <xf numFmtId="165" fontId="11" fillId="4" borderId="4" xfId="0" applyNumberFormat="1" applyFont="1" applyFill="1" applyBorder="1" applyAlignment="1">
      <alignment horizontal="left" vertical="center"/>
    </xf>
    <xf numFmtId="0" fontId="11" fillId="4" borderId="19" xfId="0" applyFont="1" applyFill="1" applyBorder="1" applyAlignment="1">
      <alignment horizontal="center" vertical="center" wrapText="1"/>
    </xf>
    <xf numFmtId="164" fontId="24" fillId="4" borderId="4" xfId="1" applyFont="1" applyFill="1" applyBorder="1" applyAlignment="1">
      <alignment horizontal="right" vertical="center"/>
    </xf>
    <xf numFmtId="0" fontId="24" fillId="4" borderId="19" xfId="0" applyFont="1" applyFill="1" applyBorder="1" applyAlignment="1">
      <alignment vertical="center" wrapText="1"/>
    </xf>
    <xf numFmtId="164" fontId="24" fillId="4" borderId="40" xfId="1" applyFont="1" applyFill="1" applyBorder="1" applyAlignment="1">
      <alignment horizontal="right" vertical="center"/>
    </xf>
    <xf numFmtId="164" fontId="10" fillId="4" borderId="4" xfId="1" applyFont="1" applyFill="1" applyBorder="1" applyAlignment="1">
      <alignment horizontal="right" vertical="center"/>
    </xf>
    <xf numFmtId="0" fontId="24" fillId="4" borderId="19" xfId="0" applyFont="1" applyFill="1" applyBorder="1" applyAlignment="1">
      <alignment vertical="center"/>
    </xf>
    <xf numFmtId="164" fontId="24" fillId="4" borderId="41" xfId="1" applyFont="1" applyFill="1" applyBorder="1" applyAlignment="1">
      <alignment horizontal="righ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0" fontId="11" fillId="4" borderId="4" xfId="0" applyFont="1" applyFill="1" applyBorder="1" applyAlignment="1">
      <alignment horizontal="center" vertical="center"/>
    </xf>
    <xf numFmtId="164" fontId="10" fillId="4" borderId="13" xfId="1" applyFont="1" applyFill="1" applyBorder="1" applyAlignment="1">
      <alignment horizontal="right" vertical="center"/>
    </xf>
    <xf numFmtId="0" fontId="0" fillId="4" borderId="4" xfId="0" applyFill="1" applyBorder="1"/>
    <xf numFmtId="164" fontId="10" fillId="4" borderId="35" xfId="1" applyFont="1" applyFill="1" applyBorder="1" applyAlignment="1">
      <alignment horizontal="right" vertical="center"/>
    </xf>
    <xf numFmtId="0" fontId="26" fillId="4" borderId="6" xfId="0" applyFont="1" applyFill="1" applyBorder="1" applyAlignment="1">
      <alignment horizontal="left" vertical="center" wrapText="1"/>
    </xf>
    <xf numFmtId="164" fontId="11" fillId="4" borderId="6" xfId="1" applyFont="1" applyFill="1" applyBorder="1" applyAlignment="1">
      <alignment vertical="center" wrapText="1"/>
    </xf>
    <xf numFmtId="165" fontId="7" fillId="4" borderId="6" xfId="0" applyNumberFormat="1" applyFont="1" applyFill="1" applyBorder="1" applyAlignment="1">
      <alignment horizontal="center" vertical="center"/>
    </xf>
    <xf numFmtId="164" fontId="2" fillId="5" borderId="42" xfId="1" applyFont="1" applyFill="1" applyBorder="1" applyAlignment="1">
      <alignment vertical="center"/>
    </xf>
    <xf numFmtId="164" fontId="24" fillId="4" borderId="43" xfId="1" applyFont="1" applyFill="1" applyBorder="1" applyAlignment="1">
      <alignment horizontal="right" vertical="center"/>
    </xf>
    <xf numFmtId="164" fontId="10" fillId="4" borderId="10" xfId="1" applyFont="1" applyFill="1" applyBorder="1" applyAlignment="1">
      <alignment horizontal="right" vertical="center"/>
    </xf>
    <xf numFmtId="0" fontId="21" fillId="0" borderId="0" xfId="0" applyFont="1" applyAlignment="1">
      <alignment horizontal="center"/>
    </xf>
    <xf numFmtId="0" fontId="28" fillId="0" borderId="0" xfId="0" applyFont="1" applyAlignment="1">
      <alignment horizontal="center"/>
    </xf>
    <xf numFmtId="0" fontId="22"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8" fillId="0" borderId="0" xfId="0" applyFont="1" applyAlignment="1">
      <alignment horizontal="center" vertical="center"/>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2" xfId="0" applyFont="1" applyFill="1" applyBorder="1" applyAlignment="1">
      <alignment horizontal="center" vertical="center" wrapText="1"/>
    </xf>
    <xf numFmtId="165" fontId="8" fillId="0" borderId="24" xfId="0" applyNumberFormat="1" applyFont="1" applyFill="1" applyBorder="1" applyAlignment="1">
      <alignment horizontal="left"/>
    </xf>
    <xf numFmtId="165" fontId="8" fillId="0" borderId="25" xfId="0" applyNumberFormat="1" applyFont="1" applyFill="1" applyBorder="1" applyAlignment="1">
      <alignment horizontal="left"/>
    </xf>
    <xf numFmtId="0" fontId="11" fillId="0" borderId="25" xfId="0" applyFont="1" applyFill="1" applyBorder="1" applyAlignment="1">
      <alignment horizontal="left"/>
    </xf>
    <xf numFmtId="0" fontId="7" fillId="0" borderId="25" xfId="0" applyFont="1" applyFill="1" applyBorder="1" applyAlignment="1">
      <alignment horizontal="left"/>
    </xf>
    <xf numFmtId="0" fontId="10" fillId="0" borderId="25" xfId="0" applyFont="1" applyFill="1" applyBorder="1" applyAlignment="1">
      <alignment wrapText="1"/>
    </xf>
    <xf numFmtId="0" fontId="6" fillId="0" borderId="25" xfId="0" applyFont="1" applyFill="1" applyBorder="1" applyAlignment="1">
      <alignment horizontal="center"/>
    </xf>
    <xf numFmtId="4" fontId="17" fillId="0" borderId="26" xfId="2" applyNumberFormat="1" applyFont="1" applyFill="1" applyBorder="1" applyAlignment="1">
      <alignment horizontal="right" vertical="center"/>
    </xf>
    <xf numFmtId="0" fontId="12" fillId="0" borderId="16" xfId="0" applyFont="1" applyFill="1" applyBorder="1" applyAlignment="1">
      <alignment vertical="center"/>
    </xf>
    <xf numFmtId="0" fontId="12" fillId="0" borderId="15" xfId="0" applyFont="1" applyFill="1" applyBorder="1" applyAlignment="1">
      <alignment vertical="center"/>
    </xf>
    <xf numFmtId="0" fontId="12" fillId="0" borderId="15" xfId="0" applyFont="1" applyFill="1" applyBorder="1" applyAlignment="1">
      <alignment horizontal="left" vertical="center"/>
    </xf>
    <xf numFmtId="4" fontId="17" fillId="0" borderId="17" xfId="2" applyNumberFormat="1" applyFont="1" applyFill="1" applyBorder="1" applyAlignment="1">
      <alignment horizontal="right" vertical="center"/>
    </xf>
    <xf numFmtId="0" fontId="0" fillId="0" borderId="0" xfId="0" applyFill="1"/>
    <xf numFmtId="164" fontId="2" fillId="0" borderId="9" xfId="1" applyFont="1" applyFill="1" applyBorder="1" applyAlignment="1">
      <alignment vertical="center"/>
    </xf>
    <xf numFmtId="0" fontId="4" fillId="0" borderId="3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7" xfId="0" applyFont="1" applyFill="1" applyBorder="1" applyAlignment="1">
      <alignment horizontal="center" vertical="center" wrapText="1"/>
    </xf>
    <xf numFmtId="165" fontId="8" fillId="0" borderId="18" xfId="0" applyNumberFormat="1" applyFont="1" applyFill="1" applyBorder="1" applyAlignment="1">
      <alignment horizontal="left" vertical="center"/>
    </xf>
    <xf numFmtId="165" fontId="8" fillId="0" borderId="38" xfId="0" applyNumberFormat="1" applyFont="1" applyFill="1" applyBorder="1" applyAlignment="1">
      <alignment horizontal="left" vertical="center"/>
    </xf>
    <xf numFmtId="0" fontId="11" fillId="0" borderId="34" xfId="0" applyFont="1" applyFill="1" applyBorder="1" applyAlignment="1">
      <alignment horizontal="left" vertical="center"/>
    </xf>
    <xf numFmtId="0" fontId="7" fillId="0" borderId="4" xfId="0" applyFont="1" applyFill="1" applyBorder="1" applyAlignment="1">
      <alignment horizontal="left" vertical="center"/>
    </xf>
    <xf numFmtId="0" fontId="10" fillId="0" borderId="4" xfId="0" applyFont="1" applyFill="1" applyBorder="1" applyAlignment="1">
      <alignment vertical="center" wrapText="1"/>
    </xf>
    <xf numFmtId="0" fontId="6" fillId="0" borderId="4" xfId="0" applyFont="1" applyFill="1" applyBorder="1" applyAlignment="1">
      <alignment horizontal="center" vertical="center"/>
    </xf>
    <xf numFmtId="4" fontId="10" fillId="0" borderId="10" xfId="0" applyNumberFormat="1" applyFont="1" applyFill="1" applyBorder="1" applyAlignment="1">
      <alignment horizontal="right" vertical="center"/>
    </xf>
    <xf numFmtId="165" fontId="7" fillId="0" borderId="10" xfId="0" applyNumberFormat="1" applyFont="1" applyFill="1" applyBorder="1" applyAlignment="1">
      <alignment horizontal="center" vertical="center"/>
    </xf>
    <xf numFmtId="164" fontId="7" fillId="0" borderId="4" xfId="1" applyFont="1" applyFill="1" applyBorder="1" applyAlignment="1">
      <alignment horizontal="center" vertical="center"/>
    </xf>
    <xf numFmtId="4" fontId="10" fillId="0" borderId="5" xfId="0" applyNumberFormat="1" applyFont="1" applyFill="1" applyBorder="1" applyAlignment="1">
      <alignment horizontal="right" vertical="center"/>
    </xf>
    <xf numFmtId="165" fontId="8" fillId="0" borderId="29" xfId="0" applyNumberFormat="1" applyFont="1" applyFill="1" applyBorder="1" applyAlignment="1">
      <alignment horizontal="left" vertical="center"/>
    </xf>
    <xf numFmtId="165" fontId="8" fillId="0" borderId="23" xfId="0" applyNumberFormat="1" applyFont="1" applyFill="1" applyBorder="1" applyAlignment="1">
      <alignment horizontal="left" vertical="center"/>
    </xf>
    <xf numFmtId="0" fontId="11" fillId="0" borderId="23" xfId="0" applyFont="1" applyFill="1" applyBorder="1" applyAlignment="1">
      <alignment horizontal="left" vertical="center"/>
    </xf>
    <xf numFmtId="0" fontId="7" fillId="0" borderId="11" xfId="0" applyFont="1" applyFill="1" applyBorder="1" applyAlignment="1">
      <alignment horizontal="left" vertical="center"/>
    </xf>
    <xf numFmtId="0" fontId="10" fillId="0" borderId="11" xfId="0" applyFont="1" applyFill="1" applyBorder="1" applyAlignment="1">
      <alignment vertical="center" wrapText="1"/>
    </xf>
    <xf numFmtId="0" fontId="6" fillId="0" borderId="11" xfId="0" applyFont="1" applyFill="1" applyBorder="1" applyAlignment="1">
      <alignment horizontal="center" vertical="center"/>
    </xf>
    <xf numFmtId="4" fontId="10" fillId="0" borderId="13" xfId="0" applyNumberFormat="1" applyFont="1" applyFill="1" applyBorder="1" applyAlignment="1">
      <alignment horizontal="right" vertical="center"/>
    </xf>
    <xf numFmtId="165" fontId="7" fillId="0" borderId="13" xfId="0" applyNumberFormat="1" applyFont="1" applyFill="1" applyBorder="1" applyAlignment="1">
      <alignment horizontal="center" vertical="center"/>
    </xf>
    <xf numFmtId="164" fontId="7" fillId="0" borderId="8" xfId="1" applyFont="1" applyFill="1" applyBorder="1" applyAlignment="1">
      <alignment horizontal="center" vertical="center"/>
    </xf>
    <xf numFmtId="4" fontId="10" fillId="0" borderId="30" xfId="0" applyNumberFormat="1" applyFont="1" applyFill="1" applyBorder="1" applyAlignment="1">
      <alignment horizontal="right" vertical="center"/>
    </xf>
    <xf numFmtId="4" fontId="17" fillId="0" borderId="25" xfId="2" applyNumberFormat="1" applyFont="1" applyFill="1" applyBorder="1" applyAlignment="1">
      <alignment horizontal="right" vertical="center"/>
    </xf>
    <xf numFmtId="165" fontId="7" fillId="0" borderId="25" xfId="0" applyNumberFormat="1" applyFont="1" applyFill="1" applyBorder="1" applyAlignment="1">
      <alignment horizontal="center"/>
    </xf>
    <xf numFmtId="4" fontId="27" fillId="0" borderId="25" xfId="0" applyNumberFormat="1" applyFont="1" applyFill="1" applyBorder="1" applyAlignment="1">
      <alignment horizontal="right" vertical="center"/>
    </xf>
    <xf numFmtId="164" fontId="5" fillId="0" borderId="26" xfId="1" applyFont="1" applyFill="1" applyBorder="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7DDDFF"/>
      <color rgb="FFFDCBEC"/>
      <color rgb="FFF73BB8"/>
      <color rgb="FF1DC4FF"/>
      <color rgb="FF163856"/>
      <color rgb="FFCCCCFF"/>
      <color rgb="FF1207F7"/>
      <color rgb="FF9999FF"/>
      <color rgb="FF0000FF"/>
      <color rgb="FFCAF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571499</xdr:colOff>
      <xdr:row>0</xdr:row>
      <xdr:rowOff>200024</xdr:rowOff>
    </xdr:from>
    <xdr:to>
      <xdr:col>7</xdr:col>
      <xdr:colOff>647699</xdr:colOff>
      <xdr:row>6</xdr:row>
      <xdr:rowOff>38099</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099" y="200024"/>
          <a:ext cx="1152525" cy="1285875"/>
        </a:xfrm>
        <a:prstGeom prst="rect">
          <a:avLst/>
        </a:prstGeom>
        <a:noFill/>
        <a:ln w="9525">
          <a:noFill/>
          <a:miter lim="800000"/>
          <a:headEnd/>
          <a:tailEnd/>
        </a:ln>
      </xdr:spPr>
    </xdr:pic>
    <xdr:clientData/>
  </xdr:twoCellAnchor>
  <xdr:twoCellAnchor editAs="oneCell">
    <xdr:from>
      <xdr:col>1</xdr:col>
      <xdr:colOff>247650</xdr:colOff>
      <xdr:row>0</xdr:row>
      <xdr:rowOff>95250</xdr:rowOff>
    </xdr:from>
    <xdr:to>
      <xdr:col>3</xdr:col>
      <xdr:colOff>439807</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95250"/>
          <a:ext cx="1497082" cy="1447799"/>
        </a:xfrm>
        <a:prstGeom prst="rect">
          <a:avLst/>
        </a:prstGeom>
        <a:noFill/>
        <a:ln>
          <a:noFill/>
        </a:ln>
      </xdr:spPr>
    </xdr:pic>
    <xdr:clientData/>
  </xdr:twoCellAnchor>
  <xdr:twoCellAnchor editAs="oneCell">
    <xdr:from>
      <xdr:col>0</xdr:col>
      <xdr:colOff>0</xdr:colOff>
      <xdr:row>69</xdr:row>
      <xdr:rowOff>6350</xdr:rowOff>
    </xdr:from>
    <xdr:to>
      <xdr:col>3</xdr:col>
      <xdr:colOff>237493</xdr:colOff>
      <xdr:row>75</xdr:row>
      <xdr:rowOff>95760</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1819850"/>
          <a:ext cx="1691643" cy="1207010"/>
        </a:xfrm>
        <a:prstGeom prst="rect">
          <a:avLst/>
        </a:prstGeom>
      </xdr:spPr>
    </xdr:pic>
    <xdr:clientData/>
  </xdr:twoCellAnchor>
  <xdr:twoCellAnchor editAs="oneCell">
    <xdr:from>
      <xdr:col>5</xdr:col>
      <xdr:colOff>209550</xdr:colOff>
      <xdr:row>69</xdr:row>
      <xdr:rowOff>6350</xdr:rowOff>
    </xdr:from>
    <xdr:to>
      <xdr:col>5</xdr:col>
      <xdr:colOff>1969569</xdr:colOff>
      <xdr:row>74</xdr:row>
      <xdr:rowOff>109476</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03850" y="31819850"/>
          <a:ext cx="1760019" cy="1036576"/>
        </a:xfrm>
        <a:prstGeom prst="rect">
          <a:avLst/>
        </a:prstGeom>
      </xdr:spPr>
    </xdr:pic>
    <xdr:clientData/>
  </xdr:twoCellAnchor>
  <xdr:twoCellAnchor editAs="oneCell">
    <xdr:from>
      <xdr:col>3</xdr:col>
      <xdr:colOff>863600</xdr:colOff>
      <xdr:row>67</xdr:row>
      <xdr:rowOff>88900</xdr:rowOff>
    </xdr:from>
    <xdr:to>
      <xdr:col>4</xdr:col>
      <xdr:colOff>1462536</xdr:colOff>
      <xdr:row>72</xdr:row>
      <xdr:rowOff>165610</xdr:rowOff>
    </xdr:to>
    <xdr:pic>
      <xdr:nvPicPr>
        <xdr:cNvPr id="6" name="Imagen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17750" y="31565850"/>
          <a:ext cx="2084836" cy="978410"/>
        </a:xfrm>
        <a:prstGeom prst="rect">
          <a:avLst/>
        </a:prstGeom>
      </xdr:spPr>
    </xdr:pic>
    <xdr:clientData/>
  </xdr:twoCellAnchor>
  <xdr:twoCellAnchor editAs="oneCell">
    <xdr:from>
      <xdr:col>5</xdr:col>
      <xdr:colOff>3416301</xdr:colOff>
      <xdr:row>66</xdr:row>
      <xdr:rowOff>89800</xdr:rowOff>
    </xdr:from>
    <xdr:to>
      <xdr:col>7</xdr:col>
      <xdr:colOff>723900</xdr:colOff>
      <xdr:row>74</xdr:row>
      <xdr:rowOff>30214</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10601" y="31312750"/>
          <a:ext cx="2349499" cy="1464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164</xdr:row>
      <xdr:rowOff>28576</xdr:rowOff>
    </xdr:from>
    <xdr:to>
      <xdr:col>7</xdr:col>
      <xdr:colOff>485775</xdr:colOff>
      <xdr:row>166</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164</xdr:row>
      <xdr:rowOff>28575</xdr:rowOff>
    </xdr:from>
    <xdr:to>
      <xdr:col>9</xdr:col>
      <xdr:colOff>523875</xdr:colOff>
      <xdr:row>166</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164</xdr:row>
      <xdr:rowOff>19050</xdr:rowOff>
    </xdr:from>
    <xdr:to>
      <xdr:col>10</xdr:col>
      <xdr:colOff>495300</xdr:colOff>
      <xdr:row>166</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104</xdr:row>
      <xdr:rowOff>142875</xdr:rowOff>
    </xdr:from>
    <xdr:to>
      <xdr:col>10</xdr:col>
      <xdr:colOff>38099</xdr:colOff>
      <xdr:row>109</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104</xdr:row>
      <xdr:rowOff>171449</xdr:rowOff>
    </xdr:from>
    <xdr:to>
      <xdr:col>3</xdr:col>
      <xdr:colOff>504825</xdr:colOff>
      <xdr:row>110</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68</xdr:row>
      <xdr:rowOff>28576</xdr:rowOff>
    </xdr:from>
    <xdr:to>
      <xdr:col>7</xdr:col>
      <xdr:colOff>485775</xdr:colOff>
      <xdr:row>70</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68</xdr:row>
      <xdr:rowOff>28575</xdr:rowOff>
    </xdr:from>
    <xdr:to>
      <xdr:col>9</xdr:col>
      <xdr:colOff>523875</xdr:colOff>
      <xdr:row>70</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68</xdr:row>
      <xdr:rowOff>19050</xdr:rowOff>
    </xdr:from>
    <xdr:to>
      <xdr:col>10</xdr:col>
      <xdr:colOff>495300</xdr:colOff>
      <xdr:row>70</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38100</xdr:colOff>
      <xdr:row>0</xdr:row>
      <xdr:rowOff>142875</xdr:rowOff>
    </xdr:from>
    <xdr:to>
      <xdr:col>10</xdr:col>
      <xdr:colOff>38099</xdr:colOff>
      <xdr:row>7</xdr:row>
      <xdr:rowOff>142874</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5800" y="142875"/>
          <a:ext cx="1689099" cy="16382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504825</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78"/>
  <sheetViews>
    <sheetView topLeftCell="A64" workbookViewId="0">
      <selection activeCell="G72" sqref="G72"/>
    </sheetView>
  </sheetViews>
  <sheetFormatPr baseColWidth="10" defaultRowHeight="14.5"/>
  <cols>
    <col min="1" max="1" width="1.1796875" customWidth="1"/>
    <col min="2" max="2" width="9.1796875" customWidth="1"/>
    <col min="3" max="3" width="10.453125" customWidth="1"/>
    <col min="4" max="4" width="21.26953125" customWidth="1"/>
    <col min="5" max="5" width="32.26953125" customWidth="1"/>
    <col min="6" max="6" width="56" customWidth="1"/>
    <col min="7" max="7" width="16.1796875" customWidth="1"/>
    <col min="8" max="8" width="15.1796875" customWidth="1"/>
  </cols>
  <sheetData>
    <row r="1" spans="2:8" ht="18" customHeight="1">
      <c r="B1" s="124"/>
      <c r="C1" s="124"/>
      <c r="D1" s="124"/>
      <c r="E1" s="124"/>
      <c r="F1" s="124"/>
      <c r="G1" s="124"/>
      <c r="H1" s="124"/>
    </row>
    <row r="2" spans="2:8" ht="23.25" customHeight="1">
      <c r="B2" s="125" t="s">
        <v>0</v>
      </c>
      <c r="C2" s="125"/>
      <c r="D2" s="125"/>
      <c r="E2" s="125"/>
      <c r="F2" s="125"/>
      <c r="G2" s="125"/>
      <c r="H2" s="125"/>
    </row>
    <row r="3" spans="2:8" ht="16.5" customHeight="1">
      <c r="B3" s="126" t="s">
        <v>29</v>
      </c>
      <c r="C3" s="126"/>
      <c r="D3" s="126"/>
      <c r="E3" s="126"/>
      <c r="F3" s="126"/>
      <c r="G3" s="126"/>
      <c r="H3" s="126"/>
    </row>
    <row r="4" spans="2:8" ht="21" customHeight="1">
      <c r="B4" s="126" t="s">
        <v>14</v>
      </c>
      <c r="C4" s="126"/>
      <c r="D4" s="126"/>
      <c r="E4" s="126"/>
      <c r="F4" s="126"/>
      <c r="G4" s="126"/>
      <c r="H4" s="126"/>
    </row>
    <row r="5" spans="2:8" ht="17.25" customHeight="1">
      <c r="B5" s="127" t="s">
        <v>53</v>
      </c>
      <c r="C5" s="127"/>
      <c r="D5" s="127"/>
      <c r="E5" s="127"/>
      <c r="F5" s="127"/>
      <c r="G5" s="127"/>
      <c r="H5" s="127"/>
    </row>
    <row r="6" spans="2:8" ht="18" customHeight="1">
      <c r="B6" s="128" t="s">
        <v>54</v>
      </c>
      <c r="C6" s="128"/>
      <c r="D6" s="128"/>
      <c r="E6" s="128"/>
      <c r="F6" s="128"/>
      <c r="G6" s="128"/>
      <c r="H6" s="128"/>
    </row>
    <row r="7" spans="2:8" ht="9.75" customHeight="1">
      <c r="B7" s="75"/>
      <c r="C7" s="75"/>
      <c r="D7" s="75"/>
      <c r="E7" s="75"/>
      <c r="F7" s="75"/>
      <c r="G7" s="75"/>
      <c r="H7" s="75"/>
    </row>
    <row r="8" spans="2:8" ht="17.25" customHeight="1">
      <c r="B8" s="126" t="s">
        <v>168</v>
      </c>
      <c r="C8" s="126"/>
      <c r="D8" s="126"/>
      <c r="E8" s="126"/>
      <c r="F8" s="126"/>
      <c r="G8" s="126"/>
      <c r="H8" s="126"/>
    </row>
    <row r="9" spans="2:8" ht="18.75" customHeight="1">
      <c r="B9" s="126" t="s">
        <v>194</v>
      </c>
      <c r="C9" s="126"/>
      <c r="D9" s="126"/>
      <c r="E9" s="126"/>
      <c r="F9" s="126"/>
      <c r="G9" s="126"/>
      <c r="H9" s="126"/>
    </row>
    <row r="10" spans="2:8" ht="6.75" customHeight="1" thickBot="1">
      <c r="C10" s="74"/>
      <c r="D10" s="74"/>
      <c r="E10" s="74"/>
      <c r="F10" s="74"/>
      <c r="G10" s="74"/>
      <c r="H10" s="74"/>
    </row>
    <row r="11" spans="2:8" ht="24" customHeight="1">
      <c r="B11" s="147" t="s">
        <v>44</v>
      </c>
      <c r="C11" s="148" t="s">
        <v>1</v>
      </c>
      <c r="D11" s="148" t="s">
        <v>2</v>
      </c>
      <c r="E11" s="148" t="s">
        <v>3</v>
      </c>
      <c r="F11" s="148" t="s">
        <v>4</v>
      </c>
      <c r="G11" s="149" t="s">
        <v>45</v>
      </c>
      <c r="H11" s="150" t="s">
        <v>5</v>
      </c>
    </row>
    <row r="12" spans="2:8" ht="10.5" customHeight="1" thickBot="1">
      <c r="B12" s="151"/>
      <c r="C12" s="152"/>
      <c r="D12" s="152"/>
      <c r="E12" s="152"/>
      <c r="F12" s="152"/>
      <c r="G12" s="153"/>
      <c r="H12" s="154"/>
    </row>
    <row r="13" spans="2:8" s="1" customFormat="1" ht="27" customHeight="1">
      <c r="B13" s="31">
        <v>44104</v>
      </c>
      <c r="C13" s="49">
        <v>44104</v>
      </c>
      <c r="D13" s="44" t="s">
        <v>25</v>
      </c>
      <c r="E13" s="28" t="s">
        <v>22</v>
      </c>
      <c r="F13" s="30" t="s">
        <v>26</v>
      </c>
      <c r="G13" s="87" t="s">
        <v>23</v>
      </c>
      <c r="H13" s="41">
        <v>2600</v>
      </c>
    </row>
    <row r="14" spans="2:8" s="1" customFormat="1" ht="30" customHeight="1" thickBot="1">
      <c r="B14" s="31">
        <v>44169</v>
      </c>
      <c r="C14" s="45">
        <v>44169</v>
      </c>
      <c r="D14" s="46" t="s">
        <v>27</v>
      </c>
      <c r="E14" s="47" t="s">
        <v>22</v>
      </c>
      <c r="F14" s="37" t="s">
        <v>28</v>
      </c>
      <c r="G14" s="86" t="s">
        <v>23</v>
      </c>
      <c r="H14" s="48">
        <v>2640</v>
      </c>
    </row>
    <row r="15" spans="2:8" s="1" customFormat="1" ht="17.25" customHeight="1" thickBot="1">
      <c r="B15" s="155"/>
      <c r="C15" s="156"/>
      <c r="D15" s="157"/>
      <c r="E15" s="158"/>
      <c r="F15" s="159"/>
      <c r="G15" s="160"/>
      <c r="H15" s="161">
        <f>SUM(H13:H14)</f>
        <v>5240</v>
      </c>
    </row>
    <row r="16" spans="2:8" s="1" customFormat="1" ht="42" customHeight="1">
      <c r="B16" s="31">
        <v>44901</v>
      </c>
      <c r="C16" s="104">
        <v>44883</v>
      </c>
      <c r="D16" s="112" t="s">
        <v>273</v>
      </c>
      <c r="E16" s="112" t="s">
        <v>274</v>
      </c>
      <c r="F16" s="113" t="s">
        <v>275</v>
      </c>
      <c r="G16" s="114" t="s">
        <v>276</v>
      </c>
      <c r="H16" s="93">
        <v>163430</v>
      </c>
    </row>
    <row r="17" spans="2:8" s="29" customFormat="1" ht="40.5" customHeight="1">
      <c r="B17" s="84">
        <v>44377</v>
      </c>
      <c r="C17" s="32">
        <v>44377</v>
      </c>
      <c r="D17" s="33" t="s">
        <v>37</v>
      </c>
      <c r="E17" s="33" t="s">
        <v>38</v>
      </c>
      <c r="F17" s="88" t="s">
        <v>278</v>
      </c>
      <c r="G17" s="21" t="s">
        <v>39</v>
      </c>
      <c r="H17" s="42">
        <f>810265.65+53839.95-216776.99-53841.65+53839.95+53839.95-216818.84+53807.48+53807.48</f>
        <v>591962.97999999986</v>
      </c>
    </row>
    <row r="18" spans="2:8" s="29" customFormat="1" ht="33" customHeight="1">
      <c r="B18" s="84">
        <v>44377</v>
      </c>
      <c r="C18" s="32">
        <v>44377</v>
      </c>
      <c r="D18" s="33" t="s">
        <v>37</v>
      </c>
      <c r="E18" s="33" t="s">
        <v>40</v>
      </c>
      <c r="F18" s="38" t="s">
        <v>279</v>
      </c>
      <c r="G18" s="21" t="s">
        <v>42</v>
      </c>
      <c r="H18" s="42">
        <f>625+250+250+125+125+125+125+125+125+125+125+125+125+125+125</f>
        <v>2625</v>
      </c>
    </row>
    <row r="19" spans="2:8" s="29" customFormat="1" ht="45" customHeight="1">
      <c r="B19" s="96">
        <v>44883</v>
      </c>
      <c r="C19" s="32">
        <v>44853</v>
      </c>
      <c r="D19" s="119" t="s">
        <v>230</v>
      </c>
      <c r="E19" s="89" t="s">
        <v>231</v>
      </c>
      <c r="F19" s="113" t="s">
        <v>232</v>
      </c>
      <c r="G19" s="114" t="s">
        <v>142</v>
      </c>
      <c r="H19" s="93">
        <v>155072.45000000001</v>
      </c>
    </row>
    <row r="20" spans="2:8" s="29" customFormat="1" ht="69" customHeight="1">
      <c r="B20" s="96">
        <v>44859</v>
      </c>
      <c r="C20" s="32">
        <v>44852</v>
      </c>
      <c r="D20" s="80" t="s">
        <v>179</v>
      </c>
      <c r="E20" s="89" t="s">
        <v>70</v>
      </c>
      <c r="F20" s="90" t="s">
        <v>180</v>
      </c>
      <c r="G20" s="97" t="s">
        <v>71</v>
      </c>
      <c r="H20" s="93">
        <v>11800</v>
      </c>
    </row>
    <row r="21" spans="2:8" s="29" customFormat="1" ht="39" customHeight="1">
      <c r="B21" s="96">
        <v>44882</v>
      </c>
      <c r="C21" s="32">
        <v>44869</v>
      </c>
      <c r="D21" s="119" t="s">
        <v>195</v>
      </c>
      <c r="E21" s="89" t="s">
        <v>72</v>
      </c>
      <c r="F21" s="34" t="s">
        <v>193</v>
      </c>
      <c r="G21" s="78" t="s">
        <v>43</v>
      </c>
      <c r="H21" s="93">
        <v>7995</v>
      </c>
    </row>
    <row r="22" spans="2:8" s="29" customFormat="1" ht="25" customHeight="1">
      <c r="B22" s="96">
        <v>44893</v>
      </c>
      <c r="C22" s="32">
        <v>44866</v>
      </c>
      <c r="D22" s="119" t="s">
        <v>205</v>
      </c>
      <c r="E22" s="89" t="s">
        <v>204</v>
      </c>
      <c r="F22" s="34" t="s">
        <v>206</v>
      </c>
      <c r="G22" s="78" t="s">
        <v>16</v>
      </c>
      <c r="H22" s="93">
        <v>1598</v>
      </c>
    </row>
    <row r="23" spans="2:8" s="29" customFormat="1" ht="25" customHeight="1">
      <c r="B23" s="96">
        <v>44893</v>
      </c>
      <c r="C23" s="32">
        <v>44866</v>
      </c>
      <c r="D23" s="119" t="s">
        <v>207</v>
      </c>
      <c r="E23" s="89" t="s">
        <v>204</v>
      </c>
      <c r="F23" s="34" t="s">
        <v>206</v>
      </c>
      <c r="G23" s="78" t="s">
        <v>16</v>
      </c>
      <c r="H23" s="93">
        <v>1598</v>
      </c>
    </row>
    <row r="24" spans="2:8" s="29" customFormat="1" ht="25" customHeight="1">
      <c r="B24" s="96">
        <v>44893</v>
      </c>
      <c r="C24" s="32">
        <v>44866</v>
      </c>
      <c r="D24" s="119" t="s">
        <v>208</v>
      </c>
      <c r="E24" s="89" t="s">
        <v>204</v>
      </c>
      <c r="F24" s="34" t="s">
        <v>206</v>
      </c>
      <c r="G24" s="78" t="s">
        <v>16</v>
      </c>
      <c r="H24" s="93">
        <v>1757</v>
      </c>
    </row>
    <row r="25" spans="2:8" s="29" customFormat="1" ht="28" customHeight="1">
      <c r="B25" s="96">
        <v>44900</v>
      </c>
      <c r="C25" s="32">
        <v>44893</v>
      </c>
      <c r="D25" s="80" t="s">
        <v>198</v>
      </c>
      <c r="E25" s="89" t="s">
        <v>20</v>
      </c>
      <c r="F25" s="90" t="s">
        <v>196</v>
      </c>
      <c r="G25" s="76" t="s">
        <v>21</v>
      </c>
      <c r="H25" s="93">
        <v>65101.26</v>
      </c>
    </row>
    <row r="26" spans="2:8" s="29" customFormat="1" ht="28" customHeight="1">
      <c r="B26" s="96">
        <v>44900</v>
      </c>
      <c r="C26" s="32">
        <v>44893</v>
      </c>
      <c r="D26" s="80" t="s">
        <v>199</v>
      </c>
      <c r="E26" s="89" t="s">
        <v>20</v>
      </c>
      <c r="F26" s="90" t="s">
        <v>197</v>
      </c>
      <c r="G26" s="76" t="s">
        <v>21</v>
      </c>
      <c r="H26" s="93">
        <v>133233.49</v>
      </c>
    </row>
    <row r="27" spans="2:8" s="29" customFormat="1" ht="28" customHeight="1">
      <c r="B27" s="96">
        <v>44882</v>
      </c>
      <c r="C27" s="32">
        <v>44873</v>
      </c>
      <c r="D27" s="80" t="s">
        <v>212</v>
      </c>
      <c r="E27" s="89" t="s">
        <v>213</v>
      </c>
      <c r="F27" s="90" t="s">
        <v>214</v>
      </c>
      <c r="G27" s="97" t="s">
        <v>21</v>
      </c>
      <c r="H27" s="93">
        <v>237315.33</v>
      </c>
    </row>
    <row r="28" spans="2:8" s="29" customFormat="1" ht="36.75" customHeight="1">
      <c r="B28" s="96">
        <v>44900</v>
      </c>
      <c r="C28" s="32">
        <v>44883</v>
      </c>
      <c r="D28" s="80" t="s">
        <v>235</v>
      </c>
      <c r="E28" s="89" t="s">
        <v>32</v>
      </c>
      <c r="F28" s="90" t="s">
        <v>236</v>
      </c>
      <c r="G28" s="97" t="s">
        <v>15</v>
      </c>
      <c r="H28" s="93">
        <v>137344.9</v>
      </c>
    </row>
    <row r="29" spans="2:8" s="29" customFormat="1" ht="36.75" customHeight="1">
      <c r="B29" s="96">
        <v>44900</v>
      </c>
      <c r="C29" s="32">
        <v>44884</v>
      </c>
      <c r="D29" s="80" t="s">
        <v>237</v>
      </c>
      <c r="E29" s="89" t="s">
        <v>32</v>
      </c>
      <c r="F29" s="90" t="s">
        <v>238</v>
      </c>
      <c r="G29" s="97" t="s">
        <v>15</v>
      </c>
      <c r="H29" s="93">
        <v>95739.93</v>
      </c>
    </row>
    <row r="30" spans="2:8" s="29" customFormat="1" ht="36.75" customHeight="1">
      <c r="B30" s="96">
        <v>44900</v>
      </c>
      <c r="C30" s="32">
        <v>44887</v>
      </c>
      <c r="D30" s="80" t="s">
        <v>239</v>
      </c>
      <c r="E30" s="89" t="s">
        <v>32</v>
      </c>
      <c r="F30" s="90" t="s">
        <v>240</v>
      </c>
      <c r="G30" s="97" t="s">
        <v>15</v>
      </c>
      <c r="H30" s="93">
        <v>312.79000000000002</v>
      </c>
    </row>
    <row r="31" spans="2:8" s="29" customFormat="1" ht="36.75" customHeight="1">
      <c r="B31" s="96">
        <v>44902</v>
      </c>
      <c r="C31" s="32">
        <v>44895</v>
      </c>
      <c r="D31" s="80" t="s">
        <v>252</v>
      </c>
      <c r="E31" s="89" t="s">
        <v>86</v>
      </c>
      <c r="F31" s="90" t="s">
        <v>253</v>
      </c>
      <c r="G31" s="97" t="s">
        <v>15</v>
      </c>
      <c r="H31" s="93">
        <v>40386.86</v>
      </c>
    </row>
    <row r="32" spans="2:8" s="29" customFormat="1" ht="37.5" customHeight="1">
      <c r="B32" s="96">
        <v>44902</v>
      </c>
      <c r="C32" s="32">
        <v>44895</v>
      </c>
      <c r="D32" s="80" t="s">
        <v>254</v>
      </c>
      <c r="E32" s="89" t="s">
        <v>86</v>
      </c>
      <c r="F32" s="90" t="s">
        <v>255</v>
      </c>
      <c r="G32" s="97" t="s">
        <v>15</v>
      </c>
      <c r="H32" s="93">
        <v>3675.26</v>
      </c>
    </row>
    <row r="33" spans="2:8" s="29" customFormat="1" ht="36.75" customHeight="1">
      <c r="B33" s="96">
        <v>44876</v>
      </c>
      <c r="C33" s="32">
        <v>44566</v>
      </c>
      <c r="D33" s="80" t="s">
        <v>200</v>
      </c>
      <c r="E33" s="89" t="s">
        <v>201</v>
      </c>
      <c r="F33" s="90" t="s">
        <v>202</v>
      </c>
      <c r="G33" s="97" t="s">
        <v>30</v>
      </c>
      <c r="H33" s="93">
        <v>7144.9</v>
      </c>
    </row>
    <row r="34" spans="2:8" s="29" customFormat="1" ht="37.5" customHeight="1">
      <c r="B34" s="96">
        <v>44900</v>
      </c>
      <c r="C34" s="32">
        <v>44893</v>
      </c>
      <c r="D34" s="80" t="s">
        <v>241</v>
      </c>
      <c r="E34" s="89" t="s">
        <v>59</v>
      </c>
      <c r="F34" s="90" t="s">
        <v>242</v>
      </c>
      <c r="G34" s="97" t="s">
        <v>243</v>
      </c>
      <c r="H34" s="93">
        <v>18437.5</v>
      </c>
    </row>
    <row r="35" spans="2:8" s="29" customFormat="1" ht="63" customHeight="1">
      <c r="B35" s="96">
        <v>44865</v>
      </c>
      <c r="C35" s="32">
        <v>44852</v>
      </c>
      <c r="D35" s="80" t="s">
        <v>181</v>
      </c>
      <c r="E35" s="89" t="s">
        <v>182</v>
      </c>
      <c r="F35" s="90" t="s">
        <v>183</v>
      </c>
      <c r="G35" s="97" t="s">
        <v>169</v>
      </c>
      <c r="H35" s="93">
        <v>37400.01</v>
      </c>
    </row>
    <row r="36" spans="2:8" s="29" customFormat="1" ht="59.25" customHeight="1">
      <c r="B36" s="96">
        <v>44862</v>
      </c>
      <c r="C36" s="32">
        <v>44858</v>
      </c>
      <c r="D36" s="80" t="s">
        <v>170</v>
      </c>
      <c r="E36" s="89" t="s">
        <v>73</v>
      </c>
      <c r="F36" s="90" t="s">
        <v>171</v>
      </c>
      <c r="G36" s="97" t="s">
        <v>172</v>
      </c>
      <c r="H36" s="93">
        <v>140420</v>
      </c>
    </row>
    <row r="37" spans="2:8" s="29" customFormat="1" ht="37.5" customHeight="1">
      <c r="B37" s="96">
        <v>44888</v>
      </c>
      <c r="C37" s="32">
        <v>44874</v>
      </c>
      <c r="D37" s="80" t="s">
        <v>264</v>
      </c>
      <c r="E37" s="89" t="s">
        <v>265</v>
      </c>
      <c r="F37" s="90" t="s">
        <v>266</v>
      </c>
      <c r="G37" s="97" t="s">
        <v>267</v>
      </c>
      <c r="H37" s="93">
        <v>41788.199999999997</v>
      </c>
    </row>
    <row r="38" spans="2:8" s="29" customFormat="1" ht="34.5" customHeight="1">
      <c r="B38" s="96">
        <v>44897</v>
      </c>
      <c r="C38" s="32">
        <v>44894</v>
      </c>
      <c r="D38" s="80" t="s">
        <v>249</v>
      </c>
      <c r="E38" s="89" t="s">
        <v>185</v>
      </c>
      <c r="F38" s="90" t="s">
        <v>280</v>
      </c>
      <c r="G38" s="97" t="s">
        <v>69</v>
      </c>
      <c r="H38" s="93">
        <v>15576</v>
      </c>
    </row>
    <row r="39" spans="2:8" s="29" customFormat="1" ht="77.25" customHeight="1">
      <c r="B39" s="96">
        <v>44897</v>
      </c>
      <c r="C39" s="32">
        <v>44894</v>
      </c>
      <c r="D39" s="80" t="s">
        <v>250</v>
      </c>
      <c r="E39" s="89" t="s">
        <v>185</v>
      </c>
      <c r="F39" s="90" t="s">
        <v>257</v>
      </c>
      <c r="G39" s="97" t="s">
        <v>69</v>
      </c>
      <c r="H39" s="93">
        <v>5664</v>
      </c>
    </row>
    <row r="40" spans="2:8" s="29" customFormat="1" ht="49.5" customHeight="1">
      <c r="B40" s="96">
        <v>44897</v>
      </c>
      <c r="C40" s="32">
        <v>44894</v>
      </c>
      <c r="D40" s="80" t="s">
        <v>251</v>
      </c>
      <c r="E40" s="89" t="s">
        <v>185</v>
      </c>
      <c r="F40" s="90" t="s">
        <v>256</v>
      </c>
      <c r="G40" s="97" t="s">
        <v>69</v>
      </c>
      <c r="H40" s="93">
        <v>14042</v>
      </c>
    </row>
    <row r="41" spans="2:8" s="29" customFormat="1" ht="25.5" customHeight="1">
      <c r="B41" s="84">
        <v>44356</v>
      </c>
      <c r="C41" s="32">
        <v>44306</v>
      </c>
      <c r="D41" s="36" t="s">
        <v>163</v>
      </c>
      <c r="E41" s="34" t="s">
        <v>35</v>
      </c>
      <c r="F41" s="20" t="s">
        <v>36</v>
      </c>
      <c r="G41" s="21" t="s">
        <v>17</v>
      </c>
      <c r="H41" s="42">
        <v>79041.81</v>
      </c>
    </row>
    <row r="42" spans="2:8" s="29" customFormat="1" ht="25.5" customHeight="1">
      <c r="B42" s="84">
        <v>44883</v>
      </c>
      <c r="C42" s="32">
        <v>44855</v>
      </c>
      <c r="D42" s="119" t="s">
        <v>233</v>
      </c>
      <c r="E42" s="34" t="s">
        <v>234</v>
      </c>
      <c r="F42" s="20" t="s">
        <v>63</v>
      </c>
      <c r="G42" s="78" t="s">
        <v>17</v>
      </c>
      <c r="H42" s="93">
        <v>161513.60999999999</v>
      </c>
    </row>
    <row r="43" spans="2:8" s="29" customFormat="1" ht="61.5" customHeight="1">
      <c r="B43" s="84">
        <v>44880</v>
      </c>
      <c r="C43" s="32">
        <v>44875</v>
      </c>
      <c r="D43" s="119" t="s">
        <v>261</v>
      </c>
      <c r="E43" s="34" t="s">
        <v>79</v>
      </c>
      <c r="F43" s="34" t="s">
        <v>262</v>
      </c>
      <c r="G43" s="78" t="s">
        <v>263</v>
      </c>
      <c r="H43" s="93">
        <v>26159</v>
      </c>
    </row>
    <row r="44" spans="2:8" s="29" customFormat="1" ht="74.25" customHeight="1">
      <c r="B44" s="84">
        <v>44880</v>
      </c>
      <c r="C44" s="32">
        <v>44876</v>
      </c>
      <c r="D44" s="119" t="s">
        <v>215</v>
      </c>
      <c r="E44" s="34" t="s">
        <v>79</v>
      </c>
      <c r="F44" s="34" t="s">
        <v>216</v>
      </c>
      <c r="G44" s="78" t="s">
        <v>217</v>
      </c>
      <c r="H44" s="93">
        <v>363440</v>
      </c>
    </row>
    <row r="45" spans="2:8" s="29" customFormat="1" ht="30" customHeight="1">
      <c r="B45" s="84">
        <v>44903</v>
      </c>
      <c r="C45" s="32">
        <v>44867</v>
      </c>
      <c r="D45" s="36" t="s">
        <v>287</v>
      </c>
      <c r="E45" s="34" t="s">
        <v>33</v>
      </c>
      <c r="F45" s="34" t="s">
        <v>284</v>
      </c>
      <c r="G45" s="78" t="s">
        <v>19</v>
      </c>
      <c r="H45" s="93">
        <v>26500</v>
      </c>
    </row>
    <row r="46" spans="2:8" s="29" customFormat="1" ht="54" customHeight="1">
      <c r="B46" s="84">
        <v>44853</v>
      </c>
      <c r="C46" s="32">
        <v>44852</v>
      </c>
      <c r="D46" s="36" t="s">
        <v>191</v>
      </c>
      <c r="E46" s="34" t="s">
        <v>67</v>
      </c>
      <c r="F46" s="34" t="s">
        <v>192</v>
      </c>
      <c r="G46" s="78" t="s">
        <v>68</v>
      </c>
      <c r="H46" s="93">
        <v>11800</v>
      </c>
    </row>
    <row r="47" spans="2:8" s="29" customFormat="1" ht="62.25" customHeight="1">
      <c r="B47" s="84">
        <v>44895</v>
      </c>
      <c r="C47" s="32">
        <v>44894</v>
      </c>
      <c r="D47" s="36" t="s">
        <v>203</v>
      </c>
      <c r="E47" s="34" t="s">
        <v>67</v>
      </c>
      <c r="F47" s="34" t="s">
        <v>281</v>
      </c>
      <c r="G47" s="78" t="s">
        <v>68</v>
      </c>
      <c r="H47" s="93">
        <v>8260</v>
      </c>
    </row>
    <row r="48" spans="2:8" s="29" customFormat="1" ht="54" customHeight="1">
      <c r="B48" s="84">
        <v>44862</v>
      </c>
      <c r="C48" s="32">
        <v>44860</v>
      </c>
      <c r="D48" s="36" t="s">
        <v>173</v>
      </c>
      <c r="E48" s="34" t="s">
        <v>92</v>
      </c>
      <c r="F48" s="34" t="s">
        <v>174</v>
      </c>
      <c r="G48" s="78" t="s">
        <v>93</v>
      </c>
      <c r="H48" s="93">
        <v>130095</v>
      </c>
    </row>
    <row r="49" spans="2:8" s="29" customFormat="1" ht="36.75" customHeight="1">
      <c r="B49" s="84">
        <v>44886</v>
      </c>
      <c r="C49" s="32">
        <v>44881</v>
      </c>
      <c r="D49" s="119" t="s">
        <v>211</v>
      </c>
      <c r="E49" s="34" t="s">
        <v>66</v>
      </c>
      <c r="F49" s="34" t="s">
        <v>282</v>
      </c>
      <c r="G49" s="78" t="s">
        <v>18</v>
      </c>
      <c r="H49" s="93">
        <v>59000</v>
      </c>
    </row>
    <row r="50" spans="2:8" s="29" customFormat="1" ht="38.25" customHeight="1">
      <c r="B50" s="84">
        <v>44886</v>
      </c>
      <c r="C50" s="32">
        <v>44871</v>
      </c>
      <c r="D50" s="119" t="s">
        <v>209</v>
      </c>
      <c r="E50" s="34" t="s">
        <v>55</v>
      </c>
      <c r="F50" s="34" t="s">
        <v>210</v>
      </c>
      <c r="G50" s="78" t="s">
        <v>19</v>
      </c>
      <c r="H50" s="93">
        <v>22000</v>
      </c>
    </row>
    <row r="51" spans="2:8" s="29" customFormat="1" ht="51" customHeight="1">
      <c r="B51" s="84">
        <v>44854</v>
      </c>
      <c r="C51" s="32">
        <v>44844</v>
      </c>
      <c r="D51" s="36" t="s">
        <v>187</v>
      </c>
      <c r="E51" s="34" t="s">
        <v>184</v>
      </c>
      <c r="F51" s="34" t="s">
        <v>188</v>
      </c>
      <c r="G51" s="97" t="s">
        <v>24</v>
      </c>
      <c r="H51" s="93">
        <v>78824</v>
      </c>
    </row>
    <row r="52" spans="2:8" s="29" customFormat="1" ht="51" customHeight="1">
      <c r="B52" s="84">
        <v>44879</v>
      </c>
      <c r="C52" s="32">
        <v>44875</v>
      </c>
      <c r="D52" s="36" t="s">
        <v>222</v>
      </c>
      <c r="E52" s="34" t="s">
        <v>184</v>
      </c>
      <c r="F52" s="34" t="s">
        <v>223</v>
      </c>
      <c r="G52" s="97" t="s">
        <v>24</v>
      </c>
      <c r="H52" s="93">
        <v>16520</v>
      </c>
    </row>
    <row r="53" spans="2:8" s="29" customFormat="1" ht="39.75" customHeight="1">
      <c r="B53" s="84">
        <v>44900</v>
      </c>
      <c r="C53" s="32">
        <v>44890</v>
      </c>
      <c r="D53" s="36" t="s">
        <v>244</v>
      </c>
      <c r="E53" s="34" t="s">
        <v>184</v>
      </c>
      <c r="F53" s="34" t="s">
        <v>245</v>
      </c>
      <c r="G53" s="97" t="s">
        <v>24</v>
      </c>
      <c r="H53" s="93">
        <v>104076</v>
      </c>
    </row>
    <row r="54" spans="2:8" s="29" customFormat="1" ht="60.75" customHeight="1">
      <c r="B54" s="84">
        <v>44888</v>
      </c>
      <c r="C54" s="32">
        <v>44879</v>
      </c>
      <c r="D54" s="36" t="s">
        <v>268</v>
      </c>
      <c r="E54" s="34" t="s">
        <v>269</v>
      </c>
      <c r="F54" s="34" t="s">
        <v>270</v>
      </c>
      <c r="G54" s="97" t="s">
        <v>24</v>
      </c>
      <c r="H54" s="93">
        <v>141836</v>
      </c>
    </row>
    <row r="55" spans="2:8" s="29" customFormat="1" ht="75" customHeight="1">
      <c r="B55" s="84">
        <v>44811</v>
      </c>
      <c r="C55" s="32">
        <v>44809</v>
      </c>
      <c r="D55" s="36" t="s">
        <v>102</v>
      </c>
      <c r="E55" s="34" t="s">
        <v>56</v>
      </c>
      <c r="F55" s="34" t="s">
        <v>103</v>
      </c>
      <c r="G55" s="76" t="s">
        <v>57</v>
      </c>
      <c r="H55" s="77">
        <f>376000-352000</f>
        <v>24000</v>
      </c>
    </row>
    <row r="56" spans="2:8" s="29" customFormat="1" ht="50.25" customHeight="1">
      <c r="B56" s="84">
        <v>44846</v>
      </c>
      <c r="C56" s="32">
        <v>44838</v>
      </c>
      <c r="D56" s="36" t="s">
        <v>189</v>
      </c>
      <c r="E56" s="34" t="s">
        <v>56</v>
      </c>
      <c r="F56" s="34" t="s">
        <v>190</v>
      </c>
      <c r="G56" s="76" t="s">
        <v>57</v>
      </c>
      <c r="H56" s="77">
        <v>376000</v>
      </c>
    </row>
    <row r="57" spans="2:8" s="29" customFormat="1" ht="60.75" customHeight="1">
      <c r="B57" s="84">
        <v>44867</v>
      </c>
      <c r="C57" s="32">
        <v>44866</v>
      </c>
      <c r="D57" s="36" t="s">
        <v>285</v>
      </c>
      <c r="E57" s="34" t="s">
        <v>56</v>
      </c>
      <c r="F57" s="34" t="s">
        <v>286</v>
      </c>
      <c r="G57" s="76" t="s">
        <v>57</v>
      </c>
      <c r="H57" s="77">
        <v>376000</v>
      </c>
    </row>
    <row r="58" spans="2:8" s="29" customFormat="1" ht="40.5" customHeight="1">
      <c r="B58" s="84">
        <v>44854</v>
      </c>
      <c r="C58" s="32">
        <v>44852</v>
      </c>
      <c r="D58" s="36" t="s">
        <v>175</v>
      </c>
      <c r="E58" s="34" t="s">
        <v>56</v>
      </c>
      <c r="F58" s="34" t="s">
        <v>176</v>
      </c>
      <c r="G58" s="97" t="s">
        <v>57</v>
      </c>
      <c r="H58" s="77">
        <v>45000</v>
      </c>
    </row>
    <row r="59" spans="2:8" s="29" customFormat="1" ht="38.25" customHeight="1">
      <c r="B59" s="84">
        <v>44854</v>
      </c>
      <c r="C59" s="32">
        <v>44852</v>
      </c>
      <c r="D59" s="36" t="s">
        <v>177</v>
      </c>
      <c r="E59" s="34" t="s">
        <v>56</v>
      </c>
      <c r="F59" s="34" t="s">
        <v>178</v>
      </c>
      <c r="G59" s="97" t="s">
        <v>57</v>
      </c>
      <c r="H59" s="77">
        <v>90000</v>
      </c>
    </row>
    <row r="60" spans="2:8" s="29" customFormat="1" ht="38.25" customHeight="1">
      <c r="B60" s="84">
        <v>44893</v>
      </c>
      <c r="C60" s="32">
        <v>44866</v>
      </c>
      <c r="D60" s="36" t="s">
        <v>224</v>
      </c>
      <c r="E60" s="34" t="s">
        <v>131</v>
      </c>
      <c r="F60" s="34" t="s">
        <v>225</v>
      </c>
      <c r="G60" s="97" t="s">
        <v>23</v>
      </c>
      <c r="H60" s="77">
        <v>141376</v>
      </c>
    </row>
    <row r="61" spans="2:8" s="29" customFormat="1" ht="36" customHeight="1">
      <c r="B61" s="84">
        <v>44897</v>
      </c>
      <c r="C61" s="32">
        <v>44893</v>
      </c>
      <c r="D61" s="36" t="s">
        <v>246</v>
      </c>
      <c r="E61" s="34" t="s">
        <v>131</v>
      </c>
      <c r="F61" s="34" t="s">
        <v>247</v>
      </c>
      <c r="G61" s="97" t="s">
        <v>248</v>
      </c>
      <c r="H61" s="77">
        <v>51566</v>
      </c>
    </row>
    <row r="62" spans="2:8" s="29" customFormat="1" ht="38.25" customHeight="1">
      <c r="B62" s="84">
        <v>44895</v>
      </c>
      <c r="C62" s="32">
        <v>44888</v>
      </c>
      <c r="D62" s="36" t="s">
        <v>226</v>
      </c>
      <c r="E62" s="34" t="s">
        <v>227</v>
      </c>
      <c r="F62" s="34" t="s">
        <v>228</v>
      </c>
      <c r="G62" s="97" t="s">
        <v>229</v>
      </c>
      <c r="H62" s="77">
        <v>160834</v>
      </c>
    </row>
    <row r="63" spans="2:8" s="29" customFormat="1" ht="51" customHeight="1">
      <c r="B63" s="84">
        <v>44897</v>
      </c>
      <c r="C63" s="32">
        <v>44893</v>
      </c>
      <c r="D63" s="36" t="s">
        <v>259</v>
      </c>
      <c r="E63" s="34" t="s">
        <v>219</v>
      </c>
      <c r="F63" s="34" t="s">
        <v>260</v>
      </c>
      <c r="G63" s="97" t="s">
        <v>277</v>
      </c>
      <c r="H63" s="77">
        <v>64852.800000000003</v>
      </c>
    </row>
    <row r="64" spans="2:8" s="29" customFormat="1" ht="42" customHeight="1">
      <c r="B64" s="84">
        <v>44876</v>
      </c>
      <c r="C64" s="32">
        <v>44875</v>
      </c>
      <c r="D64" s="36" t="s">
        <v>218</v>
      </c>
      <c r="E64" s="34" t="s">
        <v>219</v>
      </c>
      <c r="F64" s="34" t="s">
        <v>220</v>
      </c>
      <c r="G64" s="97" t="s">
        <v>221</v>
      </c>
      <c r="H64" s="77">
        <v>57820</v>
      </c>
    </row>
    <row r="65" spans="2:8" s="29" customFormat="1" ht="26.25" customHeight="1">
      <c r="B65" s="84">
        <v>44882</v>
      </c>
      <c r="C65" s="32">
        <v>44875</v>
      </c>
      <c r="D65" s="36" t="s">
        <v>271</v>
      </c>
      <c r="E65" s="34" t="s">
        <v>81</v>
      </c>
      <c r="F65" s="34" t="s">
        <v>272</v>
      </c>
      <c r="G65" s="76" t="s">
        <v>83</v>
      </c>
      <c r="H65" s="77">
        <v>16520</v>
      </c>
    </row>
    <row r="66" spans="2:8" ht="21.75" customHeight="1" thickBot="1">
      <c r="B66" s="162"/>
      <c r="C66" s="163"/>
      <c r="D66" s="164"/>
      <c r="E66" s="163"/>
      <c r="F66" s="163"/>
      <c r="G66" s="163"/>
      <c r="H66" s="165">
        <f>SUM(H16:H65)</f>
        <v>4564455.0799999991</v>
      </c>
    </row>
    <row r="67" spans="2:8" ht="20.25" customHeight="1" thickBot="1">
      <c r="B67" s="166"/>
      <c r="C67" s="166"/>
      <c r="D67" s="166"/>
      <c r="E67" s="166"/>
      <c r="F67" s="166"/>
      <c r="G67" s="166"/>
      <c r="H67" s="167">
        <f>SUM(H66,H15)</f>
        <v>4569695.0799999991</v>
      </c>
    </row>
    <row r="68" spans="2:8" ht="12" customHeight="1" thickTop="1">
      <c r="H68" s="2"/>
    </row>
    <row r="69" spans="2:8">
      <c r="H69" s="2"/>
    </row>
    <row r="70" spans="2:8">
      <c r="B70" s="3" t="s">
        <v>6</v>
      </c>
      <c r="C70" s="3"/>
      <c r="E70" s="3" t="s">
        <v>7</v>
      </c>
      <c r="F70" s="4" t="s">
        <v>8</v>
      </c>
      <c r="G70" s="3" t="s">
        <v>9</v>
      </c>
      <c r="H70" s="5"/>
    </row>
    <row r="71" spans="2:8" ht="15" customHeight="1">
      <c r="B71" s="3"/>
      <c r="C71" s="3"/>
      <c r="E71" s="3"/>
      <c r="F71" s="4"/>
      <c r="G71" s="3"/>
      <c r="H71" s="5"/>
    </row>
    <row r="72" spans="2:8" ht="15" customHeight="1">
      <c r="H72" s="6"/>
    </row>
    <row r="73" spans="2:8">
      <c r="B73" s="7" t="s">
        <v>74</v>
      </c>
      <c r="C73" s="7"/>
      <c r="E73" s="7"/>
      <c r="F73" s="7" t="s">
        <v>10</v>
      </c>
      <c r="G73" s="7" t="s">
        <v>31</v>
      </c>
      <c r="H73" s="9"/>
    </row>
    <row r="74" spans="2:8">
      <c r="B74" s="8" t="s">
        <v>41</v>
      </c>
      <c r="C74" s="10"/>
      <c r="E74" s="8"/>
      <c r="F74" s="8" t="s">
        <v>11</v>
      </c>
      <c r="G74" s="8" t="s">
        <v>12</v>
      </c>
      <c r="H74" s="11"/>
    </row>
    <row r="75" spans="2:8">
      <c r="B75" s="68" t="s">
        <v>283</v>
      </c>
      <c r="C75" s="69"/>
      <c r="E75" s="11"/>
      <c r="F75" s="8"/>
      <c r="G75" s="8"/>
      <c r="H75" s="11"/>
    </row>
    <row r="76" spans="2:8">
      <c r="C76" s="68"/>
      <c r="D76" s="69"/>
      <c r="E76" s="8"/>
      <c r="F76" s="8"/>
      <c r="G76" s="8"/>
      <c r="H76" s="11"/>
    </row>
    <row r="77" spans="2:8">
      <c r="C77" s="70"/>
      <c r="D77" s="71"/>
      <c r="E77" s="8"/>
      <c r="G77" s="8"/>
      <c r="H77" s="11"/>
    </row>
    <row r="78" spans="2:8" s="1" customFormat="1" ht="18" customHeight="1">
      <c r="C78" s="72"/>
      <c r="D78" s="73"/>
      <c r="E78" s="72"/>
      <c r="F78" s="72"/>
      <c r="G78" s="72"/>
      <c r="H78" s="17"/>
    </row>
  </sheetData>
  <mergeCells count="1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2" right="0.2" top="0.83" bottom="0.19685039370078741" header="0.83"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O185"/>
  <sheetViews>
    <sheetView tabSelected="1" workbookViewId="0">
      <selection activeCell="B9" sqref="B9:K9"/>
    </sheetView>
  </sheetViews>
  <sheetFormatPr baseColWidth="10" defaultRowHeight="14.5"/>
  <cols>
    <col min="1" max="1" width="1.54296875" customWidth="1"/>
    <col min="2" max="2" width="10" customWidth="1"/>
    <col min="3" max="3" width="9.81640625" customWidth="1"/>
    <col min="4" max="4" width="19.7265625" customWidth="1"/>
    <col min="5" max="5" width="30.81640625" customWidth="1"/>
    <col min="6" max="6" width="53.81640625" customWidth="1"/>
    <col min="7" max="7" width="15.81640625" customWidth="1"/>
    <col min="8" max="8" width="13.1796875" customWidth="1"/>
    <col min="10" max="10" width="13.26953125" customWidth="1"/>
    <col min="11" max="11" width="12.81640625" customWidth="1"/>
  </cols>
  <sheetData>
    <row r="1" spans="2:15" ht="15" customHeight="1">
      <c r="B1" s="124"/>
      <c r="C1" s="124"/>
      <c r="D1" s="124"/>
      <c r="E1" s="124"/>
      <c r="F1" s="124"/>
      <c r="G1" s="124"/>
      <c r="H1" s="124"/>
      <c r="I1" s="67"/>
      <c r="J1" s="67"/>
      <c r="K1" s="67"/>
    </row>
    <row r="2" spans="2:15" ht="24.75" customHeight="1">
      <c r="B2" s="140" t="s">
        <v>0</v>
      </c>
      <c r="C2" s="140"/>
      <c r="D2" s="140"/>
      <c r="E2" s="140"/>
      <c r="F2" s="140"/>
      <c r="G2" s="140"/>
      <c r="H2" s="140"/>
      <c r="I2" s="140"/>
      <c r="J2" s="140"/>
      <c r="K2" s="140"/>
    </row>
    <row r="3" spans="2:15" ht="21" customHeight="1">
      <c r="B3" s="126" t="s">
        <v>29</v>
      </c>
      <c r="C3" s="126"/>
      <c r="D3" s="126"/>
      <c r="E3" s="126"/>
      <c r="F3" s="126"/>
      <c r="G3" s="126"/>
      <c r="H3" s="126"/>
      <c r="I3" s="126"/>
      <c r="J3" s="126"/>
      <c r="K3" s="126"/>
    </row>
    <row r="4" spans="2:15" ht="21" customHeight="1">
      <c r="B4" s="126" t="s">
        <v>14</v>
      </c>
      <c r="C4" s="126"/>
      <c r="D4" s="126"/>
      <c r="E4" s="126"/>
      <c r="F4" s="126"/>
      <c r="G4" s="126"/>
      <c r="H4" s="126"/>
      <c r="I4" s="126"/>
      <c r="J4" s="126"/>
      <c r="K4" s="126"/>
    </row>
    <row r="5" spans="2:15" ht="17.25" customHeight="1">
      <c r="B5" s="127" t="s">
        <v>53</v>
      </c>
      <c r="C5" s="127"/>
      <c r="D5" s="127"/>
      <c r="E5" s="127"/>
      <c r="F5" s="127"/>
      <c r="G5" s="127"/>
      <c r="H5" s="127"/>
      <c r="I5" s="127"/>
      <c r="J5" s="127"/>
      <c r="K5" s="127"/>
    </row>
    <row r="6" spans="2:15" ht="18" customHeight="1">
      <c r="B6" s="128" t="s">
        <v>54</v>
      </c>
      <c r="C6" s="128"/>
      <c r="D6" s="128"/>
      <c r="E6" s="128"/>
      <c r="F6" s="128"/>
      <c r="G6" s="128"/>
      <c r="H6" s="128"/>
      <c r="I6" s="128"/>
      <c r="J6" s="128"/>
      <c r="K6" s="128"/>
    </row>
    <row r="7" spans="2:15" ht="12.75" customHeight="1">
      <c r="B7" s="75"/>
      <c r="C7" s="75"/>
      <c r="D7" s="75"/>
      <c r="E7" s="75"/>
      <c r="F7" s="75"/>
      <c r="G7" s="75"/>
      <c r="H7" s="75"/>
      <c r="I7" s="75"/>
      <c r="J7" s="75"/>
      <c r="K7" s="75"/>
    </row>
    <row r="8" spans="2:15" ht="17.25" customHeight="1">
      <c r="B8" s="126" t="s">
        <v>52</v>
      </c>
      <c r="C8" s="126"/>
      <c r="D8" s="126"/>
      <c r="E8" s="126"/>
      <c r="F8" s="126"/>
      <c r="G8" s="126"/>
      <c r="H8" s="126"/>
      <c r="I8" s="126"/>
      <c r="J8" s="126"/>
      <c r="K8" s="126"/>
    </row>
    <row r="9" spans="2:15" s="1" customFormat="1" ht="16.5" customHeight="1">
      <c r="B9" s="126" t="s">
        <v>46</v>
      </c>
      <c r="C9" s="126"/>
      <c r="D9" s="126"/>
      <c r="E9" s="126"/>
      <c r="F9" s="126"/>
      <c r="G9" s="126"/>
      <c r="H9" s="126"/>
      <c r="I9" s="126"/>
      <c r="J9" s="126"/>
      <c r="K9" s="126"/>
      <c r="L9" s="83"/>
      <c r="M9" s="83"/>
      <c r="N9" s="83"/>
      <c r="O9" s="83"/>
    </row>
    <row r="10" spans="2:15" ht="20.25" customHeight="1">
      <c r="B10" s="126" t="s">
        <v>194</v>
      </c>
      <c r="C10" s="126"/>
      <c r="D10" s="126"/>
      <c r="E10" s="126"/>
      <c r="F10" s="126"/>
      <c r="G10" s="126"/>
      <c r="H10" s="126"/>
      <c r="I10" s="126"/>
      <c r="J10" s="126"/>
      <c r="K10" s="126"/>
    </row>
    <row r="11" spans="2:15" ht="10.5" customHeight="1" thickBot="1">
      <c r="C11" s="133"/>
      <c r="D11" s="133"/>
      <c r="E11" s="133"/>
      <c r="F11" s="133"/>
      <c r="G11" s="133"/>
      <c r="H11" s="133"/>
      <c r="I11" s="82"/>
      <c r="J11" s="82"/>
      <c r="K11" s="82"/>
    </row>
    <row r="12" spans="2:15" ht="24" customHeight="1">
      <c r="B12" s="168" t="s">
        <v>44</v>
      </c>
      <c r="C12" s="169" t="s">
        <v>1</v>
      </c>
      <c r="D12" s="148" t="s">
        <v>2</v>
      </c>
      <c r="E12" s="148" t="s">
        <v>3</v>
      </c>
      <c r="F12" s="148" t="s">
        <v>4</v>
      </c>
      <c r="G12" s="149" t="s">
        <v>45</v>
      </c>
      <c r="H12" s="170" t="s">
        <v>5</v>
      </c>
      <c r="I12" s="171" t="s">
        <v>47</v>
      </c>
      <c r="J12" s="172" t="s">
        <v>48</v>
      </c>
      <c r="K12" s="173" t="s">
        <v>49</v>
      </c>
    </row>
    <row r="13" spans="2:15" ht="10.5" customHeight="1" thickBot="1">
      <c r="B13" s="174"/>
      <c r="C13" s="175"/>
      <c r="D13" s="152"/>
      <c r="E13" s="152"/>
      <c r="F13" s="152"/>
      <c r="G13" s="153"/>
      <c r="H13" s="176"/>
      <c r="I13" s="177"/>
      <c r="J13" s="178"/>
      <c r="K13" s="179"/>
    </row>
    <row r="14" spans="2:15" s="1" customFormat="1" ht="31.5" customHeight="1">
      <c r="B14" s="180">
        <v>44104</v>
      </c>
      <c r="C14" s="181">
        <v>44104</v>
      </c>
      <c r="D14" s="182" t="s">
        <v>25</v>
      </c>
      <c r="E14" s="183" t="s">
        <v>22</v>
      </c>
      <c r="F14" s="184" t="s">
        <v>26</v>
      </c>
      <c r="G14" s="185" t="s">
        <v>23</v>
      </c>
      <c r="H14" s="186">
        <v>2600</v>
      </c>
      <c r="I14" s="187">
        <v>44134</v>
      </c>
      <c r="J14" s="188">
        <v>0</v>
      </c>
      <c r="K14" s="189">
        <v>2600</v>
      </c>
    </row>
    <row r="15" spans="2:15" s="1" customFormat="1" ht="33" customHeight="1" thickBot="1">
      <c r="B15" s="190">
        <v>44169</v>
      </c>
      <c r="C15" s="191">
        <v>44169</v>
      </c>
      <c r="D15" s="192" t="s">
        <v>27</v>
      </c>
      <c r="E15" s="193" t="s">
        <v>22</v>
      </c>
      <c r="F15" s="194" t="s">
        <v>28</v>
      </c>
      <c r="G15" s="195" t="s">
        <v>23</v>
      </c>
      <c r="H15" s="196">
        <v>2640</v>
      </c>
      <c r="I15" s="197">
        <v>44200</v>
      </c>
      <c r="J15" s="198">
        <v>0</v>
      </c>
      <c r="K15" s="199">
        <v>2640</v>
      </c>
    </row>
    <row r="16" spans="2:15" s="1" customFormat="1" ht="21" customHeight="1" thickBot="1">
      <c r="B16" s="155"/>
      <c r="C16" s="156"/>
      <c r="D16" s="157"/>
      <c r="E16" s="158"/>
      <c r="F16" s="159"/>
      <c r="G16" s="160"/>
      <c r="H16" s="200">
        <f>SUM(H14:H15)</f>
        <v>5240</v>
      </c>
      <c r="I16" s="201"/>
      <c r="J16" s="202">
        <f>SUM(J14:J15)</f>
        <v>0</v>
      </c>
      <c r="K16" s="203">
        <f>SUM(K14:K15)</f>
        <v>5240</v>
      </c>
    </row>
    <row r="17" spans="2:12" s="1" customFormat="1" ht="51" customHeight="1">
      <c r="B17" s="31">
        <v>44901</v>
      </c>
      <c r="C17" s="104">
        <v>44883</v>
      </c>
      <c r="D17" s="112" t="s">
        <v>273</v>
      </c>
      <c r="E17" s="112" t="s">
        <v>274</v>
      </c>
      <c r="F17" s="113" t="s">
        <v>275</v>
      </c>
      <c r="G17" s="114" t="s">
        <v>276</v>
      </c>
      <c r="H17" s="109">
        <v>163430</v>
      </c>
      <c r="I17" s="57">
        <v>44913</v>
      </c>
      <c r="J17" s="51">
        <v>0</v>
      </c>
      <c r="K17" s="93">
        <v>163430</v>
      </c>
    </row>
    <row r="18" spans="2:12" s="1" customFormat="1" ht="42" customHeight="1">
      <c r="B18" s="84">
        <v>44377</v>
      </c>
      <c r="C18" s="32">
        <v>44377</v>
      </c>
      <c r="D18" s="33" t="s">
        <v>37</v>
      </c>
      <c r="E18" s="33" t="s">
        <v>38</v>
      </c>
      <c r="F18" s="88" t="s">
        <v>278</v>
      </c>
      <c r="G18" s="21" t="s">
        <v>39</v>
      </c>
      <c r="H18" s="35">
        <f>810265.65+53839.95-216776.99-53841.65+53839.95+53839.95-216818.84+53807.48+53807.48</f>
        <v>591962.97999999986</v>
      </c>
      <c r="I18" s="120">
        <v>44407</v>
      </c>
      <c r="J18" s="51">
        <v>0</v>
      </c>
      <c r="K18" s="42">
        <f>810265.65+53839.95-216776.99-53841.65+53839.95+53839.95-216818.84+53807.48+53807.48</f>
        <v>591962.97999999986</v>
      </c>
    </row>
    <row r="19" spans="2:12" s="29" customFormat="1" ht="37.5" customHeight="1">
      <c r="B19" s="84">
        <v>44377</v>
      </c>
      <c r="C19" s="32">
        <v>44377</v>
      </c>
      <c r="D19" s="33" t="s">
        <v>37</v>
      </c>
      <c r="E19" s="33" t="s">
        <v>40</v>
      </c>
      <c r="F19" s="38" t="s">
        <v>279</v>
      </c>
      <c r="G19" s="21" t="s">
        <v>42</v>
      </c>
      <c r="H19" s="35">
        <f>625+250+250+125+125+125+125+125+125+125+125+125+125+125+125</f>
        <v>2625</v>
      </c>
      <c r="I19" s="120">
        <v>44407</v>
      </c>
      <c r="J19" s="51">
        <v>0</v>
      </c>
      <c r="K19" s="42">
        <f>625+250+250+125+125+125+125+125+125+125+125+125+125+125+125</f>
        <v>2625</v>
      </c>
      <c r="L19" s="1"/>
    </row>
    <row r="20" spans="2:12" s="29" customFormat="1" ht="51.75" customHeight="1">
      <c r="B20" s="96">
        <v>44883</v>
      </c>
      <c r="C20" s="32">
        <v>44853</v>
      </c>
      <c r="D20" s="119" t="s">
        <v>230</v>
      </c>
      <c r="E20" s="89" t="s">
        <v>231</v>
      </c>
      <c r="F20" s="113" t="s">
        <v>232</v>
      </c>
      <c r="G20" s="114" t="s">
        <v>142</v>
      </c>
      <c r="H20" s="35">
        <v>155072.45000000001</v>
      </c>
      <c r="I20" s="95">
        <v>44884</v>
      </c>
      <c r="J20" s="35">
        <v>0</v>
      </c>
      <c r="K20" s="42">
        <v>155072.45000000001</v>
      </c>
      <c r="L20" s="1"/>
    </row>
    <row r="21" spans="2:12" s="29" customFormat="1" ht="73.5" customHeight="1">
      <c r="B21" s="96">
        <v>44859</v>
      </c>
      <c r="C21" s="32">
        <v>44852</v>
      </c>
      <c r="D21" s="80" t="s">
        <v>179</v>
      </c>
      <c r="E21" s="89" t="s">
        <v>70</v>
      </c>
      <c r="F21" s="90" t="s">
        <v>180</v>
      </c>
      <c r="G21" s="97" t="s">
        <v>71</v>
      </c>
      <c r="H21" s="35">
        <v>11800</v>
      </c>
      <c r="I21" s="95">
        <v>44883</v>
      </c>
      <c r="J21" s="35">
        <v>0</v>
      </c>
      <c r="K21" s="42">
        <v>11800</v>
      </c>
    </row>
    <row r="22" spans="2:12" s="29" customFormat="1" ht="43.5" customHeight="1">
      <c r="B22" s="96">
        <v>44882</v>
      </c>
      <c r="C22" s="32">
        <v>44869</v>
      </c>
      <c r="D22" s="119" t="s">
        <v>195</v>
      </c>
      <c r="E22" s="89" t="s">
        <v>72</v>
      </c>
      <c r="F22" s="34" t="s">
        <v>193</v>
      </c>
      <c r="G22" s="78" t="s">
        <v>43</v>
      </c>
      <c r="H22" s="35">
        <v>7995</v>
      </c>
      <c r="I22" s="95">
        <v>44899</v>
      </c>
      <c r="J22" s="35">
        <v>7995</v>
      </c>
      <c r="K22" s="42">
        <v>0</v>
      </c>
      <c r="L22" s="1"/>
    </row>
    <row r="23" spans="2:12" s="29" customFormat="1" ht="25" customHeight="1">
      <c r="B23" s="96">
        <v>44893</v>
      </c>
      <c r="C23" s="32">
        <v>44866</v>
      </c>
      <c r="D23" s="119" t="s">
        <v>205</v>
      </c>
      <c r="E23" s="89" t="s">
        <v>204</v>
      </c>
      <c r="F23" s="34" t="s">
        <v>206</v>
      </c>
      <c r="G23" s="78" t="s">
        <v>16</v>
      </c>
      <c r="H23" s="35">
        <v>1598</v>
      </c>
      <c r="I23" s="95">
        <v>44896</v>
      </c>
      <c r="J23" s="35">
        <v>1598</v>
      </c>
      <c r="K23" s="42">
        <v>0</v>
      </c>
    </row>
    <row r="24" spans="2:12" s="29" customFormat="1" ht="25" customHeight="1">
      <c r="B24" s="96">
        <v>44893</v>
      </c>
      <c r="C24" s="32">
        <v>44866</v>
      </c>
      <c r="D24" s="119" t="s">
        <v>207</v>
      </c>
      <c r="E24" s="89" t="s">
        <v>204</v>
      </c>
      <c r="F24" s="34" t="s">
        <v>206</v>
      </c>
      <c r="G24" s="78" t="s">
        <v>16</v>
      </c>
      <c r="H24" s="35">
        <v>1598</v>
      </c>
      <c r="I24" s="95">
        <v>44896</v>
      </c>
      <c r="J24" s="35">
        <v>1598</v>
      </c>
      <c r="K24" s="42">
        <v>0</v>
      </c>
    </row>
    <row r="25" spans="2:12" s="29" customFormat="1" ht="25" customHeight="1">
      <c r="B25" s="96">
        <v>44893</v>
      </c>
      <c r="C25" s="32">
        <v>44866</v>
      </c>
      <c r="D25" s="119" t="s">
        <v>208</v>
      </c>
      <c r="E25" s="89" t="s">
        <v>204</v>
      </c>
      <c r="F25" s="34" t="s">
        <v>206</v>
      </c>
      <c r="G25" s="78" t="s">
        <v>16</v>
      </c>
      <c r="H25" s="35">
        <v>1757</v>
      </c>
      <c r="I25" s="95">
        <v>44896</v>
      </c>
      <c r="J25" s="35">
        <v>1757</v>
      </c>
      <c r="K25" s="77">
        <v>0</v>
      </c>
    </row>
    <row r="26" spans="2:12" s="29" customFormat="1" ht="30" customHeight="1">
      <c r="B26" s="96">
        <v>44900</v>
      </c>
      <c r="C26" s="32">
        <v>44893</v>
      </c>
      <c r="D26" s="80" t="s">
        <v>198</v>
      </c>
      <c r="E26" s="89" t="s">
        <v>20</v>
      </c>
      <c r="F26" s="90" t="s">
        <v>196</v>
      </c>
      <c r="G26" s="76" t="s">
        <v>21</v>
      </c>
      <c r="H26" s="35">
        <v>65101.26</v>
      </c>
      <c r="I26" s="95">
        <v>44923</v>
      </c>
      <c r="J26" s="35">
        <v>0</v>
      </c>
      <c r="K26" s="42">
        <v>65101.26</v>
      </c>
    </row>
    <row r="27" spans="2:12" s="29" customFormat="1" ht="30" customHeight="1">
      <c r="B27" s="96">
        <v>44900</v>
      </c>
      <c r="C27" s="32">
        <v>44893</v>
      </c>
      <c r="D27" s="80" t="s">
        <v>199</v>
      </c>
      <c r="E27" s="89" t="s">
        <v>20</v>
      </c>
      <c r="F27" s="90" t="s">
        <v>197</v>
      </c>
      <c r="G27" s="76" t="s">
        <v>21</v>
      </c>
      <c r="H27" s="35">
        <v>133233.49</v>
      </c>
      <c r="I27" s="95">
        <v>44923</v>
      </c>
      <c r="J27" s="35">
        <v>0</v>
      </c>
      <c r="K27" s="42">
        <v>133233.49</v>
      </c>
    </row>
    <row r="28" spans="2:12" s="29" customFormat="1" ht="30" customHeight="1">
      <c r="B28" s="96">
        <v>44882</v>
      </c>
      <c r="C28" s="32">
        <v>44873</v>
      </c>
      <c r="D28" s="80" t="s">
        <v>212</v>
      </c>
      <c r="E28" s="89" t="s">
        <v>213</v>
      </c>
      <c r="F28" s="90" t="s">
        <v>214</v>
      </c>
      <c r="G28" s="97" t="s">
        <v>21</v>
      </c>
      <c r="H28" s="35">
        <v>237315.33</v>
      </c>
      <c r="I28" s="95">
        <v>44903</v>
      </c>
      <c r="J28" s="35">
        <v>237315.33</v>
      </c>
      <c r="K28" s="42">
        <v>0</v>
      </c>
    </row>
    <row r="29" spans="2:12" s="29" customFormat="1" ht="30" customHeight="1">
      <c r="B29" s="96">
        <v>44900</v>
      </c>
      <c r="C29" s="32">
        <v>44883</v>
      </c>
      <c r="D29" s="80" t="s">
        <v>235</v>
      </c>
      <c r="E29" s="89" t="s">
        <v>32</v>
      </c>
      <c r="F29" s="90" t="s">
        <v>236</v>
      </c>
      <c r="G29" s="97" t="s">
        <v>15</v>
      </c>
      <c r="H29" s="35">
        <v>137344.9</v>
      </c>
      <c r="I29" s="95">
        <v>44912</v>
      </c>
      <c r="J29" s="35">
        <v>0</v>
      </c>
      <c r="K29" s="42">
        <v>137344.9</v>
      </c>
    </row>
    <row r="30" spans="2:12" s="29" customFormat="1" ht="33" customHeight="1">
      <c r="B30" s="96">
        <v>44900</v>
      </c>
      <c r="C30" s="32">
        <v>44884</v>
      </c>
      <c r="D30" s="80" t="s">
        <v>237</v>
      </c>
      <c r="E30" s="89" t="s">
        <v>32</v>
      </c>
      <c r="F30" s="90" t="s">
        <v>238</v>
      </c>
      <c r="G30" s="97" t="s">
        <v>15</v>
      </c>
      <c r="H30" s="35">
        <v>95739.93</v>
      </c>
      <c r="I30" s="95">
        <v>44913</v>
      </c>
      <c r="J30" s="35">
        <v>0</v>
      </c>
      <c r="K30" s="42">
        <v>95739.93</v>
      </c>
    </row>
    <row r="31" spans="2:12" s="29" customFormat="1" ht="39" customHeight="1">
      <c r="B31" s="96">
        <v>44900</v>
      </c>
      <c r="C31" s="32">
        <v>44887</v>
      </c>
      <c r="D31" s="80" t="s">
        <v>239</v>
      </c>
      <c r="E31" s="89" t="s">
        <v>32</v>
      </c>
      <c r="F31" s="90" t="s">
        <v>240</v>
      </c>
      <c r="G31" s="97" t="s">
        <v>15</v>
      </c>
      <c r="H31" s="35">
        <v>312.79000000000002</v>
      </c>
      <c r="I31" s="95">
        <v>44916</v>
      </c>
      <c r="J31" s="35">
        <v>0</v>
      </c>
      <c r="K31" s="42">
        <v>312.79000000000002</v>
      </c>
    </row>
    <row r="32" spans="2:12" s="29" customFormat="1" ht="31.5" customHeight="1">
      <c r="B32" s="96">
        <v>44902</v>
      </c>
      <c r="C32" s="32">
        <v>44895</v>
      </c>
      <c r="D32" s="80" t="s">
        <v>252</v>
      </c>
      <c r="E32" s="89" t="s">
        <v>86</v>
      </c>
      <c r="F32" s="90" t="s">
        <v>253</v>
      </c>
      <c r="G32" s="97" t="s">
        <v>15</v>
      </c>
      <c r="H32" s="35">
        <v>40386.86</v>
      </c>
      <c r="I32" s="95">
        <v>44925</v>
      </c>
      <c r="J32" s="55">
        <v>0</v>
      </c>
      <c r="K32" s="42">
        <v>40386.86</v>
      </c>
    </row>
    <row r="33" spans="2:11" s="29" customFormat="1" ht="48" customHeight="1">
      <c r="B33" s="96">
        <v>44902</v>
      </c>
      <c r="C33" s="32">
        <v>44895</v>
      </c>
      <c r="D33" s="80" t="s">
        <v>254</v>
      </c>
      <c r="E33" s="89" t="s">
        <v>86</v>
      </c>
      <c r="F33" s="90" t="s">
        <v>255</v>
      </c>
      <c r="G33" s="97" t="s">
        <v>15</v>
      </c>
      <c r="H33" s="35">
        <v>3675.26</v>
      </c>
      <c r="I33" s="95">
        <v>44925</v>
      </c>
      <c r="J33" s="55">
        <v>0</v>
      </c>
      <c r="K33" s="42">
        <v>3675.26</v>
      </c>
    </row>
    <row r="34" spans="2:11" s="29" customFormat="1" ht="38.15" customHeight="1">
      <c r="B34" s="96">
        <v>44876</v>
      </c>
      <c r="C34" s="32">
        <v>44566</v>
      </c>
      <c r="D34" s="80" t="s">
        <v>200</v>
      </c>
      <c r="E34" s="89" t="s">
        <v>201</v>
      </c>
      <c r="F34" s="90" t="s">
        <v>202</v>
      </c>
      <c r="G34" s="97" t="s">
        <v>30</v>
      </c>
      <c r="H34" s="35">
        <v>7144.9</v>
      </c>
      <c r="I34" s="95">
        <v>44597</v>
      </c>
      <c r="J34" s="35">
        <v>0</v>
      </c>
      <c r="K34" s="42">
        <v>7144.9</v>
      </c>
    </row>
    <row r="35" spans="2:11" s="29" customFormat="1" ht="54" customHeight="1">
      <c r="B35" s="96">
        <v>44900</v>
      </c>
      <c r="C35" s="32">
        <v>44893</v>
      </c>
      <c r="D35" s="80" t="s">
        <v>241</v>
      </c>
      <c r="E35" s="89" t="s">
        <v>59</v>
      </c>
      <c r="F35" s="90" t="s">
        <v>242</v>
      </c>
      <c r="G35" s="97" t="s">
        <v>243</v>
      </c>
      <c r="H35" s="35">
        <v>18437.5</v>
      </c>
      <c r="I35" s="95">
        <v>44923</v>
      </c>
      <c r="J35" s="35">
        <v>0</v>
      </c>
      <c r="K35" s="42">
        <v>18437.5</v>
      </c>
    </row>
    <row r="36" spans="2:11" s="29" customFormat="1" ht="63" customHeight="1">
      <c r="B36" s="96">
        <v>44865</v>
      </c>
      <c r="C36" s="32">
        <v>44852</v>
      </c>
      <c r="D36" s="80" t="s">
        <v>181</v>
      </c>
      <c r="E36" s="89" t="s">
        <v>182</v>
      </c>
      <c r="F36" s="90" t="s">
        <v>183</v>
      </c>
      <c r="G36" s="76" t="s">
        <v>169</v>
      </c>
      <c r="H36" s="35">
        <v>37400.01</v>
      </c>
      <c r="I36" s="95">
        <v>44883</v>
      </c>
      <c r="J36" s="35">
        <v>0</v>
      </c>
      <c r="K36" s="42">
        <v>37400.01</v>
      </c>
    </row>
    <row r="37" spans="2:11" s="29" customFormat="1" ht="60.75" customHeight="1">
      <c r="B37" s="96">
        <v>44862</v>
      </c>
      <c r="C37" s="32">
        <v>44858</v>
      </c>
      <c r="D37" s="80" t="s">
        <v>170</v>
      </c>
      <c r="E37" s="89" t="s">
        <v>73</v>
      </c>
      <c r="F37" s="90" t="s">
        <v>171</v>
      </c>
      <c r="G37" s="76" t="s">
        <v>172</v>
      </c>
      <c r="H37" s="35">
        <v>140420</v>
      </c>
      <c r="I37" s="95">
        <v>44889</v>
      </c>
      <c r="J37" s="35">
        <v>0</v>
      </c>
      <c r="K37" s="42">
        <v>140420</v>
      </c>
    </row>
    <row r="38" spans="2:11" s="29" customFormat="1" ht="33.75" customHeight="1">
      <c r="B38" s="96">
        <v>44888</v>
      </c>
      <c r="C38" s="32">
        <v>44874</v>
      </c>
      <c r="D38" s="80" t="s">
        <v>264</v>
      </c>
      <c r="E38" s="89" t="s">
        <v>265</v>
      </c>
      <c r="F38" s="90" t="s">
        <v>266</v>
      </c>
      <c r="G38" s="76" t="s">
        <v>267</v>
      </c>
      <c r="H38" s="35">
        <v>41788.199999999997</v>
      </c>
      <c r="I38" s="95">
        <v>44904</v>
      </c>
      <c r="J38" s="35">
        <v>0</v>
      </c>
      <c r="K38" s="42">
        <v>41788.199999999997</v>
      </c>
    </row>
    <row r="39" spans="2:11" s="29" customFormat="1" ht="38.25" customHeight="1">
      <c r="B39" s="96">
        <v>44897</v>
      </c>
      <c r="C39" s="32">
        <v>44894</v>
      </c>
      <c r="D39" s="80" t="s">
        <v>249</v>
      </c>
      <c r="E39" s="89" t="s">
        <v>185</v>
      </c>
      <c r="F39" s="90" t="s">
        <v>258</v>
      </c>
      <c r="G39" s="76" t="s">
        <v>69</v>
      </c>
      <c r="H39" s="35">
        <v>15576</v>
      </c>
      <c r="I39" s="95">
        <v>44894</v>
      </c>
      <c r="J39" s="35">
        <v>0</v>
      </c>
      <c r="K39" s="42">
        <v>15576</v>
      </c>
    </row>
    <row r="40" spans="2:11" s="29" customFormat="1" ht="81.75" customHeight="1">
      <c r="B40" s="96">
        <v>44897</v>
      </c>
      <c r="C40" s="32">
        <v>44894</v>
      </c>
      <c r="D40" s="80" t="s">
        <v>250</v>
      </c>
      <c r="E40" s="89" t="s">
        <v>185</v>
      </c>
      <c r="F40" s="90" t="s">
        <v>257</v>
      </c>
      <c r="G40" s="76" t="s">
        <v>69</v>
      </c>
      <c r="H40" s="35">
        <v>5664</v>
      </c>
      <c r="I40" s="95">
        <v>44894</v>
      </c>
      <c r="J40" s="55">
        <v>0</v>
      </c>
      <c r="K40" s="42">
        <v>5664</v>
      </c>
    </row>
    <row r="41" spans="2:11" s="29" customFormat="1" ht="53.25" customHeight="1">
      <c r="B41" s="96">
        <v>44897</v>
      </c>
      <c r="C41" s="32">
        <v>44894</v>
      </c>
      <c r="D41" s="80" t="s">
        <v>251</v>
      </c>
      <c r="E41" s="89" t="s">
        <v>185</v>
      </c>
      <c r="F41" s="90" t="s">
        <v>256</v>
      </c>
      <c r="G41" s="76" t="s">
        <v>69</v>
      </c>
      <c r="H41" s="35">
        <v>14042</v>
      </c>
      <c r="I41" s="95">
        <v>44924</v>
      </c>
      <c r="J41" s="55">
        <v>0</v>
      </c>
      <c r="K41" s="42">
        <v>14042</v>
      </c>
    </row>
    <row r="42" spans="2:11" s="29" customFormat="1" ht="27.75" customHeight="1">
      <c r="B42" s="84">
        <v>44356</v>
      </c>
      <c r="C42" s="32">
        <v>44306</v>
      </c>
      <c r="D42" s="36" t="s">
        <v>163</v>
      </c>
      <c r="E42" s="34" t="s">
        <v>35</v>
      </c>
      <c r="F42" s="20" t="s">
        <v>36</v>
      </c>
      <c r="G42" s="21" t="s">
        <v>17</v>
      </c>
      <c r="H42" s="35">
        <v>79041.81</v>
      </c>
      <c r="I42" s="95">
        <v>44336</v>
      </c>
      <c r="J42" s="55">
        <v>0</v>
      </c>
      <c r="K42" s="42">
        <v>79041.81</v>
      </c>
    </row>
    <row r="43" spans="2:11" s="29" customFormat="1" ht="22.5" customHeight="1">
      <c r="B43" s="84">
        <v>44883</v>
      </c>
      <c r="C43" s="32">
        <v>44855</v>
      </c>
      <c r="D43" s="119" t="s">
        <v>233</v>
      </c>
      <c r="E43" s="34" t="s">
        <v>234</v>
      </c>
      <c r="F43" s="20" t="s">
        <v>63</v>
      </c>
      <c r="G43" s="21" t="s">
        <v>17</v>
      </c>
      <c r="H43" s="35">
        <v>161513.60999999999</v>
      </c>
      <c r="I43" s="95">
        <v>44886</v>
      </c>
      <c r="J43" s="55">
        <v>0</v>
      </c>
      <c r="K43" s="42">
        <v>161513.60999999999</v>
      </c>
    </row>
    <row r="44" spans="2:11" s="29" customFormat="1" ht="75" customHeight="1">
      <c r="B44" s="84">
        <v>44880</v>
      </c>
      <c r="C44" s="32">
        <v>44875</v>
      </c>
      <c r="D44" s="119" t="s">
        <v>261</v>
      </c>
      <c r="E44" s="34" t="s">
        <v>79</v>
      </c>
      <c r="F44" s="34" t="s">
        <v>262</v>
      </c>
      <c r="G44" s="21" t="s">
        <v>263</v>
      </c>
      <c r="H44" s="35">
        <v>26159</v>
      </c>
      <c r="I44" s="95">
        <v>44905</v>
      </c>
      <c r="J44" s="55">
        <v>0</v>
      </c>
      <c r="K44" s="42">
        <v>26159</v>
      </c>
    </row>
    <row r="45" spans="2:11" s="29" customFormat="1" ht="90.75" customHeight="1">
      <c r="B45" s="84">
        <v>44880</v>
      </c>
      <c r="C45" s="32">
        <v>44876</v>
      </c>
      <c r="D45" s="119" t="s">
        <v>215</v>
      </c>
      <c r="E45" s="34" t="s">
        <v>79</v>
      </c>
      <c r="F45" s="34" t="s">
        <v>216</v>
      </c>
      <c r="G45" s="21" t="s">
        <v>217</v>
      </c>
      <c r="H45" s="35">
        <v>363440</v>
      </c>
      <c r="I45" s="95">
        <v>44906</v>
      </c>
      <c r="J45" s="35">
        <v>363440</v>
      </c>
      <c r="K45" s="77">
        <v>0</v>
      </c>
    </row>
    <row r="46" spans="2:11" s="29" customFormat="1" ht="30" customHeight="1">
      <c r="B46" s="84">
        <v>44903</v>
      </c>
      <c r="C46" s="32">
        <v>44867</v>
      </c>
      <c r="D46" s="36" t="s">
        <v>186</v>
      </c>
      <c r="E46" s="34" t="s">
        <v>33</v>
      </c>
      <c r="F46" s="34" t="s">
        <v>284</v>
      </c>
      <c r="G46" s="78" t="s">
        <v>19</v>
      </c>
      <c r="H46" s="123">
        <v>26500</v>
      </c>
      <c r="I46" s="95">
        <v>44897</v>
      </c>
      <c r="J46" s="55">
        <v>0</v>
      </c>
      <c r="K46" s="93">
        <v>26500</v>
      </c>
    </row>
    <row r="47" spans="2:11" s="29" customFormat="1" ht="52.5" customHeight="1">
      <c r="B47" s="84">
        <v>44853</v>
      </c>
      <c r="C47" s="32">
        <v>44852</v>
      </c>
      <c r="D47" s="36" t="s">
        <v>191</v>
      </c>
      <c r="E47" s="34" t="s">
        <v>67</v>
      </c>
      <c r="F47" s="34" t="s">
        <v>192</v>
      </c>
      <c r="G47" s="21" t="s">
        <v>68</v>
      </c>
      <c r="H47" s="35">
        <v>11800</v>
      </c>
      <c r="I47" s="95">
        <v>44883</v>
      </c>
      <c r="J47" s="55">
        <v>0</v>
      </c>
      <c r="K47" s="42">
        <v>11800</v>
      </c>
    </row>
    <row r="48" spans="2:11" s="29" customFormat="1" ht="65.25" customHeight="1">
      <c r="B48" s="84">
        <v>44895</v>
      </c>
      <c r="C48" s="32">
        <v>44894</v>
      </c>
      <c r="D48" s="36" t="s">
        <v>203</v>
      </c>
      <c r="E48" s="34" t="s">
        <v>67</v>
      </c>
      <c r="F48" s="34" t="s">
        <v>281</v>
      </c>
      <c r="G48" s="21" t="s">
        <v>68</v>
      </c>
      <c r="H48" s="35">
        <v>8260</v>
      </c>
      <c r="I48" s="95">
        <v>44924</v>
      </c>
      <c r="J48" s="35">
        <v>0</v>
      </c>
      <c r="K48" s="42">
        <v>8260</v>
      </c>
    </row>
    <row r="49" spans="2:11" s="29" customFormat="1" ht="54" customHeight="1">
      <c r="B49" s="84">
        <v>44862</v>
      </c>
      <c r="C49" s="32">
        <v>44860</v>
      </c>
      <c r="D49" s="36" t="s">
        <v>173</v>
      </c>
      <c r="E49" s="34" t="s">
        <v>92</v>
      </c>
      <c r="F49" s="34" t="s">
        <v>174</v>
      </c>
      <c r="G49" s="21" t="s">
        <v>93</v>
      </c>
      <c r="H49" s="35">
        <v>130095</v>
      </c>
      <c r="I49" s="95">
        <v>44891</v>
      </c>
      <c r="J49" s="35">
        <v>0</v>
      </c>
      <c r="K49" s="42">
        <v>130095</v>
      </c>
    </row>
    <row r="50" spans="2:11" s="29" customFormat="1" ht="38.25" customHeight="1">
      <c r="B50" s="84">
        <v>44886</v>
      </c>
      <c r="C50" s="32">
        <v>44881</v>
      </c>
      <c r="D50" s="119" t="s">
        <v>211</v>
      </c>
      <c r="E50" s="34" t="s">
        <v>66</v>
      </c>
      <c r="F50" s="34" t="s">
        <v>282</v>
      </c>
      <c r="G50" s="78" t="s">
        <v>18</v>
      </c>
      <c r="H50" s="35">
        <v>59000</v>
      </c>
      <c r="I50" s="95">
        <v>44911</v>
      </c>
      <c r="J50" s="35">
        <v>59000</v>
      </c>
      <c r="K50" s="77">
        <v>0</v>
      </c>
    </row>
    <row r="51" spans="2:11" s="29" customFormat="1" ht="43.5" customHeight="1">
      <c r="B51" s="84">
        <v>44886</v>
      </c>
      <c r="C51" s="32">
        <v>44871</v>
      </c>
      <c r="D51" s="119" t="s">
        <v>209</v>
      </c>
      <c r="E51" s="34" t="s">
        <v>55</v>
      </c>
      <c r="F51" s="34" t="s">
        <v>210</v>
      </c>
      <c r="G51" s="78" t="s">
        <v>19</v>
      </c>
      <c r="H51" s="35">
        <v>22000</v>
      </c>
      <c r="I51" s="95">
        <v>44901</v>
      </c>
      <c r="J51" s="35">
        <v>22000</v>
      </c>
      <c r="K51" s="42">
        <v>0</v>
      </c>
    </row>
    <row r="52" spans="2:11" s="29" customFormat="1" ht="53.25" customHeight="1">
      <c r="B52" s="84">
        <v>44854</v>
      </c>
      <c r="C52" s="32">
        <v>44844</v>
      </c>
      <c r="D52" s="36" t="s">
        <v>187</v>
      </c>
      <c r="E52" s="34" t="s">
        <v>184</v>
      </c>
      <c r="F52" s="34" t="s">
        <v>188</v>
      </c>
      <c r="G52" s="97" t="s">
        <v>24</v>
      </c>
      <c r="H52" s="35">
        <v>78824</v>
      </c>
      <c r="I52" s="95">
        <v>44875</v>
      </c>
      <c r="J52" s="55">
        <v>0</v>
      </c>
      <c r="K52" s="42">
        <v>78824</v>
      </c>
    </row>
    <row r="53" spans="2:11" s="29" customFormat="1" ht="55.5" customHeight="1">
      <c r="B53" s="84">
        <v>44879</v>
      </c>
      <c r="C53" s="32">
        <v>44875</v>
      </c>
      <c r="D53" s="36" t="s">
        <v>222</v>
      </c>
      <c r="E53" s="34" t="s">
        <v>184</v>
      </c>
      <c r="F53" s="34" t="s">
        <v>223</v>
      </c>
      <c r="G53" s="97" t="s">
        <v>24</v>
      </c>
      <c r="H53" s="35">
        <v>16520</v>
      </c>
      <c r="I53" s="95">
        <v>44905</v>
      </c>
      <c r="J53" s="35">
        <v>0</v>
      </c>
      <c r="K53" s="42">
        <v>16520</v>
      </c>
    </row>
    <row r="54" spans="2:11" s="29" customFormat="1" ht="55.5" customHeight="1">
      <c r="B54" s="84">
        <v>44900</v>
      </c>
      <c r="C54" s="32">
        <v>44890</v>
      </c>
      <c r="D54" s="36" t="s">
        <v>244</v>
      </c>
      <c r="E54" s="34" t="s">
        <v>184</v>
      </c>
      <c r="F54" s="34" t="s">
        <v>245</v>
      </c>
      <c r="G54" s="97" t="s">
        <v>24</v>
      </c>
      <c r="H54" s="35">
        <v>104076</v>
      </c>
      <c r="I54" s="95">
        <v>44920</v>
      </c>
      <c r="J54" s="35">
        <v>0</v>
      </c>
      <c r="K54" s="42">
        <v>104076</v>
      </c>
    </row>
    <row r="55" spans="2:11" s="29" customFormat="1" ht="55.5" customHeight="1">
      <c r="B55" s="84">
        <v>44888</v>
      </c>
      <c r="C55" s="32">
        <v>44879</v>
      </c>
      <c r="D55" s="36" t="s">
        <v>268</v>
      </c>
      <c r="E55" s="34" t="s">
        <v>269</v>
      </c>
      <c r="F55" s="34" t="s">
        <v>270</v>
      </c>
      <c r="G55" s="97" t="s">
        <v>24</v>
      </c>
      <c r="H55" s="35">
        <v>141836</v>
      </c>
      <c r="I55" s="95">
        <v>44909</v>
      </c>
      <c r="J55" s="35">
        <v>0</v>
      </c>
      <c r="K55" s="42">
        <v>141836</v>
      </c>
    </row>
    <row r="56" spans="2:11" s="29" customFormat="1" ht="63.75" customHeight="1">
      <c r="B56" s="84">
        <v>44811</v>
      </c>
      <c r="C56" s="32">
        <v>44809</v>
      </c>
      <c r="D56" s="36" t="s">
        <v>102</v>
      </c>
      <c r="E56" s="34" t="s">
        <v>56</v>
      </c>
      <c r="F56" s="34" t="s">
        <v>103</v>
      </c>
      <c r="G56" s="76" t="s">
        <v>57</v>
      </c>
      <c r="H56" s="55">
        <f>376000-352000</f>
        <v>24000</v>
      </c>
      <c r="I56" s="95">
        <v>44839</v>
      </c>
      <c r="J56" s="55">
        <f>376000-352000</f>
        <v>24000</v>
      </c>
      <c r="K56" s="77">
        <v>0</v>
      </c>
    </row>
    <row r="57" spans="2:11" s="29" customFormat="1" ht="63" customHeight="1">
      <c r="B57" s="84">
        <v>44846</v>
      </c>
      <c r="C57" s="32">
        <v>44838</v>
      </c>
      <c r="D57" s="36" t="s">
        <v>189</v>
      </c>
      <c r="E57" s="34" t="s">
        <v>56</v>
      </c>
      <c r="F57" s="34" t="s">
        <v>190</v>
      </c>
      <c r="G57" s="76" t="s">
        <v>57</v>
      </c>
      <c r="H57" s="55">
        <v>376000</v>
      </c>
      <c r="I57" s="95">
        <v>44869</v>
      </c>
      <c r="J57" s="55">
        <v>376000</v>
      </c>
      <c r="K57" s="77">
        <v>0</v>
      </c>
    </row>
    <row r="58" spans="2:11" s="29" customFormat="1" ht="63" customHeight="1">
      <c r="B58" s="84">
        <v>44867</v>
      </c>
      <c r="C58" s="32">
        <v>44866</v>
      </c>
      <c r="D58" s="36" t="s">
        <v>285</v>
      </c>
      <c r="E58" s="34" t="s">
        <v>56</v>
      </c>
      <c r="F58" s="34" t="s">
        <v>288</v>
      </c>
      <c r="G58" s="76" t="s">
        <v>57</v>
      </c>
      <c r="H58" s="55">
        <v>376000</v>
      </c>
      <c r="I58" s="120">
        <v>44896</v>
      </c>
      <c r="J58" s="55">
        <v>376000</v>
      </c>
      <c r="K58" s="122">
        <v>0</v>
      </c>
    </row>
    <row r="59" spans="2:11" s="29" customFormat="1" ht="42.75" customHeight="1">
      <c r="B59" s="84">
        <v>44854</v>
      </c>
      <c r="C59" s="32">
        <v>44852</v>
      </c>
      <c r="D59" s="36" t="s">
        <v>175</v>
      </c>
      <c r="E59" s="34" t="s">
        <v>56</v>
      </c>
      <c r="F59" s="34" t="s">
        <v>176</v>
      </c>
      <c r="G59" s="97" t="s">
        <v>57</v>
      </c>
      <c r="H59" s="55">
        <v>45000</v>
      </c>
      <c r="I59" s="95">
        <v>44883</v>
      </c>
      <c r="J59" s="35">
        <v>0</v>
      </c>
      <c r="K59" s="77">
        <v>45000</v>
      </c>
    </row>
    <row r="60" spans="2:11" s="29" customFormat="1" ht="46.5" customHeight="1">
      <c r="B60" s="84">
        <v>44854</v>
      </c>
      <c r="C60" s="32">
        <v>44852</v>
      </c>
      <c r="D60" s="36" t="s">
        <v>177</v>
      </c>
      <c r="E60" s="34" t="s">
        <v>56</v>
      </c>
      <c r="F60" s="34" t="s">
        <v>178</v>
      </c>
      <c r="G60" s="97" t="s">
        <v>57</v>
      </c>
      <c r="H60" s="55">
        <v>90000</v>
      </c>
      <c r="I60" s="95">
        <v>44883</v>
      </c>
      <c r="J60" s="35">
        <v>0</v>
      </c>
      <c r="K60" s="77">
        <v>90000</v>
      </c>
    </row>
    <row r="61" spans="2:11" s="29" customFormat="1" ht="39.75" customHeight="1">
      <c r="B61" s="84">
        <v>44893</v>
      </c>
      <c r="C61" s="32">
        <v>44866</v>
      </c>
      <c r="D61" s="36" t="s">
        <v>224</v>
      </c>
      <c r="E61" s="34" t="s">
        <v>131</v>
      </c>
      <c r="F61" s="34" t="s">
        <v>225</v>
      </c>
      <c r="G61" s="97" t="s">
        <v>23</v>
      </c>
      <c r="H61" s="55">
        <v>141376</v>
      </c>
      <c r="I61" s="95">
        <v>44896</v>
      </c>
      <c r="J61" s="55">
        <v>141376</v>
      </c>
      <c r="K61" s="77">
        <v>0</v>
      </c>
    </row>
    <row r="62" spans="2:11" s="29" customFormat="1" ht="32.25" customHeight="1">
      <c r="B62" s="84">
        <v>44897</v>
      </c>
      <c r="C62" s="32">
        <v>44893</v>
      </c>
      <c r="D62" s="36" t="s">
        <v>246</v>
      </c>
      <c r="E62" s="34" t="s">
        <v>131</v>
      </c>
      <c r="F62" s="34" t="s">
        <v>247</v>
      </c>
      <c r="G62" s="97" t="s">
        <v>248</v>
      </c>
      <c r="H62" s="55">
        <v>51566</v>
      </c>
      <c r="I62" s="95">
        <v>44923</v>
      </c>
      <c r="J62" s="35">
        <v>0</v>
      </c>
      <c r="K62" s="77">
        <v>51566</v>
      </c>
    </row>
    <row r="63" spans="2:11" s="29" customFormat="1" ht="45" customHeight="1">
      <c r="B63" s="84">
        <v>44895</v>
      </c>
      <c r="C63" s="32">
        <v>44888</v>
      </c>
      <c r="D63" s="36" t="s">
        <v>226</v>
      </c>
      <c r="E63" s="34" t="s">
        <v>227</v>
      </c>
      <c r="F63" s="34" t="s">
        <v>228</v>
      </c>
      <c r="G63" s="97" t="s">
        <v>229</v>
      </c>
      <c r="H63" s="55">
        <v>160834</v>
      </c>
      <c r="I63" s="95">
        <v>44918</v>
      </c>
      <c r="J63" s="55">
        <v>160834</v>
      </c>
      <c r="K63" s="42">
        <v>0</v>
      </c>
    </row>
    <row r="64" spans="2:11" s="29" customFormat="1" ht="51" customHeight="1">
      <c r="B64" s="84">
        <v>44897</v>
      </c>
      <c r="C64" s="32">
        <v>44893</v>
      </c>
      <c r="D64" s="36" t="s">
        <v>259</v>
      </c>
      <c r="E64" s="34" t="s">
        <v>219</v>
      </c>
      <c r="F64" s="34" t="s">
        <v>260</v>
      </c>
      <c r="G64" s="97" t="s">
        <v>277</v>
      </c>
      <c r="H64" s="55">
        <v>64852.800000000003</v>
      </c>
      <c r="I64" s="95">
        <v>44923</v>
      </c>
      <c r="J64" s="35">
        <v>0</v>
      </c>
      <c r="K64" s="77">
        <v>64852.800000000003</v>
      </c>
    </row>
    <row r="65" spans="2:12" s="29" customFormat="1" ht="42" customHeight="1">
      <c r="B65" s="84">
        <v>44876</v>
      </c>
      <c r="C65" s="32">
        <v>44875</v>
      </c>
      <c r="D65" s="36" t="s">
        <v>218</v>
      </c>
      <c r="E65" s="34" t="s">
        <v>219</v>
      </c>
      <c r="F65" s="34" t="s">
        <v>220</v>
      </c>
      <c r="G65" s="97" t="s">
        <v>221</v>
      </c>
      <c r="H65" s="55">
        <v>57820</v>
      </c>
      <c r="I65" s="95">
        <v>44905</v>
      </c>
      <c r="J65" s="55">
        <v>0</v>
      </c>
      <c r="K65" s="77">
        <v>57820</v>
      </c>
    </row>
    <row r="66" spans="2:12" s="29" customFormat="1" ht="31.5" customHeight="1">
      <c r="B66" s="84">
        <v>44882</v>
      </c>
      <c r="C66" s="32">
        <v>44875</v>
      </c>
      <c r="D66" s="36" t="s">
        <v>271</v>
      </c>
      <c r="E66" s="34" t="s">
        <v>81</v>
      </c>
      <c r="F66" s="34" t="s">
        <v>272</v>
      </c>
      <c r="G66" s="76" t="s">
        <v>83</v>
      </c>
      <c r="H66" s="55">
        <v>16520</v>
      </c>
      <c r="I66" s="95">
        <v>44905</v>
      </c>
      <c r="J66" s="55">
        <v>0</v>
      </c>
      <c r="K66" s="77">
        <v>16520</v>
      </c>
    </row>
    <row r="67" spans="2:12" ht="21.75" customHeight="1" thickBot="1">
      <c r="B67" s="12"/>
      <c r="C67" s="14"/>
      <c r="D67" s="13"/>
      <c r="E67" s="14"/>
      <c r="F67" s="14"/>
      <c r="G67" s="14"/>
      <c r="H67" s="15">
        <f>SUM(H17:H66)</f>
        <v>4564455.0799999991</v>
      </c>
      <c r="I67" s="15"/>
      <c r="J67" s="15">
        <f>SUM(J17:J66)</f>
        <v>1772913.33</v>
      </c>
      <c r="K67" s="43">
        <f>SUM(K17:K66)</f>
        <v>2791541.7499999995</v>
      </c>
      <c r="L67" s="29"/>
    </row>
    <row r="68" spans="2:12" ht="21.75" customHeight="1" thickBot="1">
      <c r="H68" s="16">
        <f>SUM(H67,H16)</f>
        <v>4569695.0799999991</v>
      </c>
      <c r="I68" s="18"/>
      <c r="J68" s="62">
        <f>SUM(J67,J16)</f>
        <v>1772913.33</v>
      </c>
      <c r="K68" s="121">
        <f>SUM(K67,K16)</f>
        <v>2796781.7499999995</v>
      </c>
    </row>
    <row r="69" spans="2:12" ht="15" thickTop="1">
      <c r="H69" s="59"/>
    </row>
    <row r="70" spans="2:12">
      <c r="H70" s="2"/>
    </row>
    <row r="71" spans="2:12" ht="21.75" customHeight="1">
      <c r="H71" s="60" t="s">
        <v>50</v>
      </c>
      <c r="J71" s="60" t="s">
        <v>51</v>
      </c>
      <c r="K71" s="60" t="s">
        <v>49</v>
      </c>
    </row>
    <row r="72" spans="2:12" ht="18" customHeight="1">
      <c r="B72" s="39"/>
      <c r="C72" s="1"/>
      <c r="D72" s="1"/>
      <c r="E72" s="1"/>
      <c r="F72" s="1"/>
      <c r="G72" s="1"/>
      <c r="H72" s="2"/>
      <c r="I72" s="2"/>
      <c r="J72" s="2"/>
      <c r="K72" s="2"/>
    </row>
    <row r="73" spans="2:12" ht="11.25" customHeight="1">
      <c r="B73" s="39"/>
      <c r="C73" s="1"/>
      <c r="D73" s="1"/>
      <c r="E73" s="1"/>
      <c r="F73" s="1"/>
      <c r="G73" s="1"/>
      <c r="H73" s="2"/>
    </row>
    <row r="74" spans="2:12">
      <c r="H74" s="2"/>
      <c r="I74" s="2"/>
      <c r="J74" s="2"/>
      <c r="K74" s="2"/>
    </row>
    <row r="75" spans="2:12">
      <c r="B75" s="3" t="s">
        <v>6</v>
      </c>
      <c r="D75" s="3"/>
      <c r="E75" s="3" t="s">
        <v>7</v>
      </c>
      <c r="F75" s="4" t="s">
        <v>8</v>
      </c>
      <c r="G75" s="3" t="s">
        <v>9</v>
      </c>
      <c r="H75" s="5"/>
      <c r="I75" s="5"/>
      <c r="J75" s="5"/>
      <c r="K75" s="5"/>
    </row>
    <row r="76" spans="2:12" ht="15" customHeight="1">
      <c r="B76" s="3"/>
      <c r="D76" s="3"/>
      <c r="E76" s="3"/>
      <c r="F76" s="4"/>
      <c r="G76" s="3"/>
      <c r="H76" s="5"/>
      <c r="I76" s="5"/>
      <c r="J76" s="5"/>
      <c r="K76" s="5"/>
    </row>
    <row r="77" spans="2:12" ht="15" customHeight="1">
      <c r="H77" s="6"/>
      <c r="I77" s="6"/>
      <c r="J77" s="6"/>
      <c r="K77" s="6"/>
    </row>
    <row r="78" spans="2:12">
      <c r="B78" s="7" t="s">
        <v>13</v>
      </c>
      <c r="D78" s="7"/>
      <c r="E78" s="7"/>
      <c r="F78" s="7" t="s">
        <v>10</v>
      </c>
      <c r="G78" s="7" t="s">
        <v>31</v>
      </c>
      <c r="H78" s="9"/>
      <c r="I78" s="9"/>
      <c r="J78" s="9"/>
      <c r="K78" s="9"/>
    </row>
    <row r="79" spans="2:12">
      <c r="B79" s="8" t="s">
        <v>41</v>
      </c>
      <c r="D79" s="10"/>
      <c r="E79" s="8"/>
      <c r="F79" s="8" t="s">
        <v>11</v>
      </c>
      <c r="G79" s="8" t="s">
        <v>12</v>
      </c>
      <c r="H79" s="11"/>
      <c r="I79" s="11"/>
      <c r="J79" s="11"/>
      <c r="K79" s="11"/>
    </row>
    <row r="80" spans="2:12">
      <c r="B80" s="68" t="s">
        <v>283</v>
      </c>
      <c r="D80" s="69"/>
      <c r="F80" s="8"/>
      <c r="G80" s="8"/>
      <c r="H80" s="11"/>
      <c r="I80" s="11"/>
      <c r="J80" s="11"/>
      <c r="K80" s="11"/>
    </row>
    <row r="81" spans="3:11">
      <c r="C81" s="68"/>
      <c r="D81" s="69"/>
      <c r="E81" s="11"/>
      <c r="F81" s="8"/>
      <c r="G81" s="8"/>
      <c r="H81" s="11"/>
      <c r="I81" s="11"/>
      <c r="J81" s="11"/>
      <c r="K81" s="11"/>
    </row>
    <row r="105" spans="2:11" ht="15" customHeight="1">
      <c r="B105" s="124"/>
      <c r="C105" s="124"/>
      <c r="D105" s="124"/>
      <c r="E105" s="124"/>
      <c r="F105" s="124"/>
      <c r="G105" s="124"/>
      <c r="H105" s="124"/>
      <c r="I105" s="67"/>
      <c r="J105" s="67"/>
      <c r="K105" s="67"/>
    </row>
    <row r="106" spans="2:11" ht="24.75" customHeight="1">
      <c r="B106" s="140" t="s">
        <v>0</v>
      </c>
      <c r="C106" s="140"/>
      <c r="D106" s="140"/>
      <c r="E106" s="140"/>
      <c r="F106" s="140"/>
      <c r="G106" s="140"/>
      <c r="H106" s="140"/>
      <c r="I106" s="140"/>
      <c r="J106" s="140"/>
      <c r="K106" s="140"/>
    </row>
    <row r="107" spans="2:11" ht="21" customHeight="1">
      <c r="B107" s="126" t="s">
        <v>29</v>
      </c>
      <c r="C107" s="126"/>
      <c r="D107" s="126"/>
      <c r="E107" s="126"/>
      <c r="F107" s="126"/>
      <c r="G107" s="126"/>
      <c r="H107" s="126"/>
      <c r="I107" s="126"/>
      <c r="J107" s="126"/>
      <c r="K107" s="126"/>
    </row>
    <row r="108" spans="2:11" ht="21" customHeight="1">
      <c r="B108" s="126" t="s">
        <v>14</v>
      </c>
      <c r="C108" s="126"/>
      <c r="D108" s="126"/>
      <c r="E108" s="126"/>
      <c r="F108" s="126"/>
      <c r="G108" s="126"/>
      <c r="H108" s="126"/>
      <c r="I108" s="126"/>
      <c r="J108" s="126"/>
      <c r="K108" s="126"/>
    </row>
    <row r="109" spans="2:11" ht="17.25" customHeight="1">
      <c r="B109" s="127" t="s">
        <v>53</v>
      </c>
      <c r="C109" s="127"/>
      <c r="D109" s="127"/>
      <c r="E109" s="127"/>
      <c r="F109" s="127"/>
      <c r="G109" s="127"/>
      <c r="H109" s="127"/>
      <c r="I109" s="127"/>
      <c r="J109" s="127"/>
      <c r="K109" s="127"/>
    </row>
    <row r="110" spans="2:11" ht="18" customHeight="1">
      <c r="B110" s="128" t="s">
        <v>54</v>
      </c>
      <c r="C110" s="128"/>
      <c r="D110" s="128"/>
      <c r="E110" s="128"/>
      <c r="F110" s="128"/>
      <c r="G110" s="128"/>
      <c r="H110" s="128"/>
      <c r="I110" s="128"/>
      <c r="J110" s="128"/>
      <c r="K110" s="128"/>
    </row>
    <row r="111" spans="2:11" ht="12.75" customHeight="1">
      <c r="B111" s="75"/>
      <c r="C111" s="75"/>
      <c r="D111" s="75"/>
      <c r="E111" s="75"/>
      <c r="F111" s="75"/>
      <c r="G111" s="75"/>
      <c r="H111" s="75"/>
      <c r="I111" s="75"/>
      <c r="J111" s="75"/>
      <c r="K111" s="75"/>
    </row>
    <row r="112" spans="2:11" ht="17.25" customHeight="1">
      <c r="B112" s="126" t="s">
        <v>52</v>
      </c>
      <c r="C112" s="126"/>
      <c r="D112" s="126"/>
      <c r="E112" s="126"/>
      <c r="F112" s="126"/>
      <c r="G112" s="126"/>
      <c r="H112" s="126"/>
      <c r="I112" s="126"/>
      <c r="J112" s="126"/>
      <c r="K112" s="126"/>
    </row>
    <row r="113" spans="2:15" s="1" customFormat="1" ht="16.5" customHeight="1">
      <c r="B113" s="126" t="s">
        <v>46</v>
      </c>
      <c r="C113" s="126"/>
      <c r="D113" s="126"/>
      <c r="E113" s="126"/>
      <c r="F113" s="126"/>
      <c r="G113" s="126"/>
      <c r="H113" s="126"/>
      <c r="I113" s="126"/>
      <c r="J113" s="126"/>
      <c r="K113" s="126"/>
      <c r="L113" s="83"/>
      <c r="M113" s="83"/>
      <c r="N113" s="83"/>
      <c r="O113" s="83"/>
    </row>
    <row r="114" spans="2:15" ht="20.25" customHeight="1">
      <c r="B114" s="126" t="s">
        <v>98</v>
      </c>
      <c r="C114" s="126"/>
      <c r="D114" s="126"/>
      <c r="E114" s="126"/>
      <c r="F114" s="126"/>
      <c r="G114" s="126"/>
      <c r="H114" s="126"/>
      <c r="I114" s="126"/>
      <c r="J114" s="126"/>
      <c r="K114" s="126"/>
    </row>
    <row r="115" spans="2:15" ht="10.5" customHeight="1" thickBot="1">
      <c r="C115" s="133"/>
      <c r="D115" s="133"/>
      <c r="E115" s="133"/>
      <c r="F115" s="133"/>
      <c r="G115" s="133"/>
      <c r="H115" s="133"/>
      <c r="I115" s="82"/>
      <c r="J115" s="82"/>
      <c r="K115" s="82"/>
    </row>
    <row r="116" spans="2:15" ht="24" customHeight="1">
      <c r="B116" s="134" t="s">
        <v>44</v>
      </c>
      <c r="C116" s="136" t="s">
        <v>1</v>
      </c>
      <c r="D116" s="129" t="s">
        <v>2</v>
      </c>
      <c r="E116" s="129" t="s">
        <v>3</v>
      </c>
      <c r="F116" s="129" t="s">
        <v>4</v>
      </c>
      <c r="G116" s="131" t="s">
        <v>45</v>
      </c>
      <c r="H116" s="145" t="s">
        <v>5</v>
      </c>
      <c r="I116" s="141" t="s">
        <v>47</v>
      </c>
      <c r="J116" s="143" t="s">
        <v>48</v>
      </c>
      <c r="K116" s="138" t="s">
        <v>49</v>
      </c>
    </row>
    <row r="117" spans="2:15" ht="10.5" customHeight="1" thickBot="1">
      <c r="B117" s="135"/>
      <c r="C117" s="137"/>
      <c r="D117" s="130"/>
      <c r="E117" s="130"/>
      <c r="F117" s="130"/>
      <c r="G117" s="132"/>
      <c r="H117" s="146"/>
      <c r="I117" s="142"/>
      <c r="J117" s="144"/>
      <c r="K117" s="139"/>
    </row>
    <row r="118" spans="2:15" s="1" customFormat="1" ht="31.5" customHeight="1">
      <c r="B118" s="63">
        <v>44104</v>
      </c>
      <c r="C118" s="98">
        <v>44104</v>
      </c>
      <c r="D118" s="99" t="s">
        <v>25</v>
      </c>
      <c r="E118" s="28" t="s">
        <v>22</v>
      </c>
      <c r="F118" s="30" t="s">
        <v>26</v>
      </c>
      <c r="G118" s="87" t="s">
        <v>23</v>
      </c>
      <c r="H118" s="50">
        <v>2600</v>
      </c>
      <c r="I118" s="56">
        <v>44134</v>
      </c>
      <c r="J118" s="51">
        <v>0</v>
      </c>
      <c r="K118" s="41">
        <v>2600</v>
      </c>
    </row>
    <row r="119" spans="2:15" s="1" customFormat="1" ht="33" customHeight="1" thickBot="1">
      <c r="B119" s="65">
        <v>44169</v>
      </c>
      <c r="C119" s="94">
        <v>44169</v>
      </c>
      <c r="D119" s="100" t="s">
        <v>27</v>
      </c>
      <c r="E119" s="47" t="s">
        <v>22</v>
      </c>
      <c r="F119" s="37" t="s">
        <v>28</v>
      </c>
      <c r="G119" s="86" t="s">
        <v>23</v>
      </c>
      <c r="H119" s="40">
        <v>2640</v>
      </c>
      <c r="I119" s="57">
        <v>44200</v>
      </c>
      <c r="J119" s="52">
        <v>0</v>
      </c>
      <c r="K119" s="48">
        <v>2640</v>
      </c>
    </row>
    <row r="120" spans="2:15" s="1" customFormat="1" ht="21" customHeight="1" thickBot="1">
      <c r="B120" s="22"/>
      <c r="C120" s="101"/>
      <c r="D120" s="23"/>
      <c r="E120" s="24"/>
      <c r="F120" s="25"/>
      <c r="G120" s="26"/>
      <c r="H120" s="27">
        <f>SUM(H118:H119)</f>
        <v>5240</v>
      </c>
      <c r="I120" s="58"/>
      <c r="J120" s="53">
        <f>SUM(J118:J119)</f>
        <v>0</v>
      </c>
      <c r="K120" s="54">
        <f>SUM(K118:K119)</f>
        <v>5240</v>
      </c>
    </row>
    <row r="121" spans="2:15" s="1" customFormat="1" ht="51" customHeight="1">
      <c r="B121" s="31">
        <v>44824</v>
      </c>
      <c r="C121" s="104">
        <v>44804</v>
      </c>
      <c r="D121" s="112" t="s">
        <v>139</v>
      </c>
      <c r="E121" s="112" t="s">
        <v>140</v>
      </c>
      <c r="F121" s="113" t="s">
        <v>141</v>
      </c>
      <c r="G121" s="114" t="s">
        <v>142</v>
      </c>
      <c r="H121" s="115">
        <v>342861.1</v>
      </c>
      <c r="I121" s="116"/>
      <c r="J121" s="51">
        <v>0</v>
      </c>
      <c r="K121" s="117">
        <v>342861.1</v>
      </c>
    </row>
    <row r="122" spans="2:15" s="1" customFormat="1" ht="48.75" customHeight="1">
      <c r="B122" s="84">
        <v>44377</v>
      </c>
      <c r="C122" s="32">
        <v>44377</v>
      </c>
      <c r="D122" s="33" t="s">
        <v>37</v>
      </c>
      <c r="E122" s="33" t="s">
        <v>38</v>
      </c>
      <c r="F122" s="88" t="s">
        <v>123</v>
      </c>
      <c r="G122" s="21" t="s">
        <v>39</v>
      </c>
      <c r="H122" s="35">
        <f>810265.65+53839.95-216776.99-53841.65+53839.95+53839.95-216818.84</f>
        <v>484348.0199999999</v>
      </c>
      <c r="I122" s="95">
        <v>44772</v>
      </c>
      <c r="J122" s="51">
        <v>0</v>
      </c>
      <c r="K122" s="42">
        <v>484348.02</v>
      </c>
    </row>
    <row r="123" spans="2:15" s="29" customFormat="1" ht="37.5" customHeight="1">
      <c r="B123" s="84">
        <v>44377</v>
      </c>
      <c r="C123" s="32">
        <v>44377</v>
      </c>
      <c r="D123" s="33" t="s">
        <v>37</v>
      </c>
      <c r="E123" s="33" t="s">
        <v>40</v>
      </c>
      <c r="F123" s="38" t="s">
        <v>124</v>
      </c>
      <c r="G123" s="21" t="s">
        <v>42</v>
      </c>
      <c r="H123" s="35">
        <f>625+250+250+125+125+125+125+125+125+125+125+125+125</f>
        <v>2375</v>
      </c>
      <c r="I123" s="95">
        <v>44772</v>
      </c>
      <c r="J123" s="51">
        <v>0</v>
      </c>
      <c r="K123" s="42">
        <v>2375</v>
      </c>
      <c r="L123" s="1"/>
    </row>
    <row r="124" spans="2:15" s="29" customFormat="1" ht="25" customHeight="1">
      <c r="B124" s="84">
        <v>44778</v>
      </c>
      <c r="C124" s="32">
        <v>44754</v>
      </c>
      <c r="D124" s="81" t="s">
        <v>75</v>
      </c>
      <c r="E124" s="80" t="s">
        <v>76</v>
      </c>
      <c r="F124" s="20" t="s">
        <v>63</v>
      </c>
      <c r="G124" s="79" t="s">
        <v>17</v>
      </c>
      <c r="H124" s="35">
        <v>23073.37</v>
      </c>
      <c r="I124" s="95">
        <v>44785</v>
      </c>
      <c r="J124" s="51">
        <v>0</v>
      </c>
      <c r="K124" s="42">
        <v>23073.37</v>
      </c>
      <c r="L124" s="1"/>
    </row>
    <row r="125" spans="2:15" s="29" customFormat="1" ht="63" customHeight="1">
      <c r="B125" s="84">
        <v>44838</v>
      </c>
      <c r="C125" s="32">
        <v>44819</v>
      </c>
      <c r="D125" s="81" t="s">
        <v>143</v>
      </c>
      <c r="E125" s="80" t="s">
        <v>144</v>
      </c>
      <c r="F125" s="34" t="s">
        <v>145</v>
      </c>
      <c r="G125" s="78" t="s">
        <v>146</v>
      </c>
      <c r="H125" s="35">
        <v>164256</v>
      </c>
      <c r="I125" s="95">
        <v>44849</v>
      </c>
      <c r="J125" s="118"/>
      <c r="K125" s="42">
        <v>164256</v>
      </c>
    </row>
    <row r="126" spans="2:15" s="29" customFormat="1" ht="54.75" customHeight="1">
      <c r="B126" s="96">
        <v>44790</v>
      </c>
      <c r="C126" s="32">
        <v>44784</v>
      </c>
      <c r="D126" s="80" t="s">
        <v>87</v>
      </c>
      <c r="E126" s="89" t="s">
        <v>64</v>
      </c>
      <c r="F126" s="90" t="s">
        <v>88</v>
      </c>
      <c r="G126" s="85" t="s">
        <v>65</v>
      </c>
      <c r="H126" s="35">
        <v>8260</v>
      </c>
      <c r="I126" s="95">
        <v>44815</v>
      </c>
      <c r="J126" s="51">
        <v>0</v>
      </c>
      <c r="K126" s="42">
        <v>8260</v>
      </c>
      <c r="L126" s="1"/>
    </row>
    <row r="127" spans="2:15" s="29" customFormat="1" ht="54" customHeight="1">
      <c r="B127" s="96">
        <v>44790</v>
      </c>
      <c r="C127" s="32">
        <v>44775</v>
      </c>
      <c r="D127" s="80" t="s">
        <v>89</v>
      </c>
      <c r="E127" s="89" t="s">
        <v>90</v>
      </c>
      <c r="F127" s="90" t="s">
        <v>97</v>
      </c>
      <c r="G127" s="85" t="s">
        <v>91</v>
      </c>
      <c r="H127" s="35">
        <v>20060</v>
      </c>
      <c r="I127" s="95">
        <v>44806</v>
      </c>
      <c r="J127" s="51">
        <v>0</v>
      </c>
      <c r="K127" s="42">
        <v>20060</v>
      </c>
    </row>
    <row r="128" spans="2:15" s="29" customFormat="1" ht="63" customHeight="1">
      <c r="B128" s="96">
        <v>44819</v>
      </c>
      <c r="C128" s="32">
        <v>44819</v>
      </c>
      <c r="D128" s="64" t="s">
        <v>129</v>
      </c>
      <c r="E128" s="110" t="s">
        <v>70</v>
      </c>
      <c r="F128" s="90" t="s">
        <v>128</v>
      </c>
      <c r="G128" s="76" t="s">
        <v>71</v>
      </c>
      <c r="H128" s="55">
        <v>9440</v>
      </c>
      <c r="I128" s="95">
        <v>44849</v>
      </c>
      <c r="J128" s="55">
        <v>0</v>
      </c>
      <c r="K128" s="108">
        <v>9440</v>
      </c>
    </row>
    <row r="129" spans="2:11" s="29" customFormat="1" ht="38.15" customHeight="1">
      <c r="B129" s="96">
        <v>44824</v>
      </c>
      <c r="C129" s="32">
        <v>44743</v>
      </c>
      <c r="D129" s="64" t="s">
        <v>110</v>
      </c>
      <c r="E129" s="107" t="s">
        <v>112</v>
      </c>
      <c r="F129" s="90" t="s">
        <v>111</v>
      </c>
      <c r="G129" s="76" t="s">
        <v>16</v>
      </c>
      <c r="H129" s="66">
        <v>1598</v>
      </c>
      <c r="I129" s="95">
        <v>44774</v>
      </c>
      <c r="J129" s="35">
        <v>0</v>
      </c>
      <c r="K129" s="108">
        <v>1598</v>
      </c>
    </row>
    <row r="130" spans="2:11" s="29" customFormat="1" ht="38.15" customHeight="1">
      <c r="B130" s="96">
        <v>44824</v>
      </c>
      <c r="C130" s="32">
        <v>44743</v>
      </c>
      <c r="D130" s="64" t="s">
        <v>113</v>
      </c>
      <c r="E130" s="107" t="s">
        <v>112</v>
      </c>
      <c r="F130" s="90" t="s">
        <v>111</v>
      </c>
      <c r="G130" s="76" t="s">
        <v>16</v>
      </c>
      <c r="H130" s="66">
        <v>1598</v>
      </c>
      <c r="I130" s="95">
        <v>44774</v>
      </c>
      <c r="J130" s="35">
        <v>0</v>
      </c>
      <c r="K130" s="108">
        <v>1598</v>
      </c>
    </row>
    <row r="131" spans="2:11" s="29" customFormat="1" ht="38.15" customHeight="1">
      <c r="B131" s="96">
        <v>44824</v>
      </c>
      <c r="C131" s="32">
        <v>44743</v>
      </c>
      <c r="D131" s="64" t="s">
        <v>114</v>
      </c>
      <c r="E131" s="107" t="s">
        <v>112</v>
      </c>
      <c r="F131" s="90" t="s">
        <v>111</v>
      </c>
      <c r="G131" s="76" t="s">
        <v>16</v>
      </c>
      <c r="H131" s="66">
        <v>1757</v>
      </c>
      <c r="I131" s="95">
        <v>44774</v>
      </c>
      <c r="J131" s="35">
        <v>0</v>
      </c>
      <c r="K131" s="108">
        <v>1757</v>
      </c>
    </row>
    <row r="132" spans="2:11" s="29" customFormat="1" ht="38.15" customHeight="1">
      <c r="B132" s="96">
        <v>44824</v>
      </c>
      <c r="C132" s="32">
        <v>44774</v>
      </c>
      <c r="D132" s="64" t="s">
        <v>116</v>
      </c>
      <c r="E132" s="107" t="s">
        <v>112</v>
      </c>
      <c r="F132" s="90" t="s">
        <v>115</v>
      </c>
      <c r="G132" s="76" t="s">
        <v>16</v>
      </c>
      <c r="H132" s="66">
        <v>1598</v>
      </c>
      <c r="I132" s="95">
        <v>44805</v>
      </c>
      <c r="J132" s="35">
        <v>0</v>
      </c>
      <c r="K132" s="108">
        <v>1598</v>
      </c>
    </row>
    <row r="133" spans="2:11" s="29" customFormat="1" ht="38.15" customHeight="1">
      <c r="B133" s="96">
        <v>44824</v>
      </c>
      <c r="C133" s="32">
        <v>44774</v>
      </c>
      <c r="D133" s="64" t="s">
        <v>117</v>
      </c>
      <c r="E133" s="107" t="s">
        <v>112</v>
      </c>
      <c r="F133" s="90" t="s">
        <v>115</v>
      </c>
      <c r="G133" s="76" t="s">
        <v>16</v>
      </c>
      <c r="H133" s="66">
        <v>1598</v>
      </c>
      <c r="I133" s="95">
        <v>44805</v>
      </c>
      <c r="J133" s="35">
        <v>0</v>
      </c>
      <c r="K133" s="108">
        <v>1598</v>
      </c>
    </row>
    <row r="134" spans="2:11" s="29" customFormat="1" ht="38.15" customHeight="1">
      <c r="B134" s="96">
        <v>44824</v>
      </c>
      <c r="C134" s="32">
        <v>44774</v>
      </c>
      <c r="D134" s="64" t="s">
        <v>118</v>
      </c>
      <c r="E134" s="107" t="s">
        <v>112</v>
      </c>
      <c r="F134" s="90" t="s">
        <v>115</v>
      </c>
      <c r="G134" s="76" t="s">
        <v>16</v>
      </c>
      <c r="H134" s="66">
        <v>1757</v>
      </c>
      <c r="I134" s="95">
        <v>44805</v>
      </c>
      <c r="J134" s="55"/>
      <c r="K134" s="108">
        <v>1757</v>
      </c>
    </row>
    <row r="135" spans="2:11" s="29" customFormat="1" ht="38.15" customHeight="1">
      <c r="B135" s="96">
        <v>44824</v>
      </c>
      <c r="C135" s="32">
        <v>44805</v>
      </c>
      <c r="D135" s="64" t="s">
        <v>120</v>
      </c>
      <c r="E135" s="107" t="s">
        <v>112</v>
      </c>
      <c r="F135" s="90" t="s">
        <v>119</v>
      </c>
      <c r="G135" s="76" t="s">
        <v>16</v>
      </c>
      <c r="H135" s="66">
        <v>1598</v>
      </c>
      <c r="I135" s="95">
        <v>44835</v>
      </c>
      <c r="J135" s="55">
        <v>0</v>
      </c>
      <c r="K135" s="108">
        <v>1598</v>
      </c>
    </row>
    <row r="136" spans="2:11" s="29" customFormat="1" ht="38.15" customHeight="1">
      <c r="B136" s="96">
        <v>44824</v>
      </c>
      <c r="C136" s="32">
        <v>44805</v>
      </c>
      <c r="D136" s="64" t="s">
        <v>121</v>
      </c>
      <c r="E136" s="107" t="s">
        <v>112</v>
      </c>
      <c r="F136" s="90" t="s">
        <v>119</v>
      </c>
      <c r="G136" s="76" t="s">
        <v>16</v>
      </c>
      <c r="H136" s="66">
        <v>1598</v>
      </c>
      <c r="I136" s="95">
        <v>44835</v>
      </c>
      <c r="J136" s="55">
        <v>0</v>
      </c>
      <c r="K136" s="108">
        <v>1598</v>
      </c>
    </row>
    <row r="137" spans="2:11" s="29" customFormat="1" ht="38.15" customHeight="1">
      <c r="B137" s="96">
        <v>44824</v>
      </c>
      <c r="C137" s="32">
        <v>44805</v>
      </c>
      <c r="D137" s="64" t="s">
        <v>122</v>
      </c>
      <c r="E137" s="107" t="s">
        <v>112</v>
      </c>
      <c r="F137" s="90" t="s">
        <v>119</v>
      </c>
      <c r="G137" s="76" t="s">
        <v>16</v>
      </c>
      <c r="H137" s="66">
        <v>1757</v>
      </c>
      <c r="I137" s="95">
        <v>44835</v>
      </c>
      <c r="J137" s="55">
        <v>0</v>
      </c>
      <c r="K137" s="108">
        <v>1757</v>
      </c>
    </row>
    <row r="138" spans="2:11" s="29" customFormat="1" ht="29.25" customHeight="1">
      <c r="B138" s="96">
        <v>44838</v>
      </c>
      <c r="C138" s="32">
        <v>44832</v>
      </c>
      <c r="D138" s="64" t="s">
        <v>135</v>
      </c>
      <c r="E138" s="89" t="s">
        <v>20</v>
      </c>
      <c r="F138" s="90" t="s">
        <v>136</v>
      </c>
      <c r="G138" s="76" t="s">
        <v>21</v>
      </c>
      <c r="H138" s="55">
        <v>72519.850000000006</v>
      </c>
      <c r="I138" s="95">
        <v>44862</v>
      </c>
      <c r="J138" s="55"/>
      <c r="K138" s="77">
        <v>72519.850000000006</v>
      </c>
    </row>
    <row r="139" spans="2:11" s="29" customFormat="1" ht="33.75" customHeight="1">
      <c r="B139" s="96">
        <v>44838</v>
      </c>
      <c r="C139" s="32">
        <v>44832</v>
      </c>
      <c r="D139" s="64" t="s">
        <v>137</v>
      </c>
      <c r="E139" s="89" t="s">
        <v>20</v>
      </c>
      <c r="F139" s="90" t="s">
        <v>138</v>
      </c>
      <c r="G139" s="76" t="s">
        <v>21</v>
      </c>
      <c r="H139" s="55">
        <v>243896.62</v>
      </c>
      <c r="I139" s="95">
        <v>44862</v>
      </c>
      <c r="J139" s="55"/>
      <c r="K139" s="77">
        <v>243896.62</v>
      </c>
    </row>
    <row r="140" spans="2:11" s="29" customFormat="1" ht="38.25" customHeight="1">
      <c r="B140" s="96">
        <v>44824</v>
      </c>
      <c r="C140" s="32">
        <v>44815</v>
      </c>
      <c r="D140" s="103" t="s">
        <v>104</v>
      </c>
      <c r="E140" s="81" t="s">
        <v>80</v>
      </c>
      <c r="F140" s="91" t="s">
        <v>105</v>
      </c>
      <c r="G140" s="78" t="s">
        <v>15</v>
      </c>
      <c r="H140" s="106">
        <v>4955.05</v>
      </c>
      <c r="I140" s="95">
        <v>44845</v>
      </c>
      <c r="J140" s="55">
        <v>0</v>
      </c>
      <c r="K140" s="102">
        <v>4955.05</v>
      </c>
    </row>
    <row r="141" spans="2:11" s="29" customFormat="1" ht="34.5" customHeight="1">
      <c r="B141" s="96">
        <v>44827</v>
      </c>
      <c r="C141" s="32">
        <v>44819</v>
      </c>
      <c r="D141" s="103" t="s">
        <v>125</v>
      </c>
      <c r="E141" s="81" t="s">
        <v>80</v>
      </c>
      <c r="F141" s="91" t="s">
        <v>126</v>
      </c>
      <c r="G141" s="78" t="s">
        <v>15</v>
      </c>
      <c r="H141" s="106">
        <v>35463.78</v>
      </c>
      <c r="I141" s="95">
        <v>44849</v>
      </c>
      <c r="J141" s="55">
        <v>0</v>
      </c>
      <c r="K141" s="102">
        <v>35463.78</v>
      </c>
    </row>
    <row r="142" spans="2:11" s="29" customFormat="1" ht="34.5" customHeight="1">
      <c r="B142" s="96">
        <v>44839</v>
      </c>
      <c r="C142" s="32">
        <v>44824</v>
      </c>
      <c r="D142" s="103" t="s">
        <v>147</v>
      </c>
      <c r="E142" s="81" t="s">
        <v>32</v>
      </c>
      <c r="F142" s="91" t="s">
        <v>148</v>
      </c>
      <c r="G142" s="21" t="s">
        <v>15</v>
      </c>
      <c r="H142" s="55">
        <v>144463.94</v>
      </c>
      <c r="I142" s="95">
        <v>44854</v>
      </c>
      <c r="J142" s="106">
        <v>0</v>
      </c>
      <c r="K142" s="77">
        <v>144463.94</v>
      </c>
    </row>
    <row r="143" spans="2:11" s="29" customFormat="1" ht="34.5" customHeight="1">
      <c r="B143" s="96">
        <v>44839</v>
      </c>
      <c r="C143" s="32">
        <v>44824</v>
      </c>
      <c r="D143" s="103" t="s">
        <v>149</v>
      </c>
      <c r="E143" s="81" t="s">
        <v>32</v>
      </c>
      <c r="F143" s="91" t="s">
        <v>150</v>
      </c>
      <c r="G143" s="21" t="s">
        <v>15</v>
      </c>
      <c r="H143" s="55">
        <v>130356.15</v>
      </c>
      <c r="I143" s="95">
        <v>44854</v>
      </c>
      <c r="J143" s="106">
        <v>0</v>
      </c>
      <c r="K143" s="77">
        <v>130356.15</v>
      </c>
    </row>
    <row r="144" spans="2:11" s="29" customFormat="1" ht="36" customHeight="1">
      <c r="B144" s="96">
        <v>44839</v>
      </c>
      <c r="C144" s="32">
        <v>44827</v>
      </c>
      <c r="D144" s="103" t="s">
        <v>151</v>
      </c>
      <c r="E144" s="81" t="s">
        <v>32</v>
      </c>
      <c r="F144" s="91" t="s">
        <v>152</v>
      </c>
      <c r="G144" s="21" t="s">
        <v>15</v>
      </c>
      <c r="H144" s="55">
        <v>246.85</v>
      </c>
      <c r="I144" s="95">
        <v>44858</v>
      </c>
      <c r="J144" s="106">
        <v>0</v>
      </c>
      <c r="K144" s="77">
        <v>246.85</v>
      </c>
    </row>
    <row r="145" spans="2:11" s="29" customFormat="1" ht="34.5" customHeight="1">
      <c r="B145" s="96">
        <v>44839</v>
      </c>
      <c r="C145" s="32">
        <v>44834</v>
      </c>
      <c r="D145" s="103" t="s">
        <v>153</v>
      </c>
      <c r="E145" s="81" t="s">
        <v>86</v>
      </c>
      <c r="F145" s="91" t="s">
        <v>154</v>
      </c>
      <c r="G145" s="21" t="s">
        <v>15</v>
      </c>
      <c r="H145" s="55">
        <v>43719.05</v>
      </c>
      <c r="I145" s="95">
        <v>44864</v>
      </c>
      <c r="J145" s="106">
        <v>0</v>
      </c>
      <c r="K145" s="77">
        <v>43719.05</v>
      </c>
    </row>
    <row r="146" spans="2:11" s="29" customFormat="1" ht="34.5" customHeight="1">
      <c r="B146" s="96">
        <v>44839</v>
      </c>
      <c r="C146" s="32">
        <v>44834</v>
      </c>
      <c r="D146" s="103" t="s">
        <v>155</v>
      </c>
      <c r="E146" s="81" t="s">
        <v>86</v>
      </c>
      <c r="F146" s="91" t="s">
        <v>156</v>
      </c>
      <c r="G146" s="21" t="s">
        <v>15</v>
      </c>
      <c r="H146" s="55">
        <v>3953.72</v>
      </c>
      <c r="I146" s="95">
        <v>44864</v>
      </c>
      <c r="J146" s="106">
        <v>0</v>
      </c>
      <c r="K146" s="77">
        <v>3953.72</v>
      </c>
    </row>
    <row r="147" spans="2:11" s="29" customFormat="1" ht="51" customHeight="1">
      <c r="B147" s="96">
        <v>44798</v>
      </c>
      <c r="C147" s="32">
        <v>44797</v>
      </c>
      <c r="D147" s="81" t="s">
        <v>84</v>
      </c>
      <c r="E147" s="92" t="s">
        <v>59</v>
      </c>
      <c r="F147" s="90" t="s">
        <v>85</v>
      </c>
      <c r="G147" s="105" t="s">
        <v>69</v>
      </c>
      <c r="H147" s="106">
        <v>16726.5</v>
      </c>
      <c r="I147" s="95">
        <v>44828</v>
      </c>
      <c r="J147" s="55">
        <v>16726.5</v>
      </c>
      <c r="K147" s="111">
        <v>0</v>
      </c>
    </row>
    <row r="148" spans="2:11" s="29" customFormat="1" ht="22.5" customHeight="1">
      <c r="B148" s="96">
        <v>44725</v>
      </c>
      <c r="C148" s="32">
        <v>44714</v>
      </c>
      <c r="D148" s="81" t="s">
        <v>62</v>
      </c>
      <c r="E148" s="80" t="s">
        <v>61</v>
      </c>
      <c r="F148" s="20" t="s">
        <v>63</v>
      </c>
      <c r="G148" s="78" t="s">
        <v>17</v>
      </c>
      <c r="H148" s="106">
        <v>7665.16</v>
      </c>
      <c r="I148" s="95">
        <v>44744</v>
      </c>
      <c r="J148" s="106">
        <v>7665.16</v>
      </c>
      <c r="K148" s="102">
        <v>0</v>
      </c>
    </row>
    <row r="149" spans="2:11" s="29" customFormat="1" ht="26.25" customHeight="1">
      <c r="B149" s="96">
        <v>44799</v>
      </c>
      <c r="C149" s="32">
        <v>44714</v>
      </c>
      <c r="D149" s="81" t="s">
        <v>62</v>
      </c>
      <c r="E149" s="80" t="s">
        <v>61</v>
      </c>
      <c r="F149" s="20" t="s">
        <v>96</v>
      </c>
      <c r="G149" s="78" t="s">
        <v>17</v>
      </c>
      <c r="H149" s="106">
        <v>9778.31</v>
      </c>
      <c r="I149" s="95">
        <v>44744</v>
      </c>
      <c r="J149" s="106">
        <v>9778.31</v>
      </c>
      <c r="K149" s="102">
        <v>0</v>
      </c>
    </row>
    <row r="150" spans="2:11" s="29" customFormat="1" ht="41.25" customHeight="1">
      <c r="B150" s="96">
        <v>44824</v>
      </c>
      <c r="C150" s="32">
        <v>44805</v>
      </c>
      <c r="D150" s="81" t="s">
        <v>109</v>
      </c>
      <c r="E150" s="80" t="s">
        <v>60</v>
      </c>
      <c r="F150" s="34" t="s">
        <v>108</v>
      </c>
      <c r="G150" s="105" t="s">
        <v>16</v>
      </c>
      <c r="H150" s="106">
        <v>910</v>
      </c>
      <c r="I150" s="95">
        <v>44835</v>
      </c>
      <c r="J150" s="55">
        <v>0</v>
      </c>
      <c r="K150" s="102">
        <v>910</v>
      </c>
    </row>
    <row r="151" spans="2:11" s="29" customFormat="1" ht="30" customHeight="1">
      <c r="B151" s="84">
        <v>44356</v>
      </c>
      <c r="C151" s="32">
        <v>44306</v>
      </c>
      <c r="D151" s="36" t="s">
        <v>34</v>
      </c>
      <c r="E151" s="34" t="s">
        <v>35</v>
      </c>
      <c r="F151" s="20" t="s">
        <v>36</v>
      </c>
      <c r="G151" s="21" t="s">
        <v>17</v>
      </c>
      <c r="H151" s="35">
        <v>79041.81</v>
      </c>
      <c r="I151" s="95">
        <v>44336</v>
      </c>
      <c r="J151" s="55">
        <v>0</v>
      </c>
      <c r="K151" s="42">
        <v>79041.81</v>
      </c>
    </row>
    <row r="152" spans="2:11" s="29" customFormat="1" ht="61.5" customHeight="1">
      <c r="B152" s="84">
        <v>44813</v>
      </c>
      <c r="C152" s="32">
        <v>44809</v>
      </c>
      <c r="D152" s="36" t="s">
        <v>99</v>
      </c>
      <c r="E152" s="34" t="s">
        <v>79</v>
      </c>
      <c r="F152" s="34" t="s">
        <v>100</v>
      </c>
      <c r="G152" s="78" t="s">
        <v>101</v>
      </c>
      <c r="H152" s="109">
        <v>466418.6</v>
      </c>
      <c r="I152" s="95">
        <v>44839</v>
      </c>
      <c r="J152" s="55">
        <v>0</v>
      </c>
      <c r="K152" s="93">
        <v>466418.6</v>
      </c>
    </row>
    <row r="153" spans="2:11" s="29" customFormat="1" ht="30" customHeight="1">
      <c r="B153" s="84">
        <v>44824</v>
      </c>
      <c r="C153" s="32">
        <v>44783</v>
      </c>
      <c r="D153" s="36" t="s">
        <v>157</v>
      </c>
      <c r="E153" s="34" t="s">
        <v>158</v>
      </c>
      <c r="F153" s="34" t="s">
        <v>159</v>
      </c>
      <c r="G153" s="78" t="s">
        <v>17</v>
      </c>
      <c r="H153" s="35">
        <v>48454.080000000002</v>
      </c>
      <c r="I153" s="95">
        <v>44814</v>
      </c>
      <c r="J153" s="35">
        <v>48454.080000000002</v>
      </c>
      <c r="K153" s="93">
        <v>0</v>
      </c>
    </row>
    <row r="154" spans="2:11" s="29" customFormat="1" ht="30" customHeight="1">
      <c r="B154" s="84">
        <v>44824</v>
      </c>
      <c r="C154" s="32">
        <v>44783</v>
      </c>
      <c r="D154" s="36" t="s">
        <v>160</v>
      </c>
      <c r="E154" s="34" t="s">
        <v>161</v>
      </c>
      <c r="F154" s="34" t="s">
        <v>159</v>
      </c>
      <c r="G154" s="78" t="s">
        <v>17</v>
      </c>
      <c r="H154" s="35">
        <v>31379.79</v>
      </c>
      <c r="I154" s="95">
        <v>44814</v>
      </c>
      <c r="J154" s="35">
        <v>31379.79</v>
      </c>
      <c r="K154" s="93">
        <v>0</v>
      </c>
    </row>
    <row r="155" spans="2:11" s="29" customFormat="1" ht="35.15" customHeight="1">
      <c r="B155" s="96">
        <v>44824</v>
      </c>
      <c r="C155" s="32">
        <v>44812</v>
      </c>
      <c r="D155" s="81" t="s">
        <v>106</v>
      </c>
      <c r="E155" s="80" t="s">
        <v>33</v>
      </c>
      <c r="F155" s="91" t="s">
        <v>107</v>
      </c>
      <c r="G155" s="105" t="s">
        <v>19</v>
      </c>
      <c r="H155" s="106">
        <v>26500</v>
      </c>
      <c r="I155" s="95">
        <v>44842</v>
      </c>
      <c r="J155" s="55">
        <v>0</v>
      </c>
      <c r="K155" s="102">
        <v>26500</v>
      </c>
    </row>
    <row r="156" spans="2:11" s="29" customFormat="1" ht="36.75" customHeight="1">
      <c r="B156" s="84">
        <v>44827</v>
      </c>
      <c r="C156" s="32">
        <v>44824</v>
      </c>
      <c r="D156" s="36" t="s">
        <v>87</v>
      </c>
      <c r="E156" s="34" t="s">
        <v>66</v>
      </c>
      <c r="F156" s="34" t="s">
        <v>127</v>
      </c>
      <c r="G156" s="97" t="s">
        <v>18</v>
      </c>
      <c r="H156" s="109">
        <v>59000</v>
      </c>
      <c r="I156" s="95">
        <v>44854</v>
      </c>
      <c r="J156" s="55">
        <v>0</v>
      </c>
      <c r="K156" s="93">
        <v>59000</v>
      </c>
    </row>
    <row r="157" spans="2:11" s="29" customFormat="1" ht="41.25" customHeight="1">
      <c r="B157" s="84">
        <v>44839</v>
      </c>
      <c r="C157" s="32">
        <v>44810</v>
      </c>
      <c r="D157" s="36" t="s">
        <v>164</v>
      </c>
      <c r="E157" s="34" t="s">
        <v>55</v>
      </c>
      <c r="F157" s="34" t="s">
        <v>165</v>
      </c>
      <c r="G157" s="97" t="s">
        <v>19</v>
      </c>
      <c r="H157" s="35">
        <v>22000</v>
      </c>
      <c r="I157" s="95">
        <v>44840</v>
      </c>
      <c r="J157" s="55">
        <v>0</v>
      </c>
      <c r="K157" s="93">
        <v>22000</v>
      </c>
    </row>
    <row r="158" spans="2:11" s="29" customFormat="1" ht="66" customHeight="1">
      <c r="B158" s="84">
        <v>44777</v>
      </c>
      <c r="C158" s="32">
        <v>44775</v>
      </c>
      <c r="D158" s="36" t="s">
        <v>94</v>
      </c>
      <c r="E158" s="34" t="s">
        <v>56</v>
      </c>
      <c r="F158" s="34" t="s">
        <v>95</v>
      </c>
      <c r="G158" s="76" t="s">
        <v>57</v>
      </c>
      <c r="H158" s="55">
        <v>350000</v>
      </c>
      <c r="I158" s="95">
        <v>44806</v>
      </c>
      <c r="J158" s="55">
        <v>0</v>
      </c>
      <c r="K158" s="77">
        <v>350000</v>
      </c>
    </row>
    <row r="159" spans="2:11" s="29" customFormat="1" ht="62.25" customHeight="1">
      <c r="B159" s="84">
        <v>44811</v>
      </c>
      <c r="C159" s="32">
        <v>44809</v>
      </c>
      <c r="D159" s="36" t="s">
        <v>102</v>
      </c>
      <c r="E159" s="34" t="s">
        <v>56</v>
      </c>
      <c r="F159" s="34" t="s">
        <v>103</v>
      </c>
      <c r="G159" s="76" t="s">
        <v>57</v>
      </c>
      <c r="H159" s="55">
        <v>376000</v>
      </c>
      <c r="I159" s="95">
        <v>44839</v>
      </c>
      <c r="J159" s="55">
        <v>0</v>
      </c>
      <c r="K159" s="77">
        <v>376000</v>
      </c>
    </row>
    <row r="160" spans="2:11" s="29" customFormat="1" ht="62.25" customHeight="1">
      <c r="B160" s="84">
        <v>44834</v>
      </c>
      <c r="C160" s="32">
        <v>44831</v>
      </c>
      <c r="D160" s="36" t="s">
        <v>130</v>
      </c>
      <c r="E160" s="34" t="s">
        <v>131</v>
      </c>
      <c r="F160" s="34" t="s">
        <v>132</v>
      </c>
      <c r="G160" s="76" t="s">
        <v>133</v>
      </c>
      <c r="H160" s="55">
        <v>40238</v>
      </c>
      <c r="I160" s="95">
        <v>44861</v>
      </c>
      <c r="J160" s="55">
        <v>0</v>
      </c>
      <c r="K160" s="77">
        <v>40238</v>
      </c>
    </row>
    <row r="161" spans="2:12" s="29" customFormat="1" ht="45.75" customHeight="1">
      <c r="B161" s="84">
        <v>44798</v>
      </c>
      <c r="C161" s="32">
        <v>44797</v>
      </c>
      <c r="D161" s="36" t="s">
        <v>58</v>
      </c>
      <c r="E161" s="34" t="s">
        <v>81</v>
      </c>
      <c r="F161" s="34" t="s">
        <v>82</v>
      </c>
      <c r="G161" s="97" t="s">
        <v>83</v>
      </c>
      <c r="H161" s="55">
        <v>106200</v>
      </c>
      <c r="I161" s="95">
        <v>44828</v>
      </c>
      <c r="J161" s="55">
        <v>0</v>
      </c>
      <c r="K161" s="77">
        <v>106200</v>
      </c>
    </row>
    <row r="162" spans="2:12" s="29" customFormat="1" ht="30.75" customHeight="1">
      <c r="B162" s="84">
        <v>44778</v>
      </c>
      <c r="C162" s="32">
        <v>44743</v>
      </c>
      <c r="D162" s="81" t="s">
        <v>77</v>
      </c>
      <c r="E162" s="80" t="s">
        <v>78</v>
      </c>
      <c r="F162" s="20" t="s">
        <v>63</v>
      </c>
      <c r="G162" s="79" t="s">
        <v>17</v>
      </c>
      <c r="H162" s="35">
        <v>38578.68</v>
      </c>
      <c r="I162" s="95">
        <v>44774</v>
      </c>
      <c r="J162" s="35">
        <v>38578.68</v>
      </c>
      <c r="K162" s="42">
        <v>0</v>
      </c>
    </row>
    <row r="163" spans="2:12" ht="21.75" customHeight="1" thickBot="1">
      <c r="B163" s="12"/>
      <c r="C163" s="14"/>
      <c r="D163" s="13"/>
      <c r="E163" s="14"/>
      <c r="F163" s="14"/>
      <c r="G163" s="14"/>
      <c r="H163" s="15">
        <f>SUM(H121:H162)</f>
        <v>3427998.43</v>
      </c>
      <c r="I163" s="15"/>
      <c r="J163" s="15">
        <f>SUM(J121:J162)</f>
        <v>152582.51999999999</v>
      </c>
      <c r="K163" s="43">
        <f>SUM(K121:K162)</f>
        <v>3275415.91</v>
      </c>
      <c r="L163" s="29"/>
    </row>
    <row r="164" spans="2:12" ht="21.75" customHeight="1" thickBot="1">
      <c r="H164" s="16">
        <f>SUM(H163,H120)</f>
        <v>3433238.43</v>
      </c>
      <c r="I164" s="18"/>
      <c r="J164" s="62">
        <f>SUM(J163,J120)</f>
        <v>152582.51999999999</v>
      </c>
      <c r="K164" s="61">
        <f>SUM(K163,K120)</f>
        <v>3280655.91</v>
      </c>
    </row>
    <row r="165" spans="2:12" ht="15" thickTop="1">
      <c r="H165" s="59"/>
    </row>
    <row r="166" spans="2:12">
      <c r="H166" s="2"/>
    </row>
    <row r="167" spans="2:12" ht="21.75" customHeight="1">
      <c r="H167" s="60" t="s">
        <v>50</v>
      </c>
      <c r="J167" s="60" t="s">
        <v>51</v>
      </c>
      <c r="K167" s="60" t="s">
        <v>49</v>
      </c>
    </row>
    <row r="168" spans="2:12" ht="18" customHeight="1">
      <c r="B168" s="39"/>
      <c r="C168" s="1"/>
      <c r="D168" s="1"/>
      <c r="E168" s="1"/>
      <c r="F168" s="1"/>
      <c r="G168" s="1"/>
      <c r="H168" s="2"/>
      <c r="I168" s="2"/>
      <c r="J168" s="2"/>
      <c r="K168" s="2"/>
    </row>
    <row r="169" spans="2:12" ht="14.25" customHeight="1">
      <c r="B169" s="39"/>
      <c r="C169" s="1"/>
      <c r="D169" s="1"/>
      <c r="E169" s="1"/>
      <c r="F169" s="6"/>
      <c r="G169" s="6"/>
      <c r="H169" s="19"/>
      <c r="I169" s="19"/>
      <c r="J169" s="19"/>
      <c r="K169" s="19"/>
    </row>
    <row r="170" spans="2:12" ht="18" customHeight="1">
      <c r="B170" s="39" t="s">
        <v>162</v>
      </c>
      <c r="C170" s="1"/>
      <c r="D170" s="1"/>
      <c r="E170" s="1"/>
      <c r="F170" s="1"/>
      <c r="G170" s="1"/>
      <c r="H170" s="2"/>
    </row>
    <row r="171" spans="2:12" ht="14.25" customHeight="1">
      <c r="B171" s="39" t="s">
        <v>166</v>
      </c>
      <c r="C171" s="1"/>
      <c r="D171" s="1"/>
      <c r="E171" s="1"/>
      <c r="F171" s="6"/>
      <c r="G171" s="6"/>
      <c r="H171" s="19"/>
    </row>
    <row r="172" spans="2:12" ht="11.25" customHeight="1">
      <c r="B172" s="39" t="s">
        <v>167</v>
      </c>
      <c r="C172" s="1"/>
      <c r="D172" s="1"/>
      <c r="E172" s="1"/>
      <c r="F172" s="1"/>
      <c r="G172" s="1"/>
      <c r="H172" s="2"/>
      <c r="J172" t="s">
        <v>7</v>
      </c>
    </row>
    <row r="173" spans="2:12" ht="11.25" customHeight="1">
      <c r="B173" s="39"/>
      <c r="C173" s="1"/>
      <c r="D173" s="1"/>
      <c r="E173" s="1"/>
      <c r="F173" s="1"/>
      <c r="G173" s="1"/>
      <c r="H173" s="2"/>
      <c r="I173" s="2"/>
      <c r="J173" s="2"/>
      <c r="K173" s="2"/>
    </row>
    <row r="174" spans="2:12" ht="18" customHeight="1">
      <c r="C174" s="39"/>
      <c r="D174" s="1"/>
      <c r="E174" s="1"/>
      <c r="F174" s="1"/>
      <c r="G174" s="1"/>
      <c r="H174" s="2"/>
      <c r="I174" s="2"/>
      <c r="J174" s="2"/>
      <c r="K174" s="2"/>
    </row>
    <row r="175" spans="2:12" ht="18" customHeight="1">
      <c r="B175" s="39"/>
      <c r="C175" s="1"/>
      <c r="D175" s="1"/>
      <c r="E175" s="1"/>
      <c r="F175" s="1"/>
      <c r="G175" s="1"/>
      <c r="H175" s="2"/>
    </row>
    <row r="176" spans="2:12" ht="14.25" customHeight="1">
      <c r="B176" s="39"/>
      <c r="C176" s="1"/>
      <c r="D176" s="1"/>
      <c r="E176" s="1"/>
      <c r="F176" s="6"/>
      <c r="G176" s="6"/>
      <c r="H176" s="19"/>
    </row>
    <row r="177" spans="2:11" ht="11.25" customHeight="1">
      <c r="B177" s="39"/>
      <c r="C177" s="1"/>
      <c r="D177" s="1"/>
      <c r="E177" s="1"/>
      <c r="F177" s="1"/>
      <c r="G177" s="1"/>
      <c r="H177" s="2"/>
    </row>
    <row r="178" spans="2:11">
      <c r="H178" s="2"/>
      <c r="I178" s="2"/>
      <c r="J178" s="2"/>
      <c r="K178" s="2"/>
    </row>
    <row r="179" spans="2:11">
      <c r="C179" s="3" t="s">
        <v>6</v>
      </c>
      <c r="D179" s="3"/>
      <c r="E179" s="3" t="s">
        <v>7</v>
      </c>
      <c r="F179" s="4" t="s">
        <v>8</v>
      </c>
      <c r="G179" s="3" t="s">
        <v>9</v>
      </c>
      <c r="H179" s="5"/>
      <c r="I179" s="5"/>
      <c r="J179" s="5"/>
      <c r="K179" s="5"/>
    </row>
    <row r="180" spans="2:11" ht="15" customHeight="1">
      <c r="C180" s="3"/>
      <c r="D180" s="3"/>
      <c r="E180" s="3"/>
      <c r="F180" s="4"/>
      <c r="G180" s="3"/>
      <c r="H180" s="5"/>
      <c r="I180" s="5"/>
      <c r="J180" s="5"/>
      <c r="K180" s="5"/>
    </row>
    <row r="181" spans="2:11" ht="15" customHeight="1">
      <c r="H181" s="6"/>
      <c r="I181" s="6"/>
      <c r="J181" s="6"/>
      <c r="K181" s="6"/>
    </row>
    <row r="182" spans="2:11">
      <c r="C182" s="7" t="s">
        <v>13</v>
      </c>
      <c r="D182" s="7"/>
      <c r="E182" s="7"/>
      <c r="F182" s="7" t="s">
        <v>10</v>
      </c>
      <c r="G182" s="7" t="s">
        <v>31</v>
      </c>
      <c r="H182" s="9"/>
      <c r="I182" s="9"/>
      <c r="J182" s="9"/>
      <c r="K182" s="9"/>
    </row>
    <row r="183" spans="2:11">
      <c r="C183" s="8" t="s">
        <v>41</v>
      </c>
      <c r="D183" s="10"/>
      <c r="E183" s="8"/>
      <c r="F183" s="8" t="s">
        <v>11</v>
      </c>
      <c r="G183" s="8" t="s">
        <v>12</v>
      </c>
      <c r="H183" s="11"/>
      <c r="I183" s="11"/>
      <c r="J183" s="11"/>
      <c r="K183" s="11"/>
    </row>
    <row r="184" spans="2:11">
      <c r="C184" s="68" t="s">
        <v>134</v>
      </c>
      <c r="D184" s="69"/>
      <c r="F184" s="8"/>
      <c r="G184" s="8"/>
      <c r="H184" s="11"/>
      <c r="I184" s="11"/>
      <c r="J184" s="11"/>
      <c r="K184" s="11"/>
    </row>
    <row r="185" spans="2:11">
      <c r="C185" s="68"/>
      <c r="D185" s="69"/>
      <c r="E185" s="11"/>
      <c r="F185" s="8"/>
      <c r="G185" s="8"/>
      <c r="H185" s="11"/>
      <c r="I185" s="11"/>
      <c r="J185" s="11"/>
      <c r="K185" s="11"/>
    </row>
  </sheetData>
  <mergeCells count="40">
    <mergeCell ref="G12:G13"/>
    <mergeCell ref="H12:H13"/>
    <mergeCell ref="I12:I13"/>
    <mergeCell ref="J12:J13"/>
    <mergeCell ref="K12:K13"/>
    <mergeCell ref="B12:B13"/>
    <mergeCell ref="C12:C13"/>
    <mergeCell ref="D12:D13"/>
    <mergeCell ref="E12:E13"/>
    <mergeCell ref="F12:F13"/>
    <mergeCell ref="B6:K6"/>
    <mergeCell ref="B8:K8"/>
    <mergeCell ref="B9:K9"/>
    <mergeCell ref="B10:K10"/>
    <mergeCell ref="C11:H11"/>
    <mergeCell ref="B1:H1"/>
    <mergeCell ref="B2:K2"/>
    <mergeCell ref="B3:K3"/>
    <mergeCell ref="B4:K4"/>
    <mergeCell ref="B5:K5"/>
    <mergeCell ref="B110:K110"/>
    <mergeCell ref="B105:H105"/>
    <mergeCell ref="B106:K106"/>
    <mergeCell ref="B107:K107"/>
    <mergeCell ref="B108:K108"/>
    <mergeCell ref="B109:K109"/>
    <mergeCell ref="B112:K112"/>
    <mergeCell ref="B113:K113"/>
    <mergeCell ref="B114:K114"/>
    <mergeCell ref="C115:H115"/>
    <mergeCell ref="B116:B117"/>
    <mergeCell ref="C116:C117"/>
    <mergeCell ref="D116:D117"/>
    <mergeCell ref="K116:K117"/>
    <mergeCell ref="E116:E117"/>
    <mergeCell ref="F116:F117"/>
    <mergeCell ref="G116:G117"/>
    <mergeCell ref="I116:I117"/>
    <mergeCell ref="J116:J117"/>
    <mergeCell ref="H116:H117"/>
  </mergeCells>
  <pageMargins left="0.19685039370078741" right="0.19685039370078741" top="0.2" bottom="0.33" header="0.2" footer="0.31496062992125984"/>
  <pageSetup paperSize="9" scale="70" orientation="landscape"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EST.SUP.NOVIEMBRE 2022</vt:lpstr>
      <vt:lpstr>E.S.NOV.2022PgoProvs.Lib.Ck</vt:lpstr>
      <vt:lpstr>E.S.NOV.2022PgoProvs.Lib.Ck!Área_de_impresión</vt:lpstr>
      <vt:lpstr>'EST.SUP.NOVIEMBRE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2022-12-12T11:37:47Z</cp:lastPrinted>
  <dcterms:created xsi:type="dcterms:W3CDTF">2017-10-02T12:37:41Z</dcterms:created>
  <dcterms:modified xsi:type="dcterms:W3CDTF">2022-12-12T11:38:48Z</dcterms:modified>
</cp:coreProperties>
</file>