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D:\Backup Pagina Transparencia\Finanzas\InformesFinancieros\InformeMensualCuentasPorPagar\2021\"/>
    </mc:Choice>
  </mc:AlternateContent>
  <xr:revisionPtr revIDLastSave="0" documentId="13_ncr:1_{FF7791DF-B0F9-45AC-969A-F622FDE26F22}" xr6:coauthVersionLast="47" xr6:coauthVersionMax="47" xr10:uidLastSave="{00000000-0000-0000-0000-000000000000}"/>
  <bookViews>
    <workbookView xWindow="-120" yWindow="-120" windowWidth="20730" windowHeight="11160" tabRatio="609" activeTab="1" xr2:uid="{00000000-000D-0000-FFFF-FFFF00000000}"/>
  </bookViews>
  <sheets>
    <sheet name="Estado Supls.NOV.2021 " sheetId="141" r:id="rId1"/>
    <sheet name="LIBRAMIENTOS PENDS.NOV.2021" sheetId="35" r:id="rId2"/>
    <sheet name="CHEQUES PENDS. NOV.2021" sheetId="49" r:id="rId3"/>
    <sheet name="Detalle de Cuentas" sheetId="25" r:id="rId4"/>
  </sheets>
  <definedNames>
    <definedName name="_xlnm.Print_Area" localSheetId="2">'CHEQUES PENDS. NOV.2021'!$A$1:$H$39</definedName>
    <definedName name="_xlnm.Print_Area" localSheetId="3">'Detalle de Cuentas'!$B$2:$I$4</definedName>
    <definedName name="_xlnm.Print_Area" localSheetId="1">'LIBRAMIENTOS PENDS.NOV.2021'!$A$1:$J$30</definedName>
    <definedName name="_xlnm.Print_Titles" localSheetId="0">'Estado Supls.NOV.2021 '!$6:$10</definedName>
    <definedName name="_xlnm.Print_Titles" localSheetId="1">'LIBRAMIENTOS PENDS.NOV.2021'!#REF!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0" i="49" l="1"/>
  <c r="I23" i="25"/>
  <c r="F35" i="49"/>
  <c r="G17" i="141" l="1"/>
  <c r="F28" i="35" l="1"/>
  <c r="I17" i="25"/>
  <c r="I13" i="25"/>
  <c r="I8" i="25"/>
  <c r="G18" i="141"/>
  <c r="G48" i="141" s="1"/>
  <c r="G49" i="141" s="1"/>
  <c r="G13" i="141"/>
  <c r="F38" i="49" l="1"/>
</calcChain>
</file>

<file path=xl/sharedStrings.xml><?xml version="1.0" encoding="utf-8"?>
<sst xmlns="http://schemas.openxmlformats.org/spreadsheetml/2006/main" count="296" uniqueCount="192">
  <si>
    <t>CONSEJO NACIONAL DE DROGAS</t>
  </si>
  <si>
    <t>Fecha de Factura</t>
  </si>
  <si>
    <t>No. de Factura o Comprobante</t>
  </si>
  <si>
    <t>Nombre del Acreedor</t>
  </si>
  <si>
    <t>Concepto</t>
  </si>
  <si>
    <t>Codificación Objetal</t>
  </si>
  <si>
    <t>Monto Deuda en RD$</t>
  </si>
  <si>
    <t xml:space="preserve">Fecha de </t>
  </si>
  <si>
    <t>Actual (2014)</t>
  </si>
  <si>
    <t>Vencimiento</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</si>
  <si>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</si>
  <si>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</si>
  <si>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</si>
  <si>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</si>
  <si>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</si>
  <si>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</si>
  <si>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</si>
  <si>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</si>
  <si>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</si>
  <si>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DETALLE EXPEDIENTES CON MAS DE UNA CUENTA PRESUPUESTARIA</t>
  </si>
  <si>
    <t>CUENTAS POR PAGAR PROVEEDORES</t>
  </si>
  <si>
    <t xml:space="preserve">Facturas que permanecerán en las Cuentas por Pagar </t>
  </si>
  <si>
    <t>Contraloría General de la República y en la Tesorería Nacional.</t>
  </si>
  <si>
    <t>Cantidad</t>
  </si>
  <si>
    <t>No. De Factura ó Comprobante</t>
  </si>
  <si>
    <t>Nombre del Beneficiario</t>
  </si>
  <si>
    <t>Cuenta Presupuestaria</t>
  </si>
  <si>
    <t>No. Libramiento</t>
  </si>
  <si>
    <t>Fecha Libramiento</t>
  </si>
  <si>
    <t>Fecha Vencimiento Lib.</t>
  </si>
  <si>
    <t xml:space="preserve">Con libramientos y documentos en etapas del gasto generados pendientes de procesos en la </t>
  </si>
  <si>
    <t>2.2.1.6.01</t>
  </si>
  <si>
    <t>Fecha pago Tesoreria</t>
  </si>
  <si>
    <t>No. Cheque</t>
  </si>
  <si>
    <t>Fecha cheque</t>
  </si>
  <si>
    <t>Pagadas con Cheques</t>
  </si>
  <si>
    <t>Presidencia de la República</t>
  </si>
  <si>
    <t>2.2.1.7.01</t>
  </si>
  <si>
    <t>2.1.1.5.04</t>
  </si>
  <si>
    <t>2.2.8.7.05</t>
  </si>
  <si>
    <t>2.2.5.1.01</t>
  </si>
  <si>
    <t>COMPAÑÍA DOMINICANA DE TELÉFONOS, S.A</t>
  </si>
  <si>
    <t>2.2.1.3.01</t>
  </si>
  <si>
    <t>EDENORTE</t>
  </si>
  <si>
    <t>CORAASAN</t>
  </si>
  <si>
    <t>AGUA PLANETA AZUL, S. A.</t>
  </si>
  <si>
    <t>2.3.1.1.01</t>
  </si>
  <si>
    <t>2.3.9.2.01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</si>
  <si>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</si>
  <si>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</si>
  <si>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</si>
  <si>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</si>
  <si>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</si>
  <si>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</si>
  <si>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2.2.9.2.01</t>
  </si>
  <si>
    <t>2.3.7.1.02</t>
  </si>
  <si>
    <t>2.1.1.5.03/2.1.1.5.04</t>
  </si>
  <si>
    <t>TOTAL GENERAL RD$</t>
  </si>
  <si>
    <t>Sub-Total</t>
  </si>
  <si>
    <t>PABLO ROBERTO GARCIA RAMIREZ</t>
  </si>
  <si>
    <t>LIC. YNOCENCIO MARTÍNEZ SANTOS</t>
  </si>
  <si>
    <t>EDEESTE</t>
  </si>
  <si>
    <t>INAPA</t>
  </si>
  <si>
    <t>MARIANO ROJAS CROUSSETT</t>
  </si>
  <si>
    <t>B1500004031</t>
  </si>
  <si>
    <t>ABENSA - FOOD SHOP</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</si>
  <si>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</si>
  <si>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</si>
  <si>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</si>
  <si>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</si>
  <si>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</si>
  <si>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</si>
  <si>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</si>
  <si>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</si>
  <si>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</si>
  <si>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</si>
  <si>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EDESUR</t>
  </si>
  <si>
    <t>Cálculo del MAP 67498-2021</t>
  </si>
  <si>
    <t>AYLEEN MARIA LOPEZ PAULINO</t>
  </si>
  <si>
    <t xml:space="preserve">PRESTACIONES LABORALES, CORRESPONDIENTE A 01 AÑO DE INDEMNIZACION, SEGUN ARTS.60, 98 Y ART. 138 DEL REGLAMENTO 523-09, Y 15 DIAS DE VACACIONES, SEGUN ARTS. 53,55, DE LA LEY 41-08 DEL 16/01/08 DE FUNCION PUBLICA. </t>
  </si>
  <si>
    <t>TECNOSERV, SRL</t>
  </si>
  <si>
    <t>SIGMA PETROLEUM CORP SAS</t>
  </si>
  <si>
    <t>1</t>
  </si>
  <si>
    <t>2</t>
  </si>
  <si>
    <t>3</t>
  </si>
  <si>
    <t>B1500000007</t>
  </si>
  <si>
    <t>LA TRUFA SRL</t>
  </si>
  <si>
    <t>B1500000010</t>
  </si>
  <si>
    <t>B1500000022</t>
  </si>
  <si>
    <t>SLYNG DOMINICANA, SRL</t>
  </si>
  <si>
    <t>REVISIÓN Y RECARGA DE LOS 4 EXTINTORES DE INCEDIO COLOCADOS EN DIFERENTES ÁREAS DEL CENTRO DE ATENCIÓN INTEGRAL NIÑOS, NIÑAS Y ADOLESCENTES EN CONSUMO DE SUSTANCIAS PSICOACTIVAS (CAINNACSP)</t>
  </si>
  <si>
    <t>2.2.7.2.08</t>
  </si>
  <si>
    <t>2.2.6.2.01</t>
  </si>
  <si>
    <t>B1500018786</t>
  </si>
  <si>
    <t>SANTO DOMINGO MOTORS, S.A.</t>
  </si>
  <si>
    <t>COMPRA DE DOS (02) MOTORES PARA SER ASIGNADOS A LOS MENSAJEROS EXTERNOS DE ESTE CONSEJO NACIONAL DE DROGAS.</t>
  </si>
  <si>
    <t>2.6.4.8.01</t>
  </si>
  <si>
    <t>4</t>
  </si>
  <si>
    <t>22/11/2021</t>
  </si>
  <si>
    <t>LAVADO INTERIOR DE VEHICULOS TOYOTA HI-ACE, PLACAS: EI00312,313 Y 314, Y TOYOTA HILUX, PLACA EL05870, ASIGNADOS A LA SECCION DE TRANSPORTACION Y OBSERVATORIO DOMINICANO DE DROGAS</t>
  </si>
  <si>
    <r>
      <t>ESTADO DE CUENTAS DE SUPLIDORES</t>
    </r>
    <r>
      <rPr>
        <b/>
        <sz val="12"/>
        <color rgb="FF7030A0"/>
        <rFont val="Arial"/>
        <family val="2"/>
      </rPr>
      <t xml:space="preserve"> </t>
    </r>
  </si>
  <si>
    <t xml:space="preserve"> AL 30 DE NOVIEMBRE 2021</t>
  </si>
  <si>
    <t>B1500000008</t>
  </si>
  <si>
    <t>B1500242267</t>
  </si>
  <si>
    <t>SERVICIO DE ENERGÍA ELÉCTRICA REGIONAL NORTE SANTIAGO, PERÍODO  01/10/2021 - 01/11/2021.</t>
  </si>
  <si>
    <t>B1500242292</t>
  </si>
  <si>
    <t xml:space="preserve">SERVICIO DE ENERGÍA ELÉCTRICA REGIONAL SAN FRANCISCO, PERÍODO  01/10/2021 - 01/11/2021 </t>
  </si>
  <si>
    <t>B1500206187</t>
  </si>
  <si>
    <t>SERVICIO DE AGUA Y ALCANTARILLADO REG. NORDESTE SAN FRANCISCO DE MACORÍS, DEL CONSEJO NACIONAL DE DROGAS, PERÍODO  01/10/2021 - 31/10/2021.</t>
  </si>
  <si>
    <t>B1500018243</t>
  </si>
  <si>
    <t>SERVICIO DE AGUA Y ALCANTARILLADO SANTIAGO, CONTRATO NO. 01278773, PERIODO DEL  04/10/2021  AL  30/10/2021, CORRESPONDIENTE AL NUEVO LOCAL UBICADO EN LA URBANIZACION LA RINCONADA, RINCON LARGO.</t>
  </si>
  <si>
    <t>B1500000011</t>
  </si>
  <si>
    <t>ALQUILER LOCAL DONDE SE ALOJA LA OFICINA DEL CONSEJO NACIONAL DE DROGAS EN LA  REGIONAL SUR, BARAHONA, UBICADO EN LA CALLE DUVERGÉ NO. 15 ,  CORRESPONDIENTE AL MES DE NOVIEMBRE 2021.</t>
  </si>
  <si>
    <t>B1500000191</t>
  </si>
  <si>
    <t>ALQUILER LOCAL REGIONAL NORDESTE, SAN FRANCISCO DE MACORIS NOVIEMBRE 2021.</t>
  </si>
  <si>
    <t>B1500000293</t>
  </si>
  <si>
    <t>COMPRA DE ALMUERZOS EJECUTIVOS PARA DIEZ (10) COMENSALES QUE PARTICIPARON EN LA REUNION CON LOS MIEMBROS DE LA JUNTA DIRECTIVA DE ESTE CONSEJO NACIONAL DE DROGAS, REALIZADO EL 02 DE NOVIEMBRE DEL 2021.</t>
  </si>
  <si>
    <t>2.2.4.2.01/2.2.9.2.01</t>
  </si>
  <si>
    <t>B1500000060</t>
  </si>
  <si>
    <t>DOMINIS FASHION, SRL</t>
  </si>
  <si>
    <t>COMPRA DE JAQUETS (CHAQUETAS), TRJAES, CAMISAS Y BLUSAS CON LOGO DE LA INSTITUCION, PARA SE UTILIZADOS POR LOS DIRECTORES, ENCARGADOS, PERSONAL DE COCINA 1ERA. PLANTA Y EQUIPO DE PROTOCOLO DE ESTE CONSEJO NACIONAL DE DROGAS.</t>
  </si>
  <si>
    <t>2.3.2.3.01</t>
  </si>
  <si>
    <t xml:space="preserve">COMPRA DE DOS (02) MEMORIAS RAM DDR4, CON CAPACIDAD DE 4GB Y 8GB, LAS CUALES SERAN UTILIZADAS PARA AUMENTAR LA VELOCIDAD DE UNO DE LOS EQUIPOS ASIGNADOS AL DEPARTAMENTO JURÍDICO DE ESTE CONSEJO NACIONAL DE DROGAS. </t>
  </si>
  <si>
    <t>COMUNICACIÓN (AUTORIZ.)DE PRESIDENCIA NO. 1229/21</t>
  </si>
  <si>
    <t>AROSA LIGIA RAFAELA ECHENIQUE BENEDICTO</t>
  </si>
  <si>
    <t>2.1.1.2.03</t>
  </si>
  <si>
    <t>SUPLENCIA  POR CUBRIR 30 DIAS (DEL 02 AL 31 DE OCTUBRE/2021) DE LICENCIA MÉDICA POR PROCESO QUIRÚRGICO DE LA LICDA. LOIDA ARIAS, ENCARGADA DE LA DIVISIÓN DE CONTABILIDAD DE ESTE CONSEJO NACIONAL DE DROGAS. SEGÚN ART.42 DEL REGLAMENTO DE RELACIONES LABORALES NO. 523-09</t>
  </si>
  <si>
    <t>2.3.9.4.01</t>
  </si>
  <si>
    <t>JARMAN SERVICES, SR</t>
  </si>
  <si>
    <t>Cálculo del MAP 82554-2021</t>
  </si>
  <si>
    <t>ERIKA PALOMA REYES ADAMES</t>
  </si>
  <si>
    <r>
      <t>RETENCIÓN DE IMPUESTOS  (ISR) A PERSONAL CONTRATADO TEMPORAL,  CORRESPONDIENTE A LOS MESES: DESDE  FEBRERO HASTA</t>
    </r>
    <r>
      <rPr>
        <sz val="8"/>
        <color rgb="FF0070C0"/>
        <rFont val="Calibri"/>
        <family val="2"/>
      </rPr>
      <t xml:space="preserve"> NOVIEMBRE 2021</t>
    </r>
  </si>
  <si>
    <r>
      <t>RETENCIÓN INAVI-VIDA  A PERSONAL CONTRATADO TEMPORAL, CORRESPONDIENTE A LOS MESES DESDE  FEBRERO HASTA</t>
    </r>
    <r>
      <rPr>
        <sz val="8"/>
        <color rgb="FF0070C0"/>
        <rFont val="Calibri"/>
        <family val="2"/>
      </rPr>
      <t xml:space="preserve"> NOVIEMBRE</t>
    </r>
    <r>
      <rPr>
        <sz val="8"/>
        <color theme="1"/>
        <rFont val="Calibri"/>
        <family val="2"/>
      </rPr>
      <t xml:space="preserve">  2021</t>
    </r>
  </si>
  <si>
    <t>Al 30 de Noviembre del 2021</t>
  </si>
  <si>
    <t>861-1</t>
  </si>
  <si>
    <t>18/11/2021</t>
  </si>
  <si>
    <t>862-1</t>
  </si>
  <si>
    <t>864-1</t>
  </si>
  <si>
    <t>887-1</t>
  </si>
  <si>
    <t>5</t>
  </si>
  <si>
    <t>888-1</t>
  </si>
  <si>
    <t>2.2.1.8.01</t>
  </si>
  <si>
    <t>2.2.4.2.01</t>
  </si>
  <si>
    <t>B1500000296</t>
  </si>
  <si>
    <t>COMPRA DE ALMUERZOS EJECUTIVOS PARA OCHO (08) COMENSALES, REPRESENTANTE DE LOS SEATTLES MARINERS, QUIENES ESTUVIERON REALIZANDO UNA VISITA DE CORTESIA A ESTE CONSEJO NACIONAL DE DROGAS, EN FECHA 08 DE NOVIEMBRE DEL 2021.</t>
  </si>
  <si>
    <t>6</t>
  </si>
  <si>
    <t>29/11/2021</t>
  </si>
  <si>
    <t>B1500113546</t>
  </si>
  <si>
    <t>B1500114446</t>
  </si>
  <si>
    <t>POR SERVICIOS TELEFÓNICOS FLOTAS CORRESPONDIENTE AL MES DE NOVIEMBRE 2021.</t>
  </si>
  <si>
    <t>POR SERVICIOS TELEFÓNICOS LINEAS FIJAS  CORRESPONDIENTE AL MES DE NOVIEMBRE 2021.</t>
  </si>
  <si>
    <t>B1500256529</t>
  </si>
  <si>
    <t>SERVICIO DE ENERGÍA ELÉCTRICA  CAINNACSP, PERIODO 14/10/2021 - 12/11/2021</t>
  </si>
  <si>
    <t>B1500259639</t>
  </si>
  <si>
    <t>SERVICIO DE ENERGÍA ELÉCTRICA  BARAHONA NUEVO LOCAL, CONTRATO NO. 7038853,  PERIODO  02/10/2021 - 02/11/2021</t>
  </si>
  <si>
    <t>B1500000195</t>
  </si>
  <si>
    <t xml:space="preserve">PRESTACIONES LABORALES, CORRESPONDIENTE A 09 DIAS DE VACACIONES, SEGUN ART. 53, 55 DE LA LEY 41-08 DEL 16/01/08 DE FUNCIÓN PUBLICA. </t>
  </si>
  <si>
    <t>B1500026437</t>
  </si>
  <si>
    <t>COMPRA DE COMBUSTIBLE EN TICKETS PARA LA FLOTILLA DE VEHICULOS DEL CONSEJO NACIONAL DE DROGAS,  CORRESPONDIENTE AL 6TO. MES (DICIEMBRE /2021), DEL SEMESTRE  JULIO-DICIEMBRE/2021.</t>
  </si>
  <si>
    <t>B1500177764</t>
  </si>
  <si>
    <t>SERVICIO ENERGÍA ELÉCT. SÓTANO SEDE CENTRAL CONSEJO NACIONAL DE DROGAS, PERÍODO  20/10/2021 - 19/11/2021</t>
  </si>
  <si>
    <t>B1500180135</t>
  </si>
  <si>
    <t>SERVICIO ENERGÍA ELÉCT. 1ERA PLANTA SEDE CENTRAL CONSEJO NACIONAL DE DROGAS, PERÍODO  20/10/2021 - 19/11/2021</t>
  </si>
  <si>
    <t>B1500000001</t>
  </si>
  <si>
    <t>KPA SUPPLIERS TECHNICAL, SRL,</t>
  </si>
  <si>
    <t>COMPRA DE JUGUETES PARA SER ENTREGADOS A JÓVENES ATLETAS EN LOS FESTIVALES DEPORTIVOS Y RECREATIVOS, CELEBRADOS EN EL TRIMESTRE OCT.-DIC. DEL 2021, PARA INCENTIVAR EL USO CONSTRUCTIVO DEL TIEMPO LIBRE.</t>
  </si>
  <si>
    <t>B1500032231</t>
  </si>
  <si>
    <t>SEGUROS RESERVAS</t>
  </si>
  <si>
    <t>REGISTRO DE FACT. NO. B1500032231  D/F 25/11/2021,  POR RENOVACIÓN DE PÓLIZA VEHÍCULOS NO. 2-2-502-0015296, PERÍODO DESDE  04/01/2022  HASTA  04/01/2023.</t>
  </si>
  <si>
    <t>B1500000030</t>
  </si>
  <si>
    <t>COMPRA DE COMESTIBLAES CUBRIENDO EL MES DE NOVIEMBRE 2021,  PARA SER UTILIZADOS EN LOS ALMUERZOS DE LOS  DIRECTORES Y ALGUNOS ENCARGADOS DE ESTE CONSEJO NACIONAL DE DROGAS.</t>
  </si>
  <si>
    <t>COMPRA E INSTALACIÓN DE CERRADURA MAGNÉTICA PARA LA PUERTA DE ENTRADA AL DESPACHO DEL PRESIDENTE DE ESTE CONSEJO NACIONAL DE DROGAS.</t>
  </si>
  <si>
    <t>2.2.9.1.01</t>
  </si>
  <si>
    <t>B1500000267</t>
  </si>
  <si>
    <t>REPUESTOS MÁXIMO GÓMEZ, SRL</t>
  </si>
  <si>
    <t>COMPRA DE SEIS (06) BATERIAS PARA DIFERENTES VEHÍCULOS, ASIGNADOS A LA SECCIÓN DE TRANSPORTACIÓN Y AL DEPARTAMENTO Y DIRECTOR DE LA REGIONAL NORTE, SANTIAGO DE ESTE CONSEJO NACIONAL DE DROGAS.</t>
  </si>
  <si>
    <t>2.3.9.6.01</t>
  </si>
  <si>
    <t xml:space="preserve">B1500000604 </t>
  </si>
  <si>
    <t>CENTRO DE TECNOLOGIA AUTOMOTRIZ R.L.</t>
  </si>
  <si>
    <t>MANTENIMIENTO Y REPARACIÓN DE LOS VEHÍCULOS MARCAS: NISSAN, TOYOTA, MODELOS: FRONTIER, HI-ACE, CAMRY, PLACAS: EL03879, EI00313, EA00797, EI00314, CHASIS: JTFJK02P900017380, 4T1BG22K8WU365277, JTFJK02P805006440, COLOR BLACNO Y GRIS, AÑOS: 2007, 2011, 1998, ASIGNADOS A LA SECCIÓ DE TRANSPORTACIÓN DE ESTE CONSEJO NACIONAL DE DROGAS.</t>
  </si>
  <si>
    <t>COMPRA DE VARIOS EQUIPOS INFORMÁTICOS Y ARTICULOS ELÉCTRICOS PARA SER DISTRIBUIDOS A VARIOS DEPARTAMENTOS DE LA SEDE CENTRAL Y REGIONAL NORDESTE DE ESTE CONSEJO NACIONAL DE DROGAS.</t>
  </si>
  <si>
    <t>2.3.9.2.01/2.3.9.6.01/2.6.1.3.01/2.6.2.1.01</t>
  </si>
  <si>
    <t>895-1</t>
  </si>
  <si>
    <t>2.6.1.3.01</t>
  </si>
  <si>
    <t>2.6.2.1.01</t>
  </si>
  <si>
    <t>Al 06 de Diciembre del 2021</t>
  </si>
  <si>
    <t>en diversas etapas del proceso y que deben permanecer en esta relación hasta tanto concluya el pago, es decir que el monto de las  cuentas por pagar aun sin procesar ascienden a RD$2,799,453.65</t>
  </si>
  <si>
    <t xml:space="preserve">SERVICIOS PROFESIONALES REALIZADOS EN ASISTENCIA TÉCNICA DEL SISTEMA INTEGRADO DE ADMINISTRACIÓN FINANCIERA (SIAF), CORRESP. AL MES DE NOVIEMBRE 2021. </t>
  </si>
  <si>
    <t xml:space="preserve">Fecha: 08 Diciembre 2021 </t>
  </si>
  <si>
    <t xml:space="preserve">Nota: A   la   fecha  de  corte  de   esta  relación  de  cuentas  por  pagar  existen  órdenes  de  pagos   (libramientos  y cheques)    generadas  por  un  monto  de  RD$371,323.50  las  cuales  se  encuentran </t>
  </si>
  <si>
    <t>(este monto incluye deudas por cargas fijas y gastos corrientes por la suma de RD$1,610,577.82)</t>
  </si>
  <si>
    <t xml:space="preserve">Fecha: 07 Enero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</si>
</sst>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quot;RD$&quot;#,##0.00;[Red]\-&quot;RD$&quot;#,##0.00"/>
    <numFmt numFmtId="166" formatCode="dd/mm/yyyy;@"/>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b/>
      <sz val="11"/>
      <color indexed="8"/>
      <name val="Calibri"/>
      <family val="2"/>
    </font>
    <font>
      <b/>
      <sz val="8"/>
      <color theme="1"/>
      <name val="Calibri"/>
      <family val="2"/>
      <scheme val="minor"/>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sz val="10"/>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1"/>
      <color theme="1"/>
      <name val="Arial Black"/>
      <family val="2"/>
    </font>
    <font>
      <b/>
      <sz val="10"/>
      <color theme="1"/>
      <name val="Calibri"/>
      <family val="2"/>
      <scheme val="minor"/>
    </font>
    <font>
      <b/>
      <sz val="12"/>
      <color indexed="8"/>
      <name val="Arial"/>
      <family val="2"/>
    </font>
    <font>
      <b/>
      <sz val="24"/>
      <color theme="1"/>
      <name val="Edwardian Script ITC"/>
      <family val="4"/>
    </font>
    <font>
      <b/>
      <sz val="14"/>
      <color theme="1"/>
      <name val="Calibri"/>
      <family val="2"/>
      <scheme val="minor"/>
    </font>
    <font>
      <b/>
      <sz val="12"/>
      <color theme="1"/>
      <name val="Calibri"/>
      <family val="2"/>
      <scheme val="minor"/>
    </font>
    <font>
      <b/>
      <sz val="9"/>
      <color rgb="FFFF0000"/>
      <name val="Calibri"/>
      <family val="2"/>
      <scheme val="minor"/>
    </font>
    <font>
      <b/>
      <sz val="26"/>
      <color rgb="FFFF0000"/>
      <name val="Calibri"/>
      <family val="2"/>
      <scheme val="minor"/>
    </font>
    <font>
      <b/>
      <sz val="20"/>
      <color rgb="FF0000FF"/>
      <name val="Calibri"/>
      <family val="2"/>
      <scheme val="minor"/>
    </font>
    <font>
      <sz val="8"/>
      <color theme="1"/>
      <name val="Calibri"/>
      <family val="2"/>
    </font>
    <font>
      <sz val="10"/>
      <color theme="1"/>
      <name val="Calibri"/>
      <family val="2"/>
      <scheme val="minor"/>
    </font>
    <font>
      <b/>
      <sz val="12"/>
      <color rgb="FF7030A0"/>
      <name val="Arial"/>
      <family val="2"/>
    </font>
    <font>
      <sz val="8"/>
      <color rgb="FF0070C0"/>
      <name val="Calibri"/>
      <family val="2"/>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1" fillId="0" borderId="0" applyFont="0" applyFill="0" applyBorder="0" applyAlignment="0" applyProtection="0"/>
  </cellStyleXfs>
  <cellXfs count="291">
    <xf numFmtId="0" fontId="0" fillId="0" borderId="0" xfId="0"/>
    <xf numFmtId="0" fontId="4" fillId="2" borderId="1" xfId="0" applyFont="1" applyFill="1" applyBorder="1" applyAlignment="1">
      <alignment horizontal="center"/>
    </xf>
    <xf numFmtId="0" fontId="5" fillId="2" borderId="1" xfId="0" applyFont="1" applyFill="1" applyBorder="1" applyAlignment="1">
      <alignment horizontal="center" wrapText="1"/>
    </xf>
    <xf numFmtId="0" fontId="5" fillId="2" borderId="2" xfId="0" applyFont="1" applyFill="1" applyBorder="1" applyAlignment="1">
      <alignment horizontal="center"/>
    </xf>
    <xf numFmtId="0" fontId="4" fillId="2" borderId="3" xfId="0" applyFont="1" applyFill="1" applyBorder="1" applyAlignment="1">
      <alignment horizontal="center"/>
    </xf>
    <xf numFmtId="0" fontId="5" fillId="2" borderId="3" xfId="0" applyFont="1" applyFill="1" applyBorder="1" applyAlignment="1">
      <alignment horizontal="center"/>
    </xf>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6" fillId="0" borderId="0" xfId="0" applyFont="1"/>
    <xf numFmtId="0" fontId="17" fillId="0" borderId="0" xfId="0" applyFont="1"/>
    <xf numFmtId="0" fontId="16" fillId="4" borderId="0" xfId="0" applyFont="1" applyFill="1"/>
    <xf numFmtId="0" fontId="18" fillId="0" borderId="0" xfId="0" applyFont="1"/>
    <xf numFmtId="0" fontId="17" fillId="4" borderId="0" xfId="0" applyFont="1" applyFill="1"/>
    <xf numFmtId="0" fontId="4" fillId="2" borderId="18" xfId="0" applyFont="1" applyFill="1" applyBorder="1" applyAlignment="1">
      <alignment wrapText="1"/>
    </xf>
    <xf numFmtId="0" fontId="4" fillId="2" borderId="16" xfId="0" applyFont="1" applyFill="1" applyBorder="1" applyAlignment="1">
      <alignment horizontal="center" vertical="center" wrapText="1"/>
    </xf>
    <xf numFmtId="0" fontId="21" fillId="0" borderId="0" xfId="0" applyFont="1"/>
    <xf numFmtId="0" fontId="19" fillId="0" borderId="0" xfId="0" applyFont="1"/>
    <xf numFmtId="0" fontId="22" fillId="0" borderId="0" xfId="0" applyFont="1"/>
    <xf numFmtId="0" fontId="16" fillId="0" borderId="6" xfId="0" applyFont="1" applyBorder="1" applyAlignment="1">
      <alignment horizontal="center" wrapText="1"/>
    </xf>
    <xf numFmtId="0" fontId="16" fillId="0" borderId="8" xfId="0" applyFont="1" applyBorder="1" applyAlignment="1">
      <alignment horizontal="center" wrapText="1"/>
    </xf>
    <xf numFmtId="0" fontId="5" fillId="2" borderId="3" xfId="0" applyFont="1" applyFill="1" applyBorder="1" applyAlignment="1">
      <alignment horizontal="center" wrapText="1"/>
    </xf>
    <xf numFmtId="166" fontId="13" fillId="4" borderId="14" xfId="0" applyNumberFormat="1" applyFont="1" applyFill="1" applyBorder="1" applyAlignment="1">
      <alignment horizontal="center" vertical="center"/>
    </xf>
    <xf numFmtId="0" fontId="10" fillId="4" borderId="14" xfId="0" applyFont="1" applyFill="1" applyBorder="1" applyAlignment="1">
      <alignment horizontal="left" vertical="center" wrapText="1"/>
    </xf>
    <xf numFmtId="0" fontId="10" fillId="4" borderId="14" xfId="0" applyFont="1" applyFill="1" applyBorder="1" applyAlignment="1">
      <alignment horizontal="center" vertical="center" wrapText="1"/>
    </xf>
    <xf numFmtId="0" fontId="13" fillId="4" borderId="14" xfId="0" applyFont="1" applyFill="1" applyBorder="1" applyAlignment="1">
      <alignment horizontal="center" vertical="center"/>
    </xf>
    <xf numFmtId="4" fontId="8" fillId="4" borderId="12" xfId="0" applyNumberFormat="1" applyFont="1" applyFill="1" applyBorder="1"/>
    <xf numFmtId="0" fontId="8" fillId="4" borderId="14" xfId="0" applyFont="1" applyFill="1" applyBorder="1" applyAlignment="1">
      <alignment horizontal="center" vertical="top"/>
    </xf>
    <xf numFmtId="0" fontId="8" fillId="4" borderId="0" xfId="0" applyFont="1" applyFill="1" applyAlignment="1">
      <alignment horizontal="center" vertical="top"/>
    </xf>
    <xf numFmtId="4" fontId="8" fillId="4" borderId="14" xfId="0" applyNumberFormat="1" applyFont="1" applyFill="1" applyBorder="1" applyAlignment="1">
      <alignment vertical="top"/>
    </xf>
    <xf numFmtId="0" fontId="10" fillId="4" borderId="0" xfId="0" applyFont="1" applyFill="1"/>
    <xf numFmtId="0" fontId="13" fillId="4" borderId="0" xfId="0" applyFont="1" applyFill="1"/>
    <xf numFmtId="4" fontId="12" fillId="4" borderId="0" xfId="0" applyNumberFormat="1" applyFont="1" applyFill="1" applyAlignment="1">
      <alignment horizontal="right"/>
    </xf>
    <xf numFmtId="0" fontId="13" fillId="4" borderId="0" xfId="0" applyFont="1" applyFill="1" applyAlignment="1">
      <alignment horizontal="center"/>
    </xf>
    <xf numFmtId="0" fontId="13" fillId="4" borderId="0" xfId="0" applyFont="1" applyFill="1" applyAlignment="1">
      <alignment horizontal="center" vertical="center"/>
    </xf>
    <xf numFmtId="0" fontId="16" fillId="4" borderId="0" xfId="0" applyFont="1" applyFill="1" applyAlignment="1">
      <alignment horizontal="center"/>
    </xf>
    <xf numFmtId="0" fontId="25" fillId="0" borderId="0" xfId="0" applyFont="1"/>
    <xf numFmtId="0" fontId="26" fillId="0" borderId="0" xfId="0" applyFont="1"/>
    <xf numFmtId="0" fontId="4" fillId="2" borderId="17" xfId="0" applyFont="1" applyFill="1" applyBorder="1" applyAlignment="1">
      <alignment horizontal="center" vertical="top" wrapText="1"/>
    </xf>
    <xf numFmtId="166" fontId="10" fillId="4" borderId="15" xfId="0" applyNumberFormat="1" applyFont="1" applyFill="1" applyBorder="1" applyAlignment="1">
      <alignment horizontal="center" vertical="center"/>
    </xf>
    <xf numFmtId="0" fontId="10" fillId="4" borderId="15" xfId="0" applyFont="1" applyFill="1" applyBorder="1" applyAlignment="1">
      <alignment horizontal="center" vertical="center" wrapText="1"/>
    </xf>
    <xf numFmtId="0" fontId="9" fillId="4" borderId="15" xfId="0" applyFont="1" applyFill="1" applyBorder="1" applyAlignment="1">
      <alignment horizontal="left" vertical="center"/>
    </xf>
    <xf numFmtId="0" fontId="8" fillId="4" borderId="15" xfId="0" applyFont="1" applyFill="1" applyBorder="1" applyAlignment="1">
      <alignment horizontal="left" vertical="center" wrapText="1"/>
    </xf>
    <xf numFmtId="0" fontId="8" fillId="4" borderId="15" xfId="0" applyFont="1" applyFill="1" applyBorder="1" applyAlignment="1">
      <alignment horizontal="center" vertical="top"/>
    </xf>
    <xf numFmtId="4" fontId="8" fillId="4" borderId="15" xfId="0" applyNumberFormat="1" applyFont="1" applyFill="1" applyBorder="1" applyAlignment="1">
      <alignment vertical="top"/>
    </xf>
    <xf numFmtId="166" fontId="10" fillId="4" borderId="0" xfId="0" applyNumberFormat="1" applyFont="1" applyFill="1" applyAlignment="1">
      <alignment horizontal="left"/>
    </xf>
    <xf numFmtId="49" fontId="17" fillId="4" borderId="4" xfId="0" applyNumberFormat="1" applyFont="1" applyFill="1" applyBorder="1" applyAlignment="1">
      <alignment horizontal="center" vertical="center"/>
    </xf>
    <xf numFmtId="0" fontId="6" fillId="2" borderId="27" xfId="0" applyFont="1" applyFill="1" applyBorder="1" applyAlignment="1">
      <alignment horizontal="center" wrapText="1"/>
    </xf>
    <xf numFmtId="0" fontId="4" fillId="2" borderId="3" xfId="0" applyFont="1" applyFill="1" applyBorder="1" applyAlignment="1">
      <alignment horizontal="center" vertical="center"/>
    </xf>
    <xf numFmtId="0" fontId="7" fillId="2" borderId="28" xfId="0" applyFont="1" applyFill="1" applyBorder="1" applyAlignment="1">
      <alignment horizontal="center"/>
    </xf>
    <xf numFmtId="0" fontId="9" fillId="4" borderId="0" xfId="0" applyFont="1" applyFill="1" applyAlignment="1">
      <alignment horizontal="left" vertical="center"/>
    </xf>
    <xf numFmtId="49" fontId="17" fillId="4" borderId="0" xfId="0" applyNumberFormat="1" applyFont="1" applyFill="1" applyAlignment="1">
      <alignment horizontal="center" vertical="center"/>
    </xf>
    <xf numFmtId="0" fontId="17" fillId="4" borderId="0" xfId="0" applyFont="1" applyFill="1" applyAlignment="1">
      <alignment horizontal="center" vertical="center" wrapText="1"/>
    </xf>
    <xf numFmtId="4" fontId="12" fillId="4" borderId="4" xfId="0" applyNumberFormat="1" applyFont="1" applyFill="1" applyBorder="1" applyAlignment="1">
      <alignment horizontal="right" vertical="center"/>
    </xf>
    <xf numFmtId="0" fontId="14" fillId="3" borderId="21" xfId="0" applyFont="1" applyFill="1" applyBorder="1" applyAlignment="1">
      <alignment vertical="center"/>
    </xf>
    <xf numFmtId="0" fontId="14" fillId="3" borderId="20" xfId="0" applyFont="1" applyFill="1" applyBorder="1" applyAlignment="1">
      <alignment horizontal="left" vertical="center"/>
    </xf>
    <xf numFmtId="0" fontId="14" fillId="3" borderId="20" xfId="0" applyFont="1" applyFill="1" applyBorder="1" applyAlignment="1">
      <alignment vertical="center"/>
    </xf>
    <xf numFmtId="4" fontId="20" fillId="3" borderId="20" xfId="2" applyNumberFormat="1" applyFont="1" applyFill="1" applyBorder="1" applyAlignment="1">
      <alignment horizontal="right" vertical="center"/>
    </xf>
    <xf numFmtId="14" fontId="15" fillId="3" borderId="22" xfId="0" applyNumberFormat="1" applyFont="1" applyFill="1" applyBorder="1" applyAlignment="1">
      <alignment horizontal="center" vertical="center"/>
    </xf>
    <xf numFmtId="164" fontId="2" fillId="2" borderId="10" xfId="1" applyFont="1" applyFill="1" applyBorder="1" applyAlignment="1">
      <alignment vertical="center"/>
    </xf>
    <xf numFmtId="0" fontId="16" fillId="0" borderId="13" xfId="0" applyFont="1" applyBorder="1" applyAlignment="1">
      <alignment horizontal="center" wrapText="1"/>
    </xf>
    <xf numFmtId="4" fontId="20" fillId="4" borderId="0" xfId="2" applyNumberFormat="1" applyFont="1" applyFill="1" applyBorder="1" applyAlignment="1">
      <alignment horizontal="right" vertical="center"/>
    </xf>
    <xf numFmtId="0" fontId="14" fillId="4" borderId="0" xfId="0" applyFont="1" applyFill="1" applyAlignment="1">
      <alignment vertical="center"/>
    </xf>
    <xf numFmtId="0" fontId="14" fillId="4" borderId="0" xfId="0" applyFont="1" applyFill="1" applyAlignment="1">
      <alignment horizontal="left" vertical="center"/>
    </xf>
    <xf numFmtId="14" fontId="15" fillId="4" borderId="0" xfId="0" applyNumberFormat="1" applyFont="1" applyFill="1" applyAlignment="1">
      <alignment horizontal="center" vertical="center"/>
    </xf>
    <xf numFmtId="0" fontId="8" fillId="4" borderId="0" xfId="0" applyFont="1" applyFill="1"/>
    <xf numFmtId="0" fontId="19" fillId="4" borderId="0" xfId="0" applyFont="1" applyFill="1"/>
    <xf numFmtId="0" fontId="21" fillId="4" borderId="0" xfId="0" applyFont="1" applyFill="1"/>
    <xf numFmtId="49" fontId="16" fillId="0" borderId="19" xfId="0" applyNumberFormat="1" applyFont="1" applyBorder="1" applyAlignment="1">
      <alignment horizontal="center" vertical="center"/>
    </xf>
    <xf numFmtId="0" fontId="16" fillId="0" borderId="29" xfId="0" applyFont="1" applyBorder="1" applyAlignment="1">
      <alignment horizontal="center" wrapText="1"/>
    </xf>
    <xf numFmtId="0" fontId="8" fillId="4" borderId="4" xfId="0" applyFont="1" applyFill="1" applyBorder="1" applyAlignment="1">
      <alignment horizontal="center" vertical="center"/>
    </xf>
    <xf numFmtId="164" fontId="29" fillId="4" borderId="0" xfId="1" applyFont="1" applyFill="1" applyBorder="1" applyAlignment="1"/>
    <xf numFmtId="164" fontId="30" fillId="4" borderId="0" xfId="1" applyFont="1" applyFill="1" applyBorder="1" applyAlignment="1"/>
    <xf numFmtId="49" fontId="16" fillId="0" borderId="11" xfId="0" applyNumberFormat="1" applyFont="1" applyBorder="1" applyAlignment="1">
      <alignment horizontal="center" vertical="center"/>
    </xf>
    <xf numFmtId="0" fontId="12" fillId="4" borderId="6" xfId="0" applyFont="1" applyFill="1" applyBorder="1" applyAlignment="1">
      <alignment horizontal="left" vertical="center"/>
    </xf>
    <xf numFmtId="0" fontId="13" fillId="4" borderId="6" xfId="0" applyFont="1" applyFill="1" applyBorder="1" applyAlignment="1">
      <alignment horizontal="center" vertical="center"/>
    </xf>
    <xf numFmtId="0" fontId="10" fillId="4" borderId="6" xfId="0" applyFont="1" applyFill="1" applyBorder="1" applyAlignment="1">
      <alignment vertical="center"/>
    </xf>
    <xf numFmtId="0" fontId="23" fillId="0" borderId="14" xfId="0" applyFont="1" applyBorder="1" applyAlignment="1">
      <alignment horizontal="center"/>
    </xf>
    <xf numFmtId="0" fontId="23" fillId="0" borderId="0" xfId="0" applyFont="1" applyAlignment="1">
      <alignment horizontal="center"/>
    </xf>
    <xf numFmtId="166" fontId="10" fillId="3" borderId="30" xfId="0" applyNumberFormat="1" applyFont="1" applyFill="1" applyBorder="1" applyAlignment="1">
      <alignment horizontal="left"/>
    </xf>
    <xf numFmtId="0" fontId="13" fillId="3" borderId="31" xfId="0" applyFont="1" applyFill="1" applyBorder="1" applyAlignment="1">
      <alignment horizontal="left"/>
    </xf>
    <xf numFmtId="0" fontId="9" fillId="3" borderId="31" xfId="0" applyFont="1" applyFill="1" applyBorder="1" applyAlignment="1">
      <alignment horizontal="left"/>
    </xf>
    <xf numFmtId="0" fontId="12" fillId="3" borderId="31" xfId="0" applyFont="1" applyFill="1" applyBorder="1" applyAlignment="1">
      <alignment wrapText="1"/>
    </xf>
    <xf numFmtId="0" fontId="8" fillId="3" borderId="31" xfId="0" applyFont="1" applyFill="1" applyBorder="1" applyAlignment="1">
      <alignment horizontal="center"/>
    </xf>
    <xf numFmtId="4" fontId="20" fillId="3" borderId="31" xfId="2" applyNumberFormat="1" applyFont="1" applyFill="1" applyBorder="1" applyAlignment="1">
      <alignment horizontal="right" vertical="center"/>
    </xf>
    <xf numFmtId="166" fontId="9" fillId="3" borderId="32" xfId="0" applyNumberFormat="1" applyFont="1" applyFill="1" applyBorder="1" applyAlignment="1">
      <alignment horizontal="center"/>
    </xf>
    <xf numFmtId="166" fontId="17" fillId="4" borderId="4" xfId="0" applyNumberFormat="1" applyFont="1" applyFill="1" applyBorder="1" applyAlignment="1">
      <alignment horizontal="center" vertical="center"/>
    </xf>
    <xf numFmtId="4" fontId="8" fillId="4" borderId="4" xfId="0" applyNumberFormat="1" applyFont="1" applyFill="1" applyBorder="1" applyAlignment="1">
      <alignment vertical="top"/>
    </xf>
    <xf numFmtId="0" fontId="8" fillId="4" borderId="23" xfId="0" applyFont="1" applyFill="1" applyBorder="1" applyAlignment="1">
      <alignment horizontal="center" vertical="top"/>
    </xf>
    <xf numFmtId="0" fontId="13" fillId="4" borderId="4" xfId="0" applyFont="1" applyFill="1" applyBorder="1" applyAlignment="1">
      <alignment horizontal="left" vertical="center"/>
    </xf>
    <xf numFmtId="0" fontId="9" fillId="4" borderId="4" xfId="0" applyFont="1" applyFill="1" applyBorder="1" applyAlignment="1">
      <alignment horizontal="left" vertical="center"/>
    </xf>
    <xf numFmtId="49" fontId="17" fillId="4" borderId="9" xfId="0" applyNumberFormat="1" applyFont="1" applyFill="1" applyBorder="1" applyAlignment="1">
      <alignment horizontal="center" vertical="center"/>
    </xf>
    <xf numFmtId="166" fontId="17" fillId="4" borderId="9" xfId="0" applyNumberFormat="1" applyFont="1" applyFill="1" applyBorder="1" applyAlignment="1">
      <alignment horizontal="center" vertical="center"/>
    </xf>
    <xf numFmtId="164" fontId="0" fillId="4" borderId="0" xfId="1" applyFont="1" applyFill="1"/>
    <xf numFmtId="0" fontId="13" fillId="4" borderId="9" xfId="0" applyFont="1" applyFill="1" applyBorder="1" applyAlignment="1">
      <alignment horizontal="left" vertical="center" wrapText="1"/>
    </xf>
    <xf numFmtId="0" fontId="12" fillId="4" borderId="4" xfId="0" applyFont="1" applyFill="1" applyBorder="1" applyAlignment="1">
      <alignment vertical="center" wrapText="1"/>
    </xf>
    <xf numFmtId="166" fontId="10" fillId="4" borderId="33" xfId="0" applyNumberFormat="1" applyFont="1" applyFill="1" applyBorder="1" applyAlignment="1">
      <alignment horizontal="left" vertical="center"/>
    </xf>
    <xf numFmtId="166" fontId="9" fillId="4" borderId="5" xfId="0" applyNumberFormat="1" applyFont="1" applyFill="1" applyBorder="1" applyAlignment="1">
      <alignment horizontal="center"/>
    </xf>
    <xf numFmtId="0" fontId="16" fillId="0" borderId="34" xfId="0" applyFont="1" applyBorder="1" applyAlignment="1">
      <alignment horizontal="center" wrapText="1"/>
    </xf>
    <xf numFmtId="0" fontId="13" fillId="4" borderId="9" xfId="0" applyFont="1" applyFill="1" applyBorder="1" applyAlignment="1">
      <alignment horizontal="center" vertical="center"/>
    </xf>
    <xf numFmtId="0" fontId="9" fillId="4" borderId="23" xfId="0" applyFont="1" applyFill="1" applyBorder="1" applyAlignment="1">
      <alignment horizontal="left" vertical="center"/>
    </xf>
    <xf numFmtId="0" fontId="16" fillId="0" borderId="25" xfId="0" applyFont="1" applyBorder="1" applyAlignment="1">
      <alignment horizontal="center" wrapText="1"/>
    </xf>
    <xf numFmtId="0" fontId="13" fillId="4" borderId="6" xfId="0" applyFont="1" applyFill="1" applyBorder="1" applyAlignment="1">
      <alignment vertical="center"/>
    </xf>
    <xf numFmtId="0" fontId="12" fillId="4" borderId="6" xfId="0" applyFont="1" applyFill="1" applyBorder="1" applyAlignment="1">
      <alignment horizontal="left" vertical="center" wrapText="1"/>
    </xf>
    <xf numFmtId="164" fontId="12" fillId="4" borderId="14" xfId="1" applyFont="1" applyFill="1" applyBorder="1" applyAlignment="1">
      <alignment horizontal="right" vertical="center"/>
    </xf>
    <xf numFmtId="166" fontId="13" fillId="4" borderId="24" xfId="0" applyNumberFormat="1" applyFont="1" applyFill="1" applyBorder="1" applyAlignment="1">
      <alignment horizontal="left" vertical="center"/>
    </xf>
    <xf numFmtId="164" fontId="12" fillId="4" borderId="6" xfId="1" applyFont="1" applyFill="1" applyBorder="1" applyAlignment="1">
      <alignment horizontal="right" vertical="center"/>
    </xf>
    <xf numFmtId="0" fontId="16" fillId="0" borderId="8" xfId="0" applyFont="1" applyBorder="1" applyAlignment="1">
      <alignment horizontal="center" vertical="center"/>
    </xf>
    <xf numFmtId="0" fontId="16" fillId="0" borderId="34" xfId="0" applyFont="1" applyBorder="1" applyAlignment="1">
      <alignment horizontal="center" vertical="center" wrapText="1"/>
    </xf>
    <xf numFmtId="4" fontId="23" fillId="5" borderId="4" xfId="0" applyNumberFormat="1" applyFont="1" applyFill="1" applyBorder="1"/>
    <xf numFmtId="0" fontId="27" fillId="4" borderId="0" xfId="0" applyFont="1" applyFill="1" applyAlignment="1">
      <alignment horizontal="center" wrapText="1"/>
    </xf>
    <xf numFmtId="164" fontId="9" fillId="4" borderId="5" xfId="1" applyFont="1" applyFill="1" applyBorder="1" applyAlignment="1">
      <alignment horizontal="center" vertical="center"/>
    </xf>
    <xf numFmtId="164" fontId="12" fillId="4" borderId="9" xfId="1" applyFont="1" applyFill="1" applyBorder="1" applyAlignment="1">
      <alignment horizontal="right" vertical="center"/>
    </xf>
    <xf numFmtId="164" fontId="13" fillId="4" borderId="4" xfId="1" applyFont="1" applyFill="1" applyBorder="1" applyAlignment="1">
      <alignment horizontal="left" vertical="center" wrapText="1"/>
    </xf>
    <xf numFmtId="164" fontId="13" fillId="4" borderId="15" xfId="1" applyFont="1" applyFill="1" applyBorder="1" applyAlignment="1">
      <alignment horizontal="left" vertical="center" wrapText="1"/>
    </xf>
    <xf numFmtId="164" fontId="12" fillId="4" borderId="15" xfId="1" applyFont="1" applyFill="1" applyBorder="1" applyAlignment="1">
      <alignment horizontal="right" vertical="center"/>
    </xf>
    <xf numFmtId="0" fontId="2" fillId="0" borderId="0" xfId="0" applyFont="1" applyAlignment="1">
      <alignment horizontal="center"/>
    </xf>
    <xf numFmtId="0" fontId="2" fillId="4" borderId="0" xfId="0" applyFont="1" applyFill="1" applyAlignment="1">
      <alignment horizontal="left"/>
    </xf>
    <xf numFmtId="0" fontId="28" fillId="0" borderId="0" xfId="0" applyFont="1" applyAlignment="1">
      <alignment horizontal="center" vertical="center"/>
    </xf>
    <xf numFmtId="4" fontId="12" fillId="4" borderId="0" xfId="0" applyNumberFormat="1" applyFont="1" applyFill="1" applyAlignment="1">
      <alignment horizontal="right" vertical="center"/>
    </xf>
    <xf numFmtId="164" fontId="2" fillId="0" borderId="0" xfId="1" applyFont="1"/>
    <xf numFmtId="166" fontId="13" fillId="4" borderId="4" xfId="0" applyNumberFormat="1" applyFont="1" applyFill="1" applyBorder="1" applyAlignment="1">
      <alignment horizontal="left" vertical="center"/>
    </xf>
    <xf numFmtId="166" fontId="13" fillId="4" borderId="4" xfId="0" applyNumberFormat="1" applyFont="1" applyFill="1" applyBorder="1" applyAlignment="1">
      <alignment horizontal="left" vertical="center" wrapText="1"/>
    </xf>
    <xf numFmtId="164" fontId="13" fillId="4" borderId="6" xfId="1" applyFont="1" applyFill="1" applyBorder="1" applyAlignment="1">
      <alignment horizontal="left" vertical="center" wrapText="1"/>
    </xf>
    <xf numFmtId="166" fontId="13" fillId="4" borderId="36" xfId="0" applyNumberFormat="1" applyFont="1" applyFill="1" applyBorder="1" applyAlignment="1">
      <alignment horizontal="left" vertical="center"/>
    </xf>
    <xf numFmtId="164" fontId="9" fillId="4" borderId="7" xfId="1" applyFont="1" applyFill="1" applyBorder="1" applyAlignment="1">
      <alignment horizontal="center" vertical="center"/>
    </xf>
    <xf numFmtId="0" fontId="9" fillId="4" borderId="25" xfId="0" applyFont="1" applyFill="1" applyBorder="1" applyAlignment="1">
      <alignment horizontal="left" vertical="center"/>
    </xf>
    <xf numFmtId="0" fontId="23" fillId="4" borderId="12" xfId="0" applyFont="1" applyFill="1" applyBorder="1" applyAlignment="1">
      <alignment horizontal="center"/>
    </xf>
    <xf numFmtId="0" fontId="23" fillId="4" borderId="0" xfId="0" applyFont="1" applyFill="1" applyAlignment="1">
      <alignment horizontal="center"/>
    </xf>
    <xf numFmtId="0" fontId="23" fillId="4" borderId="4" xfId="0" applyFont="1" applyFill="1" applyBorder="1" applyAlignment="1">
      <alignment horizontal="center"/>
    </xf>
    <xf numFmtId="0" fontId="23" fillId="4" borderId="15" xfId="0" applyFont="1" applyFill="1" applyBorder="1" applyAlignment="1">
      <alignment horizontal="center"/>
    </xf>
    <xf numFmtId="49" fontId="7" fillId="0" borderId="15" xfId="0" applyNumberFormat="1" applyFont="1" applyBorder="1" applyAlignment="1">
      <alignment horizontal="center" vertical="center" wrapText="1"/>
    </xf>
    <xf numFmtId="0" fontId="9" fillId="4" borderId="15" xfId="0" applyFont="1" applyFill="1" applyBorder="1" applyAlignment="1">
      <alignment horizontal="left" vertical="center" wrapText="1"/>
    </xf>
    <xf numFmtId="164" fontId="13" fillId="4" borderId="15" xfId="1" applyFont="1" applyFill="1" applyBorder="1" applyAlignment="1">
      <alignment horizontal="center" vertical="center" wrapText="1"/>
    </xf>
    <xf numFmtId="49" fontId="8" fillId="4" borderId="15" xfId="0" applyNumberFormat="1" applyFont="1" applyFill="1" applyBorder="1" applyAlignment="1">
      <alignment horizontal="center" vertical="center" wrapText="1"/>
    </xf>
    <xf numFmtId="49" fontId="8" fillId="4" borderId="15" xfId="0" applyNumberFormat="1" applyFont="1" applyFill="1" applyBorder="1" applyAlignment="1">
      <alignment horizontal="center" vertical="center"/>
    </xf>
    <xf numFmtId="164" fontId="2" fillId="6" borderId="6" xfId="0" applyNumberFormat="1" applyFont="1" applyFill="1" applyBorder="1"/>
    <xf numFmtId="4" fontId="8" fillId="4" borderId="0" xfId="0" applyNumberFormat="1" applyFont="1" applyFill="1"/>
    <xf numFmtId="166" fontId="13" fillId="4" borderId="19" xfId="0" applyNumberFormat="1" applyFont="1" applyFill="1" applyBorder="1" applyAlignment="1">
      <alignment horizontal="left" vertical="center"/>
    </xf>
    <xf numFmtId="166" fontId="13" fillId="4" borderId="15" xfId="0" applyNumberFormat="1" applyFont="1" applyFill="1" applyBorder="1" applyAlignment="1">
      <alignment horizontal="left" vertical="center"/>
    </xf>
    <xf numFmtId="0" fontId="12" fillId="4" borderId="9" xfId="0" applyFont="1" applyFill="1" applyBorder="1" applyAlignment="1">
      <alignment vertical="center" wrapText="1"/>
    </xf>
    <xf numFmtId="0" fontId="13" fillId="4" borderId="12" xfId="0" applyFont="1" applyFill="1" applyBorder="1" applyAlignment="1">
      <alignment horizontal="left" vertical="center" wrapText="1"/>
    </xf>
    <xf numFmtId="0" fontId="13" fillId="4" borderId="4" xfId="0" applyFont="1" applyFill="1" applyBorder="1" applyAlignment="1">
      <alignment horizontal="center" vertical="center"/>
    </xf>
    <xf numFmtId="0" fontId="9" fillId="4" borderId="6" xfId="0" applyFont="1" applyFill="1" applyBorder="1" applyAlignment="1">
      <alignment vertical="center" wrapText="1"/>
    </xf>
    <xf numFmtId="0" fontId="10" fillId="4" borderId="12" xfId="0" applyFont="1" applyFill="1" applyBorder="1" applyAlignment="1">
      <alignment vertical="center"/>
    </xf>
    <xf numFmtId="0" fontId="23" fillId="0" borderId="14" xfId="0" applyFont="1" applyBorder="1" applyAlignment="1">
      <alignment horizontal="center" vertical="center"/>
    </xf>
    <xf numFmtId="0" fontId="13" fillId="4" borderId="9" xfId="0" applyFont="1" applyFill="1" applyBorder="1" applyAlignment="1">
      <alignment horizontal="left" vertical="center"/>
    </xf>
    <xf numFmtId="164" fontId="12" fillId="4" borderId="11" xfId="1" applyFont="1" applyFill="1" applyBorder="1" applyAlignment="1">
      <alignment horizontal="right" vertical="center"/>
    </xf>
    <xf numFmtId="164" fontId="12" fillId="4" borderId="0" xfId="1" applyFont="1" applyFill="1" applyBorder="1" applyAlignment="1">
      <alignment horizontal="right" vertical="center"/>
    </xf>
    <xf numFmtId="0" fontId="13" fillId="4" borderId="25" xfId="0" applyFont="1" applyFill="1" applyBorder="1" applyAlignment="1">
      <alignment vertical="center"/>
    </xf>
    <xf numFmtId="0" fontId="12" fillId="4" borderId="0" xfId="0" applyFont="1" applyFill="1" applyAlignment="1">
      <alignment horizontal="left" vertical="center" wrapText="1"/>
    </xf>
    <xf numFmtId="0" fontId="13" fillId="4" borderId="4" xfId="0" applyFont="1" applyFill="1" applyBorder="1" applyAlignment="1">
      <alignment horizontal="left" vertical="center" wrapText="1"/>
    </xf>
    <xf numFmtId="4" fontId="12" fillId="4" borderId="15" xfId="0" applyNumberFormat="1" applyFont="1" applyFill="1" applyBorder="1" applyAlignment="1">
      <alignment horizontal="right" vertical="center"/>
    </xf>
    <xf numFmtId="4" fontId="8" fillId="4" borderId="13" xfId="0" applyNumberFormat="1" applyFont="1" applyFill="1" applyBorder="1"/>
    <xf numFmtId="4" fontId="8" fillId="4" borderId="12" xfId="0" applyNumberFormat="1" applyFont="1" applyFill="1" applyBorder="1" applyAlignment="1">
      <alignment vertical="top"/>
    </xf>
    <xf numFmtId="4" fontId="8" fillId="4" borderId="29" xfId="0" applyNumberFormat="1" applyFont="1" applyFill="1" applyBorder="1"/>
    <xf numFmtId="4" fontId="8" fillId="4" borderId="25" xfId="0" applyNumberFormat="1" applyFont="1" applyFill="1" applyBorder="1"/>
    <xf numFmtId="4" fontId="8" fillId="4" borderId="9" xfId="0" applyNumberFormat="1" applyFont="1" applyFill="1" applyBorder="1" applyAlignment="1">
      <alignment vertical="top"/>
    </xf>
    <xf numFmtId="166" fontId="13" fillId="4" borderId="0" xfId="0" applyNumberFormat="1" applyFont="1" applyFill="1" applyAlignment="1">
      <alignment horizontal="left" vertical="center"/>
    </xf>
    <xf numFmtId="0" fontId="12" fillId="4" borderId="12" xfId="0" applyFont="1" applyFill="1" applyBorder="1" applyAlignment="1">
      <alignment vertical="center" wrapText="1"/>
    </xf>
    <xf numFmtId="0" fontId="12" fillId="4" borderId="6" xfId="0" applyFont="1" applyFill="1" applyBorder="1" applyAlignment="1">
      <alignment vertical="center" wrapText="1"/>
    </xf>
    <xf numFmtId="0" fontId="23" fillId="0" borderId="11" xfId="0" applyFont="1" applyBorder="1" applyAlignment="1">
      <alignment horizontal="center"/>
    </xf>
    <xf numFmtId="0" fontId="23" fillId="0" borderId="9" xfId="0" applyFont="1" applyBorder="1" applyAlignment="1">
      <alignment horizontal="center"/>
    </xf>
    <xf numFmtId="0" fontId="12" fillId="4" borderId="25" xfId="0" applyFont="1" applyFill="1" applyBorder="1" applyAlignment="1">
      <alignment horizontal="left" vertical="center"/>
    </xf>
    <xf numFmtId="0" fontId="12" fillId="4" borderId="4" xfId="0" applyFont="1" applyFill="1" applyBorder="1" applyAlignment="1">
      <alignment horizontal="left" vertical="center" wrapText="1"/>
    </xf>
    <xf numFmtId="49" fontId="17" fillId="4" borderId="13" xfId="0" applyNumberFormat="1" applyFont="1" applyFill="1" applyBorder="1" applyAlignment="1">
      <alignment horizontal="center" vertical="center"/>
    </xf>
    <xf numFmtId="49" fontId="17" fillId="4" borderId="25" xfId="0" applyNumberFormat="1" applyFont="1" applyFill="1" applyBorder="1" applyAlignment="1">
      <alignment horizontal="center" vertical="center"/>
    </xf>
    <xf numFmtId="49" fontId="17" fillId="4" borderId="29" xfId="0" applyNumberFormat="1" applyFont="1" applyFill="1" applyBorder="1" applyAlignment="1">
      <alignment horizontal="center" vertical="center"/>
    </xf>
    <xf numFmtId="4" fontId="12" fillId="4" borderId="25" xfId="0" applyNumberFormat="1" applyFont="1" applyFill="1" applyBorder="1" applyAlignment="1">
      <alignment horizontal="right" vertical="center"/>
    </xf>
    <xf numFmtId="164" fontId="13" fillId="4" borderId="12" xfId="1" applyFont="1" applyFill="1" applyBorder="1" applyAlignment="1">
      <alignment horizontal="center" vertical="center" wrapText="1"/>
    </xf>
    <xf numFmtId="49" fontId="16" fillId="0" borderId="14" xfId="0" applyNumberFormat="1" applyFont="1" applyBorder="1" applyAlignment="1">
      <alignment horizontal="center" vertical="center"/>
    </xf>
    <xf numFmtId="166" fontId="17" fillId="4" borderId="12" xfId="0" applyNumberFormat="1" applyFont="1" applyFill="1" applyBorder="1" applyAlignment="1">
      <alignment horizontal="center" vertical="center"/>
    </xf>
    <xf numFmtId="165" fontId="32" fillId="0" borderId="0" xfId="0" applyNumberFormat="1" applyFont="1"/>
    <xf numFmtId="164" fontId="13" fillId="4" borderId="0" xfId="1" applyFont="1" applyFill="1" applyBorder="1" applyAlignment="1">
      <alignment horizontal="left" vertical="center" wrapText="1"/>
    </xf>
    <xf numFmtId="164" fontId="17" fillId="4" borderId="0" xfId="1" applyFont="1" applyFill="1" applyBorder="1" applyAlignment="1"/>
    <xf numFmtId="49" fontId="17" fillId="4" borderId="12" xfId="0" applyNumberFormat="1" applyFont="1" applyFill="1" applyBorder="1" applyAlignment="1">
      <alignment horizontal="center" vertical="center"/>
    </xf>
    <xf numFmtId="0" fontId="13" fillId="4" borderId="12" xfId="0" applyFont="1" applyFill="1" applyBorder="1" applyAlignment="1">
      <alignment horizontal="center" vertical="center"/>
    </xf>
    <xf numFmtId="164" fontId="13" fillId="4" borderId="12" xfId="1" applyFont="1" applyFill="1" applyBorder="1" applyAlignment="1">
      <alignment horizontal="left" vertical="center" wrapText="1"/>
    </xf>
    <xf numFmtId="0" fontId="32" fillId="0" borderId="11" xfId="0" applyFont="1" applyBorder="1" applyAlignment="1">
      <alignment horizontal="center" vertical="center" wrapText="1"/>
    </xf>
    <xf numFmtId="0" fontId="32" fillId="0" borderId="15" xfId="0" applyFont="1" applyBorder="1" applyAlignment="1">
      <alignment horizontal="center" vertical="center" wrapText="1"/>
    </xf>
    <xf numFmtId="0" fontId="23" fillId="0" borderId="12" xfId="0" applyFont="1" applyBorder="1" applyAlignment="1">
      <alignment horizontal="center"/>
    </xf>
    <xf numFmtId="0" fontId="32" fillId="0" borderId="4" xfId="0" applyFont="1" applyBorder="1" applyAlignment="1">
      <alignment horizontal="center" vertical="center" wrapText="1"/>
    </xf>
    <xf numFmtId="0" fontId="23" fillId="4" borderId="14" xfId="0" applyFont="1" applyFill="1" applyBorder="1" applyAlignment="1">
      <alignment horizontal="center" vertical="center"/>
    </xf>
    <xf numFmtId="166" fontId="32" fillId="4" borderId="12" xfId="0" applyNumberFormat="1" applyFont="1" applyFill="1" applyBorder="1" applyAlignment="1">
      <alignment horizontal="left" vertical="center"/>
    </xf>
    <xf numFmtId="0" fontId="12" fillId="4" borderId="15" xfId="0" applyFont="1" applyFill="1" applyBorder="1" applyAlignment="1">
      <alignment horizontal="left" vertical="center" wrapText="1"/>
    </xf>
    <xf numFmtId="0" fontId="23" fillId="4" borderId="4" xfId="0" applyFont="1" applyFill="1" applyBorder="1" applyAlignment="1">
      <alignment horizontal="center" vertical="center"/>
    </xf>
    <xf numFmtId="166" fontId="32" fillId="4" borderId="4" xfId="0" applyNumberFormat="1" applyFont="1" applyFill="1" applyBorder="1" applyAlignment="1">
      <alignment horizontal="left" vertical="center"/>
    </xf>
    <xf numFmtId="164" fontId="13" fillId="4" borderId="14" xfId="1" applyFont="1" applyFill="1" applyBorder="1" applyAlignment="1">
      <alignment horizontal="left" vertical="center" wrapText="1"/>
    </xf>
    <xf numFmtId="0" fontId="12" fillId="4" borderId="14" xfId="0" applyFont="1" applyFill="1" applyBorder="1" applyAlignment="1">
      <alignment horizontal="left" vertical="center" wrapText="1"/>
    </xf>
    <xf numFmtId="164" fontId="13" fillId="4" borderId="14" xfId="1" applyFont="1" applyFill="1" applyBorder="1" applyAlignment="1">
      <alignment horizontal="center" vertical="center" wrapText="1"/>
    </xf>
    <xf numFmtId="0" fontId="0" fillId="0" borderId="14" xfId="0" applyBorder="1"/>
    <xf numFmtId="0" fontId="23" fillId="0" borderId="11" xfId="0" applyFont="1" applyBorder="1" applyAlignment="1">
      <alignment horizontal="center" vertical="center"/>
    </xf>
    <xf numFmtId="0" fontId="13" fillId="4" borderId="0" xfId="0" applyFont="1" applyFill="1" applyAlignment="1">
      <alignment vertical="center"/>
    </xf>
    <xf numFmtId="0" fontId="13" fillId="4" borderId="12" xfId="0" applyFont="1" applyFill="1" applyBorder="1" applyAlignment="1">
      <alignment vertical="center"/>
    </xf>
    <xf numFmtId="0" fontId="13" fillId="4" borderId="12" xfId="0" applyFont="1" applyFill="1" applyBorder="1" applyAlignment="1">
      <alignment horizontal="center" vertical="center" wrapText="1"/>
    </xf>
    <xf numFmtId="0" fontId="7" fillId="0" borderId="4" xfId="0" applyFont="1" applyBorder="1" applyAlignment="1">
      <alignment horizontal="center"/>
    </xf>
    <xf numFmtId="0" fontId="23" fillId="0" borderId="4" xfId="0" applyFont="1" applyBorder="1" applyAlignment="1">
      <alignment horizontal="center"/>
    </xf>
    <xf numFmtId="0" fontId="0" fillId="0" borderId="11" xfId="0" applyBorder="1"/>
    <xf numFmtId="0" fontId="0" fillId="0" borderId="4" xfId="0" applyBorder="1"/>
    <xf numFmtId="166" fontId="13" fillId="4" borderId="0" xfId="0" applyNumberFormat="1" applyFont="1" applyFill="1" applyAlignment="1">
      <alignment horizontal="center" vertical="center"/>
    </xf>
    <xf numFmtId="166" fontId="8" fillId="4" borderId="0" xfId="0" applyNumberFormat="1" applyFont="1" applyFill="1" applyAlignment="1">
      <alignment horizontal="center" vertical="center"/>
    </xf>
    <xf numFmtId="166" fontId="8" fillId="4" borderId="15" xfId="0" applyNumberFormat="1" applyFont="1" applyFill="1" applyBorder="1" applyAlignment="1">
      <alignment horizontal="center" vertical="center"/>
    </xf>
    <xf numFmtId="0" fontId="13" fillId="4" borderId="12" xfId="0" applyFont="1" applyFill="1" applyBorder="1" applyAlignment="1">
      <alignment horizontal="left" vertical="center"/>
    </xf>
    <xf numFmtId="166" fontId="13" fillId="4" borderId="15" xfId="0" applyNumberFormat="1" applyFont="1" applyFill="1" applyBorder="1" applyAlignment="1">
      <alignment horizontal="center" vertical="center"/>
    </xf>
    <xf numFmtId="0" fontId="8" fillId="4" borderId="25" xfId="0" applyFont="1" applyFill="1" applyBorder="1" applyAlignment="1">
      <alignment horizontal="center" vertical="top"/>
    </xf>
    <xf numFmtId="0" fontId="12" fillId="4" borderId="0" xfId="0" applyFont="1" applyFill="1" applyAlignment="1">
      <alignment vertical="center"/>
    </xf>
    <xf numFmtId="166" fontId="8" fillId="4" borderId="12" xfId="0" applyNumberFormat="1" applyFont="1" applyFill="1" applyBorder="1" applyAlignment="1">
      <alignment horizontal="left" vertical="center"/>
    </xf>
    <xf numFmtId="166" fontId="8" fillId="4" borderId="12" xfId="0" applyNumberFormat="1" applyFont="1" applyFill="1" applyBorder="1" applyAlignment="1">
      <alignment horizontal="left" vertical="center" wrapText="1"/>
    </xf>
    <xf numFmtId="4" fontId="8" fillId="4" borderId="0" xfId="0" applyNumberFormat="1" applyFont="1" applyFill="1" applyAlignment="1">
      <alignment vertical="top"/>
    </xf>
    <xf numFmtId="166" fontId="8" fillId="4" borderId="0" xfId="0" applyNumberFormat="1" applyFont="1" applyFill="1" applyAlignment="1">
      <alignment horizontal="left" vertical="center"/>
    </xf>
    <xf numFmtId="0" fontId="12" fillId="4" borderId="19" xfId="0" applyFont="1" applyFill="1" applyBorder="1" applyAlignment="1">
      <alignment horizontal="left" vertical="center" wrapText="1"/>
    </xf>
    <xf numFmtId="0" fontId="8" fillId="4" borderId="19" xfId="0" applyFont="1" applyFill="1" applyBorder="1" applyAlignment="1">
      <alignment horizontal="center" vertical="top"/>
    </xf>
    <xf numFmtId="166" fontId="8" fillId="4" borderId="4" xfId="0" applyNumberFormat="1" applyFont="1" applyFill="1" applyBorder="1" applyAlignment="1">
      <alignment horizontal="left" vertical="center"/>
    </xf>
    <xf numFmtId="166" fontId="8" fillId="4" borderId="15" xfId="0" applyNumberFormat="1" applyFont="1" applyFill="1" applyBorder="1" applyAlignment="1">
      <alignment horizontal="left" vertical="center"/>
    </xf>
    <xf numFmtId="166" fontId="8" fillId="4" borderId="4" xfId="0" applyNumberFormat="1" applyFont="1" applyFill="1" applyBorder="1" applyAlignment="1">
      <alignment horizontal="left" vertical="center" wrapText="1"/>
    </xf>
    <xf numFmtId="4" fontId="8" fillId="4" borderId="11" xfId="0" applyNumberFormat="1" applyFont="1" applyFill="1" applyBorder="1" applyAlignment="1">
      <alignment vertical="top"/>
    </xf>
    <xf numFmtId="4" fontId="8" fillId="4" borderId="4" xfId="0" applyNumberFormat="1" applyFont="1" applyFill="1" applyBorder="1"/>
    <xf numFmtId="49" fontId="16" fillId="0" borderId="8" xfId="0" applyNumberFormat="1" applyFont="1" applyBorder="1" applyAlignment="1">
      <alignment horizontal="center" vertical="center"/>
    </xf>
    <xf numFmtId="0" fontId="16" fillId="0" borderId="35" xfId="0" applyFont="1" applyBorder="1" applyAlignment="1">
      <alignment horizontal="center" wrapText="1"/>
    </xf>
    <xf numFmtId="49" fontId="17" fillId="4" borderId="6" xfId="0" applyNumberFormat="1" applyFont="1" applyFill="1" applyBorder="1" applyAlignment="1">
      <alignment horizontal="center" vertical="center"/>
    </xf>
    <xf numFmtId="164" fontId="12" fillId="4" borderId="34" xfId="1" applyFont="1" applyFill="1" applyBorder="1" applyAlignment="1">
      <alignment horizontal="right" vertical="center"/>
    </xf>
    <xf numFmtId="49" fontId="17" fillId="4" borderId="35"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0" fillId="4" borderId="4" xfId="0" applyFill="1" applyBorder="1"/>
    <xf numFmtId="0" fontId="0" fillId="4" borderId="12" xfId="0" applyFill="1" applyBorder="1"/>
    <xf numFmtId="0" fontId="0" fillId="0" borderId="12" xfId="0" applyBorder="1"/>
    <xf numFmtId="0" fontId="23" fillId="4" borderId="25" xfId="0" applyFont="1" applyFill="1" applyBorder="1" applyAlignment="1">
      <alignment horizontal="center"/>
    </xf>
    <xf numFmtId="0" fontId="0" fillId="4" borderId="15" xfId="0" applyFill="1" applyBorder="1"/>
    <xf numFmtId="0" fontId="0" fillId="4" borderId="25" xfId="0" applyFill="1" applyBorder="1"/>
    <xf numFmtId="0" fontId="23" fillId="0" borderId="19" xfId="0" applyFont="1" applyBorder="1" applyAlignment="1">
      <alignment horizontal="center" vertical="center"/>
    </xf>
    <xf numFmtId="0" fontId="23" fillId="4" borderId="9" xfId="0" applyFont="1" applyFill="1" applyBorder="1" applyAlignment="1">
      <alignment horizontal="center" vertical="center"/>
    </xf>
    <xf numFmtId="0" fontId="23" fillId="4" borderId="11" xfId="0" applyFont="1" applyFill="1" applyBorder="1" applyAlignment="1">
      <alignment horizontal="center" vertical="center"/>
    </xf>
    <xf numFmtId="0" fontId="23" fillId="0" borderId="19" xfId="0" applyFont="1" applyBorder="1" applyAlignment="1">
      <alignment horizontal="center"/>
    </xf>
    <xf numFmtId="164" fontId="13" fillId="4" borderId="11" xfId="1" applyFont="1" applyFill="1" applyBorder="1" applyAlignment="1">
      <alignment horizontal="left" vertical="center" wrapText="1"/>
    </xf>
    <xf numFmtId="0" fontId="12" fillId="4" borderId="11" xfId="0" applyFont="1" applyFill="1" applyBorder="1" applyAlignment="1">
      <alignment horizontal="left" vertical="center" wrapText="1"/>
    </xf>
    <xf numFmtId="164" fontId="13" fillId="4" borderId="11" xfId="1" applyFont="1" applyFill="1" applyBorder="1" applyAlignment="1">
      <alignment horizontal="center" vertical="center" wrapText="1"/>
    </xf>
    <xf numFmtId="166" fontId="17" fillId="4" borderId="6" xfId="0" applyNumberFormat="1" applyFont="1" applyFill="1" applyBorder="1" applyAlignment="1">
      <alignment horizontal="center" vertical="center"/>
    </xf>
    <xf numFmtId="166" fontId="8" fillId="4" borderId="19" xfId="0" applyNumberFormat="1" applyFont="1" applyFill="1" applyBorder="1" applyAlignment="1">
      <alignment horizontal="center" vertical="center"/>
    </xf>
    <xf numFmtId="166" fontId="8" fillId="4" borderId="23" xfId="0" applyNumberFormat="1" applyFont="1" applyFill="1" applyBorder="1" applyAlignment="1">
      <alignment horizontal="center" vertical="center"/>
    </xf>
    <xf numFmtId="0" fontId="8" fillId="4" borderId="23" xfId="0" applyFont="1" applyFill="1" applyBorder="1" applyAlignment="1">
      <alignment horizontal="center" vertical="center"/>
    </xf>
    <xf numFmtId="166" fontId="8" fillId="4" borderId="9" xfId="0" applyNumberFormat="1" applyFont="1" applyFill="1" applyBorder="1" applyAlignment="1">
      <alignment horizontal="center" vertical="center"/>
    </xf>
    <xf numFmtId="166" fontId="8" fillId="4" borderId="11" xfId="0" applyNumberFormat="1" applyFont="1" applyFill="1" applyBorder="1" applyAlignment="1">
      <alignment horizontal="left" vertical="center" wrapText="1"/>
    </xf>
    <xf numFmtId="166" fontId="8" fillId="4" borderId="15" xfId="0" applyNumberFormat="1" applyFont="1" applyFill="1" applyBorder="1" applyAlignment="1">
      <alignment horizontal="left" vertical="center" wrapText="1"/>
    </xf>
    <xf numFmtId="166" fontId="32" fillId="4" borderId="12" xfId="0" applyNumberFormat="1" applyFont="1" applyFill="1" applyBorder="1" applyAlignment="1">
      <alignment horizontal="left" vertical="center" indent="1"/>
    </xf>
    <xf numFmtId="0" fontId="23" fillId="0" borderId="4" xfId="0" applyFont="1" applyBorder="1" applyAlignment="1">
      <alignment horizontal="left" indent="1"/>
    </xf>
    <xf numFmtId="0" fontId="23" fillId="0" borderId="12" xfId="0" applyFont="1" applyBorder="1" applyAlignment="1">
      <alignment horizontal="left" indent="1"/>
    </xf>
    <xf numFmtId="166" fontId="32" fillId="4" borderId="4" xfId="0" applyNumberFormat="1" applyFont="1" applyFill="1" applyBorder="1" applyAlignment="1">
      <alignment horizontal="left" vertical="center" indent="1"/>
    </xf>
    <xf numFmtId="166" fontId="32" fillId="4" borderId="9" xfId="0" applyNumberFormat="1" applyFont="1" applyFill="1" applyBorder="1" applyAlignment="1">
      <alignment horizontal="left" vertical="center" indent="1"/>
    </xf>
    <xf numFmtId="0" fontId="32" fillId="0" borderId="4" xfId="0" applyFont="1" applyBorder="1" applyAlignment="1">
      <alignment horizontal="left" vertical="center" wrapText="1" indent="1"/>
    </xf>
    <xf numFmtId="0" fontId="10" fillId="4" borderId="6" xfId="0" applyFont="1" applyFill="1" applyBorder="1" applyAlignment="1">
      <alignment horizontal="left" vertical="center" wrapText="1"/>
    </xf>
    <xf numFmtId="0" fontId="12" fillId="4" borderId="25" xfId="0" applyFont="1" applyFill="1" applyBorder="1" applyAlignment="1">
      <alignment vertical="center"/>
    </xf>
    <xf numFmtId="164" fontId="13" fillId="4" borderId="4" xfId="1" applyFont="1" applyFill="1" applyBorder="1" applyAlignment="1">
      <alignment horizontal="center" vertical="center" wrapText="1"/>
    </xf>
    <xf numFmtId="0" fontId="35" fillId="4" borderId="5" xfId="0" applyFont="1" applyFill="1" applyBorder="1"/>
    <xf numFmtId="0" fontId="13" fillId="4" borderId="4" xfId="0" applyFont="1" applyFill="1" applyBorder="1" applyAlignment="1">
      <alignment vertical="center"/>
    </xf>
    <xf numFmtId="166" fontId="8" fillId="4" borderId="24" xfId="0" applyNumberFormat="1" applyFont="1" applyFill="1" applyBorder="1" applyAlignment="1">
      <alignment horizontal="left" vertical="center"/>
    </xf>
    <xf numFmtId="0" fontId="10" fillId="4" borderId="4" xfId="0" applyFont="1" applyFill="1" applyBorder="1" applyAlignment="1">
      <alignment vertical="center"/>
    </xf>
    <xf numFmtId="164" fontId="13" fillId="4" borderId="25" xfId="1" applyFont="1" applyFill="1" applyBorder="1" applyAlignment="1">
      <alignment horizontal="left" vertical="center" wrapText="1"/>
    </xf>
    <xf numFmtId="0" fontId="0" fillId="4" borderId="5" xfId="0" applyFill="1" applyBorder="1"/>
    <xf numFmtId="0" fontId="13" fillId="4" borderId="4" xfId="0" applyFont="1" applyFill="1" applyBorder="1" applyAlignment="1">
      <alignment horizontal="center" vertical="center" wrapText="1"/>
    </xf>
    <xf numFmtId="166" fontId="8" fillId="4" borderId="26" xfId="0" applyNumberFormat="1" applyFont="1" applyFill="1" applyBorder="1" applyAlignment="1">
      <alignment horizontal="left" vertical="center"/>
    </xf>
    <xf numFmtId="164" fontId="13" fillId="4" borderId="6" xfId="1" applyFont="1" applyFill="1" applyBorder="1" applyAlignment="1">
      <alignment horizontal="center" vertical="center" wrapText="1"/>
    </xf>
    <xf numFmtId="0" fontId="0" fillId="4" borderId="7" xfId="0" applyFill="1" applyBorder="1"/>
    <xf numFmtId="166" fontId="8" fillId="4" borderId="33" xfId="0" applyNumberFormat="1" applyFont="1" applyFill="1" applyBorder="1" applyAlignment="1">
      <alignment horizontal="left" vertical="center"/>
    </xf>
    <xf numFmtId="164" fontId="12" fillId="4" borderId="4" xfId="1" applyFont="1" applyFill="1" applyBorder="1" applyAlignment="1">
      <alignment horizontal="right" vertical="center"/>
    </xf>
    <xf numFmtId="166" fontId="8" fillId="4" borderId="6" xfId="0" applyNumberFormat="1" applyFont="1" applyFill="1" applyBorder="1" applyAlignment="1">
      <alignment horizontal="left" vertical="center"/>
    </xf>
    <xf numFmtId="0" fontId="0" fillId="4" borderId="6" xfId="0" applyFill="1" applyBorder="1"/>
    <xf numFmtId="0" fontId="3" fillId="4" borderId="0" xfId="0" applyFont="1" applyFill="1" applyAlignment="1">
      <alignment horizontal="center" vertical="center"/>
    </xf>
    <xf numFmtId="0" fontId="25" fillId="0" borderId="0" xfId="0" applyFont="1" applyAlignment="1">
      <alignment horizontal="center"/>
    </xf>
    <xf numFmtId="0" fontId="26" fillId="0" borderId="0" xfId="0" applyFont="1" applyAlignment="1">
      <alignment horizontal="center"/>
    </xf>
    <xf numFmtId="0" fontId="24" fillId="0" borderId="0" xfId="0" applyFont="1" applyAlignment="1">
      <alignment horizontal="center" vertical="center"/>
    </xf>
    <xf numFmtId="0" fontId="24" fillId="4" borderId="0" xfId="0" applyFont="1" applyFill="1" applyAlignment="1">
      <alignment horizontal="center" vertical="center"/>
    </xf>
    <xf numFmtId="0" fontId="22" fillId="0" borderId="0" xfId="0" applyFont="1" applyAlignment="1">
      <alignment horizontal="center"/>
    </xf>
    <xf numFmtId="0" fontId="2" fillId="0" borderId="0" xfId="0" applyFont="1" applyAlignment="1">
      <alignment horizontal="center"/>
    </xf>
    <xf numFmtId="0" fontId="2" fillId="4" borderId="0" xfId="0" applyFont="1" applyFill="1" applyAlignment="1">
      <alignment horizontal="center"/>
    </xf>
    <xf numFmtId="49" fontId="16" fillId="0" borderId="14" xfId="0" applyNumberFormat="1" applyFont="1" applyBorder="1" applyAlignment="1">
      <alignment horizontal="center" vertical="center"/>
    </xf>
    <xf numFmtId="164" fontId="13" fillId="4" borderId="12" xfId="1" applyFont="1" applyFill="1" applyBorder="1" applyAlignment="1">
      <alignment horizontal="center" vertical="center" wrapText="1"/>
    </xf>
    <xf numFmtId="14" fontId="13" fillId="4" borderId="12" xfId="1" applyNumberFormat="1" applyFont="1" applyFill="1" applyBorder="1" applyAlignment="1">
      <alignment horizontal="center" vertical="center" wrapText="1"/>
    </xf>
    <xf numFmtId="166" fontId="17" fillId="4" borderId="12" xfId="0" applyNumberFormat="1" applyFont="1" applyFill="1" applyBorder="1" applyAlignment="1">
      <alignment horizontal="center" vertical="center"/>
    </xf>
    <xf numFmtId="164" fontId="13" fillId="4" borderId="12" xfId="1" applyFont="1" applyFill="1" applyBorder="1" applyAlignment="1">
      <alignment horizontal="left" vertical="center" wrapText="1"/>
    </xf>
    <xf numFmtId="166" fontId="8" fillId="4" borderId="13" xfId="0" applyNumberFormat="1" applyFont="1" applyFill="1" applyBorder="1" applyAlignment="1">
      <alignment horizontal="left" vertical="center" wrapText="1"/>
    </xf>
    <xf numFmtId="166" fontId="8" fillId="4" borderId="13" xfId="0" applyNumberFormat="1" applyFont="1" applyFill="1" applyBorder="1" applyAlignment="1">
      <alignment horizontal="left" vertical="center"/>
    </xf>
    <xf numFmtId="166" fontId="8" fillId="4" borderId="12" xfId="0" applyNumberFormat="1" applyFont="1" applyFill="1" applyBorder="1" applyAlignment="1">
      <alignment horizontal="left" vertical="center"/>
    </xf>
    <xf numFmtId="166" fontId="8" fillId="4" borderId="0" xfId="0" applyNumberFormat="1" applyFont="1" applyFill="1" applyAlignment="1">
      <alignment horizontal="center" vertical="center"/>
    </xf>
    <xf numFmtId="166" fontId="8" fillId="4" borderId="13" xfId="0" applyNumberFormat="1" applyFont="1" applyFill="1" applyBorder="1" applyAlignment="1">
      <alignment horizontal="center" vertical="center" wrapText="1"/>
    </xf>
    <xf numFmtId="166" fontId="8" fillId="4" borderId="13" xfId="0" applyNumberFormat="1" applyFont="1" applyFill="1" applyBorder="1" applyAlignment="1">
      <alignment horizontal="center" vertical="center"/>
    </xf>
    <xf numFmtId="166" fontId="13" fillId="4" borderId="13" xfId="0" applyNumberFormat="1" applyFont="1" applyFill="1" applyBorder="1" applyAlignment="1">
      <alignment horizontal="center" vertical="center"/>
    </xf>
    <xf numFmtId="166" fontId="13" fillId="4" borderId="13" xfId="0" applyNumberFormat="1" applyFont="1" applyFill="1" applyBorder="1" applyAlignment="1">
      <alignment horizontal="left" vertical="center"/>
    </xf>
    <xf numFmtId="166" fontId="13" fillId="4" borderId="13" xfId="0" applyNumberFormat="1" applyFont="1" applyFill="1" applyBorder="1" applyAlignment="1">
      <alignment horizontal="left"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1207F7"/>
      <color rgb="FFFFCCFF"/>
      <color rgb="FFFFCCCC"/>
      <color rgb="FF0000FF"/>
      <color rgb="FFCCCCFF"/>
      <color rgb="FFFBAFB4"/>
      <color rgb="FFADEEF1"/>
      <color rgb="FF996600"/>
      <color rgb="FFB75CEA"/>
      <color rgb="FF7FE4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40134</xdr:colOff>
      <xdr:row>0</xdr:row>
      <xdr:rowOff>276225</xdr:rowOff>
    </xdr:from>
    <xdr:to>
      <xdr:col>2</xdr:col>
      <xdr:colOff>1000126</xdr:colOff>
      <xdr:row>5</xdr:row>
      <xdr:rowOff>47626</xdr:rowOff>
    </xdr:to>
    <xdr:pic>
      <xdr:nvPicPr>
        <xdr:cNvPr id="2" name="Picture 1" descr="Resultado de imagen para escudo dominicano">
          <a:extLst>
            <a:ext uri="{FF2B5EF4-FFF2-40B4-BE49-F238E27FC236}">
              <a16:creationId xmlns:a16="http://schemas.microsoft.com/office/drawing/2014/main" id="{FFF8A9A5-C023-4839-8E14-7BADA91271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3559" y="276225"/>
          <a:ext cx="959992" cy="819151"/>
        </a:xfrm>
        <a:prstGeom prst="rect">
          <a:avLst/>
        </a:prstGeom>
        <a:noFill/>
      </xdr:spPr>
    </xdr:pic>
    <xdr:clientData/>
  </xdr:twoCellAnchor>
  <xdr:twoCellAnchor editAs="oneCell">
    <xdr:from>
      <xdr:col>5</xdr:col>
      <xdr:colOff>971550</xdr:colOff>
      <xdr:row>0</xdr:row>
      <xdr:rowOff>238125</xdr:rowOff>
    </xdr:from>
    <xdr:to>
      <xdr:col>6</xdr:col>
      <xdr:colOff>819151</xdr:colOff>
      <xdr:row>4</xdr:row>
      <xdr:rowOff>85726</xdr:rowOff>
    </xdr:to>
    <xdr:pic>
      <xdr:nvPicPr>
        <xdr:cNvPr id="3" name="Imagen 2" descr="C:\Users\Contabilidad\Downloads\TAMAÑO MINIMO IVC CONSEJO.png">
          <a:extLst>
            <a:ext uri="{FF2B5EF4-FFF2-40B4-BE49-F238E27FC236}">
              <a16:creationId xmlns:a16="http://schemas.microsoft.com/office/drawing/2014/main" id="{90B56864-A030-46CF-92BD-5105FF8016B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7300" y="238125"/>
          <a:ext cx="923926" cy="7810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19EF-0972-467A-A73F-D3478A6E1B43}">
  <sheetPr>
    <tabColor rgb="FF1207F7"/>
  </sheetPr>
  <dimension ref="B1:I65"/>
  <sheetViews>
    <sheetView topLeftCell="A4" workbookViewId="0">
      <selection activeCell="G19" sqref="G19:G20"/>
    </sheetView>
  </sheetViews>
  <sheetFormatPr baseColWidth="10" defaultRowHeight="15" x14ac:dyDescent="0.25"/>
  <cols>
    <col min="1" max="1" width="1.5703125" customWidth="1"/>
    <col min="2" max="2" width="9.42578125" customWidth="1"/>
    <col min="3" max="3" width="20.85546875" customWidth="1"/>
    <col min="4" max="4" width="30.85546875" customWidth="1"/>
    <col min="5" max="5" width="55.85546875" customWidth="1"/>
    <col min="6" max="6" width="16.140625" customWidth="1"/>
    <col min="7" max="7" width="13.42578125" customWidth="1"/>
    <col min="8" max="8" width="9.5703125" customWidth="1"/>
  </cols>
  <sheetData>
    <row r="1" spans="2:9" ht="27.75" customHeight="1" x14ac:dyDescent="0.6">
      <c r="B1" s="270" t="s">
        <v>36</v>
      </c>
      <c r="C1" s="270"/>
      <c r="D1" s="270"/>
      <c r="E1" s="270"/>
      <c r="F1" s="270"/>
      <c r="G1" s="270"/>
      <c r="H1" s="270"/>
      <c r="I1" s="39"/>
    </row>
    <row r="2" spans="2:9" ht="17.25" customHeight="1" x14ac:dyDescent="0.3">
      <c r="B2" s="271" t="s">
        <v>0</v>
      </c>
      <c r="C2" s="271"/>
      <c r="D2" s="271"/>
      <c r="E2" s="271"/>
      <c r="F2" s="271"/>
      <c r="G2" s="271"/>
      <c r="H2" s="271"/>
      <c r="I2" s="40"/>
    </row>
    <row r="3" spans="2:9" ht="12.75" customHeight="1" x14ac:dyDescent="0.25"/>
    <row r="4" spans="2:9" ht="15.75" x14ac:dyDescent="0.25">
      <c r="B4" s="272" t="s">
        <v>18</v>
      </c>
      <c r="C4" s="272"/>
      <c r="D4" s="272"/>
      <c r="E4" s="272"/>
      <c r="F4" s="272"/>
      <c r="G4" s="272"/>
      <c r="H4" s="272"/>
    </row>
    <row r="5" spans="2:9" ht="9" customHeight="1" x14ac:dyDescent="0.25"/>
    <row r="6" spans="2:9" ht="15" customHeight="1" x14ac:dyDescent="0.25">
      <c r="B6" s="273" t="s">
        <v>100</v>
      </c>
      <c r="C6" s="273"/>
      <c r="D6" s="273"/>
      <c r="E6" s="273"/>
      <c r="F6" s="273"/>
      <c r="G6" s="273"/>
      <c r="H6" s="273"/>
    </row>
    <row r="7" spans="2:9" ht="19.5" customHeight="1" x14ac:dyDescent="0.25">
      <c r="B7" s="273" t="s">
        <v>101</v>
      </c>
      <c r="C7" s="273"/>
      <c r="D7" s="273"/>
      <c r="E7" s="273"/>
      <c r="F7" s="273"/>
      <c r="G7" s="273"/>
      <c r="H7" s="273"/>
    </row>
    <row r="8" spans="2:9" ht="10.5" customHeight="1" thickBot="1" x14ac:dyDescent="0.3">
      <c r="B8" s="269"/>
      <c r="C8" s="269"/>
      <c r="D8" s="269"/>
      <c r="E8" s="269"/>
      <c r="F8" s="269"/>
      <c r="G8" s="269"/>
      <c r="H8" s="269"/>
    </row>
    <row r="9" spans="2:9" ht="24" customHeight="1" x14ac:dyDescent="0.25">
      <c r="B9" s="18" t="s">
        <v>1</v>
      </c>
      <c r="C9" s="41" t="s">
        <v>2</v>
      </c>
      <c r="D9" s="1" t="s">
        <v>3</v>
      </c>
      <c r="E9" s="1" t="s">
        <v>4</v>
      </c>
      <c r="F9" s="2" t="s">
        <v>5</v>
      </c>
      <c r="G9" s="2" t="s">
        <v>6</v>
      </c>
      <c r="H9" s="3" t="s">
        <v>7</v>
      </c>
    </row>
    <row r="10" spans="2:9" ht="10.5" customHeight="1" thickBot="1" x14ac:dyDescent="0.3">
      <c r="B10" s="50"/>
      <c r="C10" s="17"/>
      <c r="D10" s="51"/>
      <c r="E10" s="4"/>
      <c r="F10" s="5" t="s">
        <v>8</v>
      </c>
      <c r="G10" s="24"/>
      <c r="H10" s="52" t="s">
        <v>9</v>
      </c>
    </row>
    <row r="11" spans="2:9" s="6" customFormat="1" ht="33" customHeight="1" x14ac:dyDescent="0.25">
      <c r="B11" s="99">
        <v>44104</v>
      </c>
      <c r="C11" s="92" t="s">
        <v>49</v>
      </c>
      <c r="D11" s="93" t="s">
        <v>45</v>
      </c>
      <c r="E11" s="98" t="s">
        <v>50</v>
      </c>
      <c r="F11" s="73" t="s">
        <v>46</v>
      </c>
      <c r="G11" s="56">
        <v>2600</v>
      </c>
      <c r="H11" s="100"/>
    </row>
    <row r="12" spans="2:9" s="6" customFormat="1" ht="35.25" customHeight="1" thickBot="1" x14ac:dyDescent="0.3">
      <c r="B12" s="99">
        <v>44169</v>
      </c>
      <c r="C12" s="92" t="s">
        <v>51</v>
      </c>
      <c r="D12" s="93" t="s">
        <v>45</v>
      </c>
      <c r="E12" s="98" t="s">
        <v>52</v>
      </c>
      <c r="F12" s="73" t="s">
        <v>46</v>
      </c>
      <c r="G12" s="56">
        <v>2640</v>
      </c>
      <c r="H12" s="100"/>
    </row>
    <row r="13" spans="2:9" s="6" customFormat="1" ht="21" customHeight="1" thickBot="1" x14ac:dyDescent="0.3">
      <c r="B13" s="82"/>
      <c r="C13" s="83"/>
      <c r="D13" s="84"/>
      <c r="E13" s="85"/>
      <c r="F13" s="86"/>
      <c r="G13" s="87">
        <f>SUM(G11:G12)</f>
        <v>5240</v>
      </c>
      <c r="H13" s="88"/>
    </row>
    <row r="14" spans="2:9" s="6" customFormat="1" ht="46.5" customHeight="1" x14ac:dyDescent="0.25">
      <c r="B14" s="108">
        <v>44337</v>
      </c>
      <c r="C14" s="92" t="s">
        <v>64</v>
      </c>
      <c r="D14" s="129" t="s">
        <v>65</v>
      </c>
      <c r="E14" s="98" t="s">
        <v>99</v>
      </c>
      <c r="F14" s="73" t="s">
        <v>48</v>
      </c>
      <c r="G14" s="115">
        <v>21000.01</v>
      </c>
      <c r="H14" s="100"/>
    </row>
    <row r="15" spans="2:9" s="6" customFormat="1" ht="42" customHeight="1" x14ac:dyDescent="0.25">
      <c r="B15" s="108">
        <v>44403</v>
      </c>
      <c r="C15" s="79" t="s">
        <v>77</v>
      </c>
      <c r="D15" s="166" t="s">
        <v>78</v>
      </c>
      <c r="E15" s="167" t="s">
        <v>79</v>
      </c>
      <c r="F15" s="145" t="s">
        <v>56</v>
      </c>
      <c r="G15" s="115">
        <v>16500</v>
      </c>
      <c r="H15" s="100"/>
    </row>
    <row r="16" spans="2:9" s="6" customFormat="1" ht="55.5" customHeight="1" x14ac:dyDescent="0.25">
      <c r="B16" s="108">
        <v>44500</v>
      </c>
      <c r="C16" s="252" t="s">
        <v>123</v>
      </c>
      <c r="D16" s="166" t="s">
        <v>124</v>
      </c>
      <c r="E16" s="167" t="s">
        <v>126</v>
      </c>
      <c r="F16" s="145" t="s">
        <v>125</v>
      </c>
      <c r="G16" s="115">
        <v>34000</v>
      </c>
      <c r="H16" s="100"/>
    </row>
    <row r="17" spans="2:8" s="96" customFormat="1" ht="36.75" customHeight="1" x14ac:dyDescent="0.25">
      <c r="B17" s="108">
        <v>44377</v>
      </c>
      <c r="C17" s="105" t="s">
        <v>69</v>
      </c>
      <c r="D17" s="105" t="s">
        <v>70</v>
      </c>
      <c r="E17" s="146" t="s">
        <v>131</v>
      </c>
      <c r="F17" s="78" t="s">
        <v>71</v>
      </c>
      <c r="G17" s="115">
        <f>324896.04+54109.97+108219.94+53839.95</f>
        <v>541065.9</v>
      </c>
      <c r="H17" s="114"/>
    </row>
    <row r="18" spans="2:8" s="96" customFormat="1" ht="35.25" customHeight="1" x14ac:dyDescent="0.25">
      <c r="B18" s="108">
        <v>44377</v>
      </c>
      <c r="C18" s="105" t="s">
        <v>69</v>
      </c>
      <c r="D18" s="152" t="s">
        <v>72</v>
      </c>
      <c r="E18" s="163" t="s">
        <v>132</v>
      </c>
      <c r="F18" s="78" t="s">
        <v>74</v>
      </c>
      <c r="G18" s="115">
        <f>625+250+250+125</f>
        <v>1250</v>
      </c>
      <c r="H18" s="114"/>
    </row>
    <row r="19" spans="2:8" s="96" customFormat="1" ht="27" customHeight="1" x14ac:dyDescent="0.25">
      <c r="B19" s="108">
        <v>44528</v>
      </c>
      <c r="C19" s="116" t="s">
        <v>147</v>
      </c>
      <c r="D19" s="253" t="s">
        <v>41</v>
      </c>
      <c r="E19" s="98" t="s">
        <v>149</v>
      </c>
      <c r="F19" s="254" t="s">
        <v>42</v>
      </c>
      <c r="G19" s="115">
        <v>81088.06</v>
      </c>
      <c r="H19" s="255"/>
    </row>
    <row r="20" spans="2:8" s="96" customFormat="1" ht="27" customHeight="1" x14ac:dyDescent="0.25">
      <c r="B20" s="108">
        <v>44528</v>
      </c>
      <c r="C20" s="116" t="s">
        <v>148</v>
      </c>
      <c r="D20" s="253" t="s">
        <v>41</v>
      </c>
      <c r="E20" s="98" t="s">
        <v>150</v>
      </c>
      <c r="F20" s="254" t="s">
        <v>42</v>
      </c>
      <c r="G20" s="115">
        <v>243856.77</v>
      </c>
      <c r="H20" s="255"/>
    </row>
    <row r="21" spans="2:8" s="96" customFormat="1" ht="42" customHeight="1" x14ac:dyDescent="0.25">
      <c r="B21" s="108">
        <v>44505</v>
      </c>
      <c r="C21" s="116" t="s">
        <v>109</v>
      </c>
      <c r="D21" s="253" t="s">
        <v>44</v>
      </c>
      <c r="E21" s="98" t="s">
        <v>110</v>
      </c>
      <c r="F21" s="254" t="s">
        <v>75</v>
      </c>
      <c r="G21" s="115">
        <v>6006</v>
      </c>
      <c r="H21" s="255"/>
    </row>
    <row r="22" spans="2:8" s="96" customFormat="1" ht="60.75" customHeight="1" x14ac:dyDescent="0.25">
      <c r="B22" s="108">
        <v>44530</v>
      </c>
      <c r="C22" s="116" t="s">
        <v>177</v>
      </c>
      <c r="D22" s="253" t="s">
        <v>178</v>
      </c>
      <c r="E22" s="98" t="s">
        <v>179</v>
      </c>
      <c r="F22" s="254" t="s">
        <v>48</v>
      </c>
      <c r="G22" s="115">
        <v>58730.16</v>
      </c>
      <c r="H22" s="255"/>
    </row>
    <row r="23" spans="2:8" s="96" customFormat="1" ht="50.25" customHeight="1" x14ac:dyDescent="0.25">
      <c r="B23" s="108">
        <v>44518</v>
      </c>
      <c r="C23" s="256" t="s">
        <v>118</v>
      </c>
      <c r="D23" s="152" t="s">
        <v>119</v>
      </c>
      <c r="E23" s="98" t="s">
        <v>120</v>
      </c>
      <c r="F23" s="145" t="s">
        <v>121</v>
      </c>
      <c r="G23" s="115">
        <v>101598</v>
      </c>
      <c r="H23" s="114"/>
    </row>
    <row r="24" spans="2:8" s="96" customFormat="1" ht="35.25" customHeight="1" x14ac:dyDescent="0.25">
      <c r="B24" s="108">
        <v>44474</v>
      </c>
      <c r="C24" s="79" t="s">
        <v>129</v>
      </c>
      <c r="D24" s="152" t="s">
        <v>130</v>
      </c>
      <c r="E24" s="98" t="s">
        <v>156</v>
      </c>
      <c r="F24" s="145" t="s">
        <v>38</v>
      </c>
      <c r="G24" s="115">
        <v>16612.830000000002</v>
      </c>
      <c r="H24" s="114"/>
    </row>
    <row r="25" spans="2:8" ht="31.5" customHeight="1" x14ac:dyDescent="0.25">
      <c r="B25" s="257">
        <v>44504</v>
      </c>
      <c r="C25" s="258" t="s">
        <v>103</v>
      </c>
      <c r="D25" s="259" t="s">
        <v>43</v>
      </c>
      <c r="E25" s="167" t="s">
        <v>104</v>
      </c>
      <c r="F25" s="145" t="s">
        <v>31</v>
      </c>
      <c r="G25" s="115">
        <v>11619.73</v>
      </c>
      <c r="H25" s="260"/>
    </row>
    <row r="26" spans="2:8" ht="31.5" customHeight="1" x14ac:dyDescent="0.25">
      <c r="B26" s="257">
        <v>44504</v>
      </c>
      <c r="C26" s="258" t="s">
        <v>105</v>
      </c>
      <c r="D26" s="259" t="s">
        <v>43</v>
      </c>
      <c r="E26" s="167" t="s">
        <v>106</v>
      </c>
      <c r="F26" s="145" t="s">
        <v>31</v>
      </c>
      <c r="G26" s="115">
        <v>5215.18</v>
      </c>
      <c r="H26" s="260"/>
    </row>
    <row r="27" spans="2:8" ht="31.5" customHeight="1" x14ac:dyDescent="0.25">
      <c r="B27" s="257">
        <v>44519</v>
      </c>
      <c r="C27" s="258" t="s">
        <v>159</v>
      </c>
      <c r="D27" s="259" t="s">
        <v>61</v>
      </c>
      <c r="E27" s="167" t="s">
        <v>160</v>
      </c>
      <c r="F27" s="145" t="s">
        <v>31</v>
      </c>
      <c r="G27" s="115">
        <v>114628.83</v>
      </c>
      <c r="H27" s="260"/>
    </row>
    <row r="28" spans="2:8" ht="31.5" customHeight="1" x14ac:dyDescent="0.25">
      <c r="B28" s="257">
        <v>44519</v>
      </c>
      <c r="C28" s="258" t="s">
        <v>161</v>
      </c>
      <c r="D28" s="259" t="s">
        <v>61</v>
      </c>
      <c r="E28" s="167" t="s">
        <v>162</v>
      </c>
      <c r="F28" s="145" t="s">
        <v>31</v>
      </c>
      <c r="G28" s="115">
        <v>122827.32</v>
      </c>
      <c r="H28" s="260"/>
    </row>
    <row r="29" spans="2:8" ht="24.95" customHeight="1" x14ac:dyDescent="0.25">
      <c r="B29" s="257">
        <v>44530</v>
      </c>
      <c r="C29" s="258" t="s">
        <v>151</v>
      </c>
      <c r="D29" s="259" t="s">
        <v>76</v>
      </c>
      <c r="E29" s="167" t="s">
        <v>152</v>
      </c>
      <c r="F29" s="145" t="s">
        <v>31</v>
      </c>
      <c r="G29" s="115">
        <v>28517.59</v>
      </c>
      <c r="H29" s="260"/>
    </row>
    <row r="30" spans="2:8" ht="27" customHeight="1" x14ac:dyDescent="0.25">
      <c r="B30" s="257">
        <v>44530</v>
      </c>
      <c r="C30" s="258" t="s">
        <v>153</v>
      </c>
      <c r="D30" s="259" t="s">
        <v>76</v>
      </c>
      <c r="E30" s="167" t="s">
        <v>154</v>
      </c>
      <c r="F30" s="145" t="s">
        <v>31</v>
      </c>
      <c r="G30" s="115">
        <v>2715.32</v>
      </c>
      <c r="H30" s="260"/>
    </row>
    <row r="31" spans="2:8" ht="28.5" customHeight="1" x14ac:dyDescent="0.25">
      <c r="B31" s="257">
        <v>44503</v>
      </c>
      <c r="C31" s="258" t="s">
        <v>107</v>
      </c>
      <c r="D31" s="259" t="s">
        <v>62</v>
      </c>
      <c r="E31" s="167" t="s">
        <v>108</v>
      </c>
      <c r="F31" s="261" t="s">
        <v>37</v>
      </c>
      <c r="G31" s="115">
        <v>715</v>
      </c>
      <c r="H31" s="260"/>
    </row>
    <row r="32" spans="2:8" s="96" customFormat="1" ht="27" customHeight="1" x14ac:dyDescent="0.25">
      <c r="B32" s="127">
        <v>44306</v>
      </c>
      <c r="C32" s="126" t="s">
        <v>66</v>
      </c>
      <c r="D32" s="106" t="s">
        <v>67</v>
      </c>
      <c r="E32" s="77" t="s">
        <v>68</v>
      </c>
      <c r="F32" s="78" t="s">
        <v>38</v>
      </c>
      <c r="G32" s="109">
        <v>79041.81</v>
      </c>
      <c r="H32" s="128"/>
    </row>
    <row r="33" spans="2:8" ht="42.75" customHeight="1" x14ac:dyDescent="0.25">
      <c r="B33" s="262">
        <v>44530</v>
      </c>
      <c r="C33" s="126" t="s">
        <v>87</v>
      </c>
      <c r="D33" s="106" t="s">
        <v>128</v>
      </c>
      <c r="E33" s="167" t="s">
        <v>171</v>
      </c>
      <c r="F33" s="263" t="s">
        <v>172</v>
      </c>
      <c r="G33" s="109">
        <v>49040.800000000003</v>
      </c>
      <c r="H33" s="264"/>
    </row>
    <row r="34" spans="2:8" ht="42.75" customHeight="1" x14ac:dyDescent="0.25">
      <c r="B34" s="262">
        <v>44530</v>
      </c>
      <c r="C34" s="126" t="s">
        <v>163</v>
      </c>
      <c r="D34" s="106" t="s">
        <v>164</v>
      </c>
      <c r="E34" s="167" t="s">
        <v>165</v>
      </c>
      <c r="F34" s="263" t="s">
        <v>127</v>
      </c>
      <c r="G34" s="109">
        <v>123260.44</v>
      </c>
      <c r="H34" s="264"/>
    </row>
    <row r="35" spans="2:8" ht="42" customHeight="1" x14ac:dyDescent="0.25">
      <c r="B35" s="262">
        <v>44503</v>
      </c>
      <c r="C35" s="126" t="s">
        <v>115</v>
      </c>
      <c r="D35" s="106" t="s">
        <v>86</v>
      </c>
      <c r="E35" s="167" t="s">
        <v>116</v>
      </c>
      <c r="F35" s="263" t="s">
        <v>117</v>
      </c>
      <c r="G35" s="109">
        <v>8555</v>
      </c>
      <c r="H35" s="264"/>
    </row>
    <row r="36" spans="2:8" ht="50.25" customHeight="1" x14ac:dyDescent="0.25">
      <c r="B36" s="262">
        <v>44511</v>
      </c>
      <c r="C36" s="126" t="s">
        <v>143</v>
      </c>
      <c r="D36" s="106" t="s">
        <v>86</v>
      </c>
      <c r="E36" s="167" t="s">
        <v>144</v>
      </c>
      <c r="F36" s="263" t="s">
        <v>117</v>
      </c>
      <c r="G36" s="109">
        <v>7457.6</v>
      </c>
      <c r="H36" s="264"/>
    </row>
    <row r="37" spans="2:8" ht="30.75" customHeight="1" x14ac:dyDescent="0.25">
      <c r="B37" s="262">
        <v>44501</v>
      </c>
      <c r="C37" s="126" t="s">
        <v>113</v>
      </c>
      <c r="D37" s="106" t="s">
        <v>63</v>
      </c>
      <c r="E37" s="167" t="s">
        <v>114</v>
      </c>
      <c r="F37" s="263" t="s">
        <v>40</v>
      </c>
      <c r="G37" s="109">
        <v>26500</v>
      </c>
      <c r="H37" s="264"/>
    </row>
    <row r="38" spans="2:8" ht="41.25" customHeight="1" x14ac:dyDescent="0.25">
      <c r="B38" s="262">
        <v>44524</v>
      </c>
      <c r="C38" s="126" t="s">
        <v>155</v>
      </c>
      <c r="D38" s="106" t="s">
        <v>53</v>
      </c>
      <c r="E38" s="167" t="s">
        <v>187</v>
      </c>
      <c r="F38" s="263" t="s">
        <v>39</v>
      </c>
      <c r="G38" s="109">
        <v>59000</v>
      </c>
      <c r="H38" s="264"/>
    </row>
    <row r="39" spans="2:8" ht="38.25" customHeight="1" x14ac:dyDescent="0.25">
      <c r="B39" s="262">
        <v>44508</v>
      </c>
      <c r="C39" s="126" t="s">
        <v>111</v>
      </c>
      <c r="D39" s="106" t="s">
        <v>59</v>
      </c>
      <c r="E39" s="167" t="s">
        <v>112</v>
      </c>
      <c r="F39" s="263" t="s">
        <v>40</v>
      </c>
      <c r="G39" s="109">
        <v>18000</v>
      </c>
      <c r="H39" s="264"/>
    </row>
    <row r="40" spans="2:8" ht="38.25" customHeight="1" x14ac:dyDescent="0.25">
      <c r="B40" s="262">
        <v>44516</v>
      </c>
      <c r="C40" s="126" t="s">
        <v>173</v>
      </c>
      <c r="D40" s="106" t="s">
        <v>174</v>
      </c>
      <c r="E40" s="167" t="s">
        <v>175</v>
      </c>
      <c r="F40" s="263" t="s">
        <v>176</v>
      </c>
      <c r="G40" s="109">
        <v>63720</v>
      </c>
      <c r="H40" s="264"/>
    </row>
    <row r="41" spans="2:8" ht="41.25" customHeight="1" x14ac:dyDescent="0.25">
      <c r="B41" s="262">
        <v>44438</v>
      </c>
      <c r="C41" s="126" t="s">
        <v>88</v>
      </c>
      <c r="D41" s="106" t="s">
        <v>89</v>
      </c>
      <c r="E41" s="98" t="s">
        <v>90</v>
      </c>
      <c r="F41" s="263" t="s">
        <v>91</v>
      </c>
      <c r="G41" s="109">
        <v>3894</v>
      </c>
      <c r="H41" s="264"/>
    </row>
    <row r="42" spans="2:8" ht="41.25" customHeight="1" x14ac:dyDescent="0.25">
      <c r="B42" s="262">
        <v>44530</v>
      </c>
      <c r="C42" s="126" t="s">
        <v>169</v>
      </c>
      <c r="D42" s="106" t="s">
        <v>89</v>
      </c>
      <c r="E42" s="167" t="s">
        <v>170</v>
      </c>
      <c r="F42" s="263" t="s">
        <v>46</v>
      </c>
      <c r="G42" s="109">
        <v>115125.18</v>
      </c>
      <c r="H42" s="264"/>
    </row>
    <row r="43" spans="2:8" ht="30.75" customHeight="1" x14ac:dyDescent="0.25">
      <c r="B43" s="262">
        <v>44475</v>
      </c>
      <c r="C43" s="126" t="s">
        <v>93</v>
      </c>
      <c r="D43" s="106" t="s">
        <v>94</v>
      </c>
      <c r="E43" s="98" t="s">
        <v>95</v>
      </c>
      <c r="F43" s="263" t="s">
        <v>96</v>
      </c>
      <c r="G43" s="109">
        <v>156943.99</v>
      </c>
      <c r="H43" s="264"/>
    </row>
    <row r="44" spans="2:8" ht="39.75" customHeight="1" x14ac:dyDescent="0.25">
      <c r="B44" s="265">
        <v>44523</v>
      </c>
      <c r="C44" s="116" t="s">
        <v>157</v>
      </c>
      <c r="D44" s="106" t="s">
        <v>81</v>
      </c>
      <c r="E44" s="167" t="s">
        <v>158</v>
      </c>
      <c r="F44" s="263" t="s">
        <v>55</v>
      </c>
      <c r="G44" s="109">
        <v>376000</v>
      </c>
      <c r="H44" s="260"/>
    </row>
    <row r="45" spans="2:8" ht="39.75" customHeight="1" x14ac:dyDescent="0.25">
      <c r="B45" s="265">
        <v>44525</v>
      </c>
      <c r="C45" s="116" t="s">
        <v>166</v>
      </c>
      <c r="D45" s="167" t="s">
        <v>167</v>
      </c>
      <c r="E45" s="167" t="s">
        <v>168</v>
      </c>
      <c r="F45" s="254" t="s">
        <v>92</v>
      </c>
      <c r="G45" s="266">
        <v>581943.93000000005</v>
      </c>
      <c r="H45" s="260"/>
    </row>
    <row r="46" spans="2:8" s="6" customFormat="1" ht="41.25" customHeight="1" x14ac:dyDescent="0.25">
      <c r="B46" s="265">
        <v>44515</v>
      </c>
      <c r="C46" s="116" t="s">
        <v>85</v>
      </c>
      <c r="D46" s="167" t="s">
        <v>80</v>
      </c>
      <c r="E46" s="167" t="s">
        <v>122</v>
      </c>
      <c r="F46" s="254" t="s">
        <v>47</v>
      </c>
      <c r="G46" s="266">
        <v>8319</v>
      </c>
      <c r="H46" s="260"/>
    </row>
    <row r="47" spans="2:8" s="6" customFormat="1" ht="41.25" customHeight="1" x14ac:dyDescent="0.25">
      <c r="B47" s="267">
        <v>44529</v>
      </c>
      <c r="C47" s="126" t="s">
        <v>102</v>
      </c>
      <c r="D47" s="167" t="s">
        <v>80</v>
      </c>
      <c r="E47" s="106" t="s">
        <v>180</v>
      </c>
      <c r="F47" s="263" t="s">
        <v>181</v>
      </c>
      <c r="G47" s="109">
        <v>80788.7</v>
      </c>
      <c r="H47" s="268"/>
    </row>
    <row r="48" spans="2:8" ht="21.75" customHeight="1" thickBot="1" x14ac:dyDescent="0.3">
      <c r="B48" s="57"/>
      <c r="C48" s="58"/>
      <c r="D48" s="59"/>
      <c r="E48" s="59"/>
      <c r="F48" s="59"/>
      <c r="G48" s="60">
        <f>SUM(G14:G47)</f>
        <v>3165537.1500000008</v>
      </c>
      <c r="H48" s="61"/>
    </row>
    <row r="49" spans="2:8" ht="20.25" customHeight="1" thickBot="1" x14ac:dyDescent="0.3">
      <c r="G49" s="62">
        <f>SUM(G48,G13)</f>
        <v>3170777.1500000008</v>
      </c>
    </row>
    <row r="50" spans="2:8" ht="15.75" thickTop="1" x14ac:dyDescent="0.25">
      <c r="G50" s="7"/>
    </row>
    <row r="51" spans="2:8" ht="18" customHeight="1" x14ac:dyDescent="0.25">
      <c r="B51" s="68" t="s">
        <v>189</v>
      </c>
      <c r="C51" s="6"/>
      <c r="D51" s="6"/>
      <c r="E51" s="6"/>
      <c r="F51" s="6"/>
      <c r="G51" s="7"/>
    </row>
    <row r="52" spans="2:8" ht="18" customHeight="1" x14ac:dyDescent="0.5">
      <c r="B52" s="68" t="s">
        <v>186</v>
      </c>
      <c r="C52" s="6"/>
      <c r="D52" s="6"/>
      <c r="E52" s="6"/>
      <c r="F52" s="11"/>
      <c r="G52" s="74"/>
    </row>
    <row r="53" spans="2:8" x14ac:dyDescent="0.25">
      <c r="B53" s="68" t="s">
        <v>190</v>
      </c>
      <c r="F53" s="175"/>
      <c r="G53" s="177"/>
      <c r="H53" s="177"/>
    </row>
    <row r="54" spans="2:8" x14ac:dyDescent="0.25">
      <c r="G54" s="7"/>
      <c r="H54" s="7"/>
    </row>
    <row r="55" spans="2:8" ht="26.25" x14ac:dyDescent="0.4">
      <c r="C55" t="s">
        <v>11</v>
      </c>
      <c r="G55" s="7"/>
      <c r="H55" s="75"/>
    </row>
    <row r="56" spans="2:8" ht="26.25" x14ac:dyDescent="0.4">
      <c r="G56" s="7"/>
      <c r="H56" s="75"/>
    </row>
    <row r="57" spans="2:8" x14ac:dyDescent="0.25">
      <c r="B57" s="8" t="s">
        <v>10</v>
      </c>
      <c r="C57" s="8"/>
      <c r="D57" s="8" t="s">
        <v>11</v>
      </c>
      <c r="E57" s="9" t="s">
        <v>12</v>
      </c>
      <c r="F57" s="8" t="s">
        <v>13</v>
      </c>
      <c r="G57" s="10"/>
      <c r="H57" s="8"/>
    </row>
    <row r="58" spans="2:8" ht="15" customHeight="1" x14ac:dyDescent="0.25">
      <c r="B58" s="8"/>
      <c r="C58" s="8"/>
      <c r="D58" s="8"/>
      <c r="E58" s="9"/>
      <c r="F58" s="8"/>
      <c r="G58" s="10"/>
      <c r="H58" s="8"/>
    </row>
    <row r="59" spans="2:8" ht="15" customHeight="1" x14ac:dyDescent="0.25">
      <c r="G59" s="11"/>
    </row>
    <row r="60" spans="2:8" x14ac:dyDescent="0.25">
      <c r="B60" s="12" t="s">
        <v>17</v>
      </c>
      <c r="C60" s="12"/>
      <c r="D60" s="12"/>
      <c r="E60" s="12" t="s">
        <v>14</v>
      </c>
      <c r="F60" s="12" t="s">
        <v>60</v>
      </c>
      <c r="G60" s="14"/>
      <c r="H60" s="13"/>
    </row>
    <row r="61" spans="2:8" x14ac:dyDescent="0.25">
      <c r="B61" s="13" t="s">
        <v>73</v>
      </c>
      <c r="C61" s="15"/>
      <c r="D61" s="13"/>
      <c r="E61" s="13" t="s">
        <v>15</v>
      </c>
      <c r="F61" s="13" t="s">
        <v>16</v>
      </c>
      <c r="G61" s="16"/>
      <c r="H61" s="13"/>
    </row>
    <row r="62" spans="2:8" x14ac:dyDescent="0.25">
      <c r="B62" s="69" t="s">
        <v>188</v>
      </c>
      <c r="C62" s="70"/>
      <c r="D62" s="16"/>
      <c r="E62" s="13"/>
      <c r="F62" s="13"/>
      <c r="G62" s="16"/>
      <c r="H62" s="13"/>
    </row>
    <row r="63" spans="2:8" x14ac:dyDescent="0.25">
      <c r="B63" s="69"/>
      <c r="C63" s="70"/>
      <c r="D63" s="13"/>
      <c r="E63" s="13"/>
      <c r="F63" s="13"/>
      <c r="G63" s="16"/>
      <c r="H63" s="13"/>
    </row>
    <row r="64" spans="2:8" x14ac:dyDescent="0.25">
      <c r="B64" s="20"/>
      <c r="C64" s="19"/>
      <c r="D64" s="13"/>
      <c r="F64" s="13"/>
      <c r="G64" s="16"/>
      <c r="H64" s="13"/>
    </row>
    <row r="65" spans="2:8" s="6" customFormat="1" ht="18" customHeight="1" x14ac:dyDescent="0.25">
      <c r="B65" s="65"/>
      <c r="C65" s="66"/>
      <c r="D65" s="65"/>
      <c r="E65" s="65"/>
      <c r="F65" s="65"/>
      <c r="G65" s="64"/>
      <c r="H65" s="67"/>
    </row>
  </sheetData>
  <mergeCells count="6">
    <mergeCell ref="B8:H8"/>
    <mergeCell ref="B1:H1"/>
    <mergeCell ref="B2:H2"/>
    <mergeCell ref="B4:H4"/>
    <mergeCell ref="B6:H6"/>
    <mergeCell ref="B7:H7"/>
  </mergeCells>
  <pageMargins left="0.27559055118110237" right="0.19685039370078741" top="0.3" bottom="0.19685039370078741" header="0.31" footer="0.31496062992125984"/>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36"/>
  <sheetViews>
    <sheetView tabSelected="1" topLeftCell="A28" workbookViewId="0">
      <selection activeCell="F36" sqref="F36"/>
    </sheetView>
  </sheetViews>
  <sheetFormatPr baseColWidth="10" defaultRowHeight="15" x14ac:dyDescent="0.25"/>
  <cols>
    <col min="1" max="1" width="1.5703125" customWidth="1"/>
    <col min="2" max="2" width="6.85546875" customWidth="1"/>
    <col min="3" max="3" width="13.28515625" customWidth="1"/>
    <col min="4" max="4" width="24.5703125" customWidth="1"/>
    <col min="5" max="5" width="15.85546875" customWidth="1"/>
    <col min="6" max="6" width="17.85546875" customWidth="1"/>
    <col min="7" max="9" width="10.42578125" customWidth="1"/>
    <col min="10" max="10" width="11" customWidth="1"/>
    <col min="11" max="11" width="25.42578125" customWidth="1"/>
  </cols>
  <sheetData>
    <row r="1" spans="2:11" s="21" customFormat="1" ht="18.75" x14ac:dyDescent="0.4">
      <c r="B1" s="274" t="s">
        <v>0</v>
      </c>
      <c r="C1" s="274"/>
      <c r="D1" s="274"/>
      <c r="E1" s="274"/>
      <c r="F1" s="274"/>
      <c r="G1" s="274"/>
      <c r="H1" s="274"/>
      <c r="I1" s="274"/>
      <c r="J1" s="274"/>
    </row>
    <row r="2" spans="2:11" s="8" customFormat="1" x14ac:dyDescent="0.25">
      <c r="B2" s="275" t="s">
        <v>18</v>
      </c>
      <c r="C2" s="275"/>
      <c r="D2" s="275"/>
      <c r="E2" s="275"/>
      <c r="F2" s="275"/>
      <c r="G2" s="275"/>
      <c r="H2" s="275"/>
      <c r="I2" s="275"/>
      <c r="J2" s="275"/>
    </row>
    <row r="3" spans="2:11" s="8" customFormat="1" ht="7.5" customHeight="1" x14ac:dyDescent="0.25"/>
    <row r="4" spans="2:11" s="8" customFormat="1" ht="17.25" customHeight="1" x14ac:dyDescent="0.25">
      <c r="B4" s="275" t="s">
        <v>20</v>
      </c>
      <c r="C4" s="275"/>
      <c r="D4" s="275"/>
      <c r="E4" s="275"/>
      <c r="F4" s="275"/>
      <c r="G4" s="275"/>
      <c r="H4" s="275"/>
      <c r="I4" s="275"/>
      <c r="J4" s="275"/>
    </row>
    <row r="5" spans="2:11" s="8" customFormat="1" x14ac:dyDescent="0.25">
      <c r="B5" s="275" t="s">
        <v>21</v>
      </c>
      <c r="C5" s="275"/>
      <c r="D5" s="275"/>
      <c r="E5" s="275"/>
      <c r="F5" s="275"/>
      <c r="G5" s="275"/>
      <c r="H5" s="275"/>
      <c r="I5" s="275"/>
      <c r="J5" s="275"/>
    </row>
    <row r="6" spans="2:11" s="8" customFormat="1" x14ac:dyDescent="0.25">
      <c r="B6" s="275" t="s">
        <v>30</v>
      </c>
      <c r="C6" s="275"/>
      <c r="D6" s="275"/>
      <c r="E6" s="275"/>
      <c r="F6" s="275"/>
      <c r="G6" s="275"/>
      <c r="H6" s="275"/>
      <c r="I6" s="275"/>
      <c r="J6" s="275"/>
    </row>
    <row r="7" spans="2:11" s="8" customFormat="1" x14ac:dyDescent="0.25">
      <c r="B7" s="275" t="s">
        <v>22</v>
      </c>
      <c r="C7" s="275"/>
      <c r="D7" s="275"/>
      <c r="E7" s="275"/>
      <c r="F7" s="275"/>
      <c r="G7" s="275"/>
      <c r="H7" s="275"/>
      <c r="I7" s="275"/>
      <c r="J7" s="275"/>
    </row>
    <row r="8" spans="2:11" s="8" customFormat="1" x14ac:dyDescent="0.25">
      <c r="B8" s="275" t="s">
        <v>133</v>
      </c>
      <c r="C8" s="275"/>
      <c r="D8" s="275"/>
      <c r="E8" s="275"/>
      <c r="F8" s="275"/>
      <c r="G8" s="275"/>
      <c r="H8" s="275"/>
      <c r="I8" s="275"/>
      <c r="J8" s="275"/>
    </row>
    <row r="10" spans="2:11" s="13" customFormat="1" ht="27" customHeight="1" x14ac:dyDescent="0.2">
      <c r="B10" s="110" t="s">
        <v>23</v>
      </c>
      <c r="C10" s="22" t="s">
        <v>24</v>
      </c>
      <c r="D10" s="111" t="s">
        <v>25</v>
      </c>
      <c r="E10" s="22" t="s">
        <v>26</v>
      </c>
      <c r="F10" s="101" t="s">
        <v>6</v>
      </c>
      <c r="G10" s="22" t="s">
        <v>27</v>
      </c>
      <c r="H10" s="23" t="s">
        <v>28</v>
      </c>
      <c r="I10" s="22" t="s">
        <v>29</v>
      </c>
      <c r="J10" s="22" t="s">
        <v>32</v>
      </c>
    </row>
    <row r="11" spans="2:11" ht="10.5" customHeight="1" x14ac:dyDescent="0.25">
      <c r="B11" s="71"/>
      <c r="C11" s="97"/>
      <c r="D11" s="53"/>
      <c r="E11" s="102"/>
      <c r="F11" s="122"/>
      <c r="G11" s="94"/>
      <c r="H11" s="170"/>
      <c r="I11" s="95"/>
      <c r="J11" s="72"/>
      <c r="K11" s="121"/>
    </row>
    <row r="12" spans="2:11" ht="18" customHeight="1" x14ac:dyDescent="0.25">
      <c r="B12" s="173" t="s">
        <v>82</v>
      </c>
      <c r="C12" s="180" t="s">
        <v>109</v>
      </c>
      <c r="D12" s="208" t="s">
        <v>44</v>
      </c>
      <c r="E12" s="172" t="s">
        <v>75</v>
      </c>
      <c r="F12" s="151">
        <v>6006</v>
      </c>
      <c r="G12" s="178" t="s">
        <v>134</v>
      </c>
      <c r="H12" s="168" t="s">
        <v>135</v>
      </c>
      <c r="I12" s="174">
        <v>44539</v>
      </c>
      <c r="J12" s="63"/>
      <c r="K12" s="121"/>
    </row>
    <row r="13" spans="2:11" ht="10.5" customHeight="1" x14ac:dyDescent="0.25">
      <c r="B13" s="76"/>
      <c r="C13" s="154"/>
      <c r="D13" s="44"/>
      <c r="E13" s="145"/>
      <c r="F13" s="171"/>
      <c r="G13" s="49"/>
      <c r="H13" s="169"/>
      <c r="I13" s="89"/>
      <c r="J13" s="104"/>
      <c r="K13" s="121"/>
    </row>
    <row r="14" spans="2:11" ht="9" customHeight="1" x14ac:dyDescent="0.25">
      <c r="B14" s="173"/>
      <c r="C14" s="144"/>
      <c r="D14" s="53"/>
      <c r="E14" s="179"/>
      <c r="F14" s="122"/>
      <c r="G14" s="178"/>
      <c r="H14" s="168"/>
      <c r="I14" s="174"/>
      <c r="J14" s="63"/>
      <c r="K14" s="121"/>
    </row>
    <row r="15" spans="2:11" ht="15.75" customHeight="1" x14ac:dyDescent="0.25">
      <c r="B15" s="277" t="s">
        <v>83</v>
      </c>
      <c r="C15" s="147" t="s">
        <v>103</v>
      </c>
      <c r="D15" s="281" t="s">
        <v>43</v>
      </c>
      <c r="E15" s="179" t="s">
        <v>31</v>
      </c>
      <c r="F15" s="151">
        <v>11619.73</v>
      </c>
      <c r="G15" s="278" t="s">
        <v>136</v>
      </c>
      <c r="H15" s="279">
        <v>44518</v>
      </c>
      <c r="I15" s="280">
        <v>44539</v>
      </c>
      <c r="J15" s="63"/>
      <c r="K15" s="121"/>
    </row>
    <row r="16" spans="2:11" ht="15.75" customHeight="1" x14ac:dyDescent="0.25">
      <c r="B16" s="277"/>
      <c r="C16" s="147" t="s">
        <v>105</v>
      </c>
      <c r="D16" s="281"/>
      <c r="E16" s="179" t="s">
        <v>31</v>
      </c>
      <c r="F16" s="151">
        <v>5215.18</v>
      </c>
      <c r="G16" s="278"/>
      <c r="H16" s="278"/>
      <c r="I16" s="280"/>
      <c r="J16" s="63"/>
      <c r="K16" s="121"/>
    </row>
    <row r="17" spans="2:11" ht="11.25" customHeight="1" x14ac:dyDescent="0.25">
      <c r="B17" s="173"/>
      <c r="C17" s="154"/>
      <c r="D17" s="44"/>
      <c r="E17" s="145"/>
      <c r="F17" s="171"/>
      <c r="G17" s="49"/>
      <c r="H17" s="172"/>
      <c r="I17" s="174"/>
      <c r="J17" s="63"/>
      <c r="K17" s="121"/>
    </row>
    <row r="18" spans="2:11" ht="9" customHeight="1" x14ac:dyDescent="0.25">
      <c r="B18" s="71"/>
      <c r="C18" s="144"/>
      <c r="D18" s="53"/>
      <c r="E18" s="179"/>
      <c r="F18" s="122"/>
      <c r="G18" s="178"/>
      <c r="H18" s="170"/>
      <c r="I18" s="95"/>
      <c r="J18" s="72"/>
      <c r="K18" s="121"/>
    </row>
    <row r="19" spans="2:11" ht="15.75" customHeight="1" x14ac:dyDescent="0.25">
      <c r="B19" s="173" t="s">
        <v>84</v>
      </c>
      <c r="C19" s="147" t="s">
        <v>107</v>
      </c>
      <c r="D19" s="176" t="s">
        <v>62</v>
      </c>
      <c r="E19" s="197" t="s">
        <v>37</v>
      </c>
      <c r="F19" s="151">
        <v>715</v>
      </c>
      <c r="G19" s="178" t="s">
        <v>137</v>
      </c>
      <c r="H19" s="168" t="s">
        <v>135</v>
      </c>
      <c r="I19" s="174">
        <v>44539</v>
      </c>
      <c r="J19" s="63"/>
      <c r="K19" s="121"/>
    </row>
    <row r="20" spans="2:11" ht="9" customHeight="1" x14ac:dyDescent="0.25">
      <c r="B20" s="76"/>
      <c r="C20" s="154"/>
      <c r="D20" s="44"/>
      <c r="E20" s="145"/>
      <c r="F20" s="155"/>
      <c r="G20" s="49"/>
      <c r="H20" s="169"/>
      <c r="I20" s="89"/>
      <c r="J20" s="104"/>
      <c r="K20" s="121"/>
    </row>
    <row r="21" spans="2:11" ht="9.75" customHeight="1" x14ac:dyDescent="0.25">
      <c r="B21" s="173"/>
      <c r="C21" s="144"/>
      <c r="D21" s="53"/>
      <c r="E21" s="179"/>
      <c r="F21" s="122"/>
      <c r="G21" s="178"/>
      <c r="H21" s="168"/>
      <c r="I21" s="174"/>
      <c r="J21" s="63"/>
      <c r="K21" s="121"/>
    </row>
    <row r="22" spans="2:11" ht="16.5" customHeight="1" x14ac:dyDescent="0.25">
      <c r="B22" s="173" t="s">
        <v>97</v>
      </c>
      <c r="C22" s="180" t="s">
        <v>113</v>
      </c>
      <c r="D22" s="153" t="s">
        <v>63</v>
      </c>
      <c r="E22" s="172" t="s">
        <v>40</v>
      </c>
      <c r="F22" s="151">
        <v>26500</v>
      </c>
      <c r="G22" s="178" t="s">
        <v>138</v>
      </c>
      <c r="H22" s="168" t="s">
        <v>98</v>
      </c>
      <c r="I22" s="174">
        <v>44540</v>
      </c>
      <c r="J22" s="63"/>
      <c r="K22" s="121"/>
    </row>
    <row r="23" spans="2:11" ht="12.75" customHeight="1" x14ac:dyDescent="0.25">
      <c r="B23" s="173"/>
      <c r="C23" s="154"/>
      <c r="D23" s="44"/>
      <c r="E23" s="145"/>
      <c r="F23" s="171"/>
      <c r="G23" s="178"/>
      <c r="H23" s="168"/>
      <c r="I23" s="174"/>
      <c r="J23" s="63"/>
      <c r="K23" s="121"/>
    </row>
    <row r="24" spans="2:11" ht="10.5" customHeight="1" x14ac:dyDescent="0.25">
      <c r="B24" s="71"/>
      <c r="C24" s="144"/>
      <c r="D24" s="53"/>
      <c r="E24" s="179"/>
      <c r="F24" s="122"/>
      <c r="G24" s="94"/>
      <c r="H24" s="170"/>
      <c r="I24" s="95"/>
      <c r="J24" s="72"/>
      <c r="K24" s="121"/>
    </row>
    <row r="25" spans="2:11" ht="18" customHeight="1" x14ac:dyDescent="0.25">
      <c r="B25" s="173" t="s">
        <v>139</v>
      </c>
      <c r="C25" s="180" t="s">
        <v>111</v>
      </c>
      <c r="D25" s="153" t="s">
        <v>59</v>
      </c>
      <c r="E25" s="172" t="s">
        <v>40</v>
      </c>
      <c r="F25" s="151">
        <v>18000</v>
      </c>
      <c r="G25" s="178" t="s">
        <v>140</v>
      </c>
      <c r="H25" s="168" t="s">
        <v>98</v>
      </c>
      <c r="I25" s="174">
        <v>44539</v>
      </c>
      <c r="J25" s="63"/>
      <c r="K25" s="121"/>
    </row>
    <row r="26" spans="2:11" ht="12" customHeight="1" x14ac:dyDescent="0.25">
      <c r="B26" s="76"/>
      <c r="C26" s="154"/>
      <c r="D26" s="44"/>
      <c r="E26" s="145"/>
      <c r="F26" s="155"/>
      <c r="G26" s="49"/>
      <c r="H26" s="169"/>
      <c r="I26" s="89"/>
      <c r="J26" s="104"/>
      <c r="K26" s="121"/>
    </row>
    <row r="27" spans="2:11" ht="44.25" customHeight="1" x14ac:dyDescent="0.25">
      <c r="B27" s="220" t="s">
        <v>145</v>
      </c>
      <c r="C27" s="79" t="s">
        <v>77</v>
      </c>
      <c r="D27" s="166" t="s">
        <v>78</v>
      </c>
      <c r="E27" s="145" t="s">
        <v>56</v>
      </c>
      <c r="F27" s="223">
        <v>16500</v>
      </c>
      <c r="G27" s="222" t="s">
        <v>182</v>
      </c>
      <c r="H27" s="224" t="s">
        <v>146</v>
      </c>
      <c r="I27" s="239">
        <v>44539</v>
      </c>
      <c r="J27" s="221"/>
      <c r="K27" s="121"/>
    </row>
    <row r="28" spans="2:11" ht="19.5" customHeight="1" x14ac:dyDescent="0.25">
      <c r="D28" s="276" t="s">
        <v>58</v>
      </c>
      <c r="E28" s="276"/>
      <c r="F28" s="112">
        <f>SUM(F11:F27)</f>
        <v>84555.91</v>
      </c>
    </row>
    <row r="29" spans="2:11" x14ac:dyDescent="0.25">
      <c r="D29" s="120"/>
      <c r="E29" s="120"/>
      <c r="F29" s="10"/>
    </row>
    <row r="31" spans="2:11" x14ac:dyDescent="0.25">
      <c r="H31" s="7"/>
    </row>
    <row r="32" spans="2:11" x14ac:dyDescent="0.25">
      <c r="B32" s="8" t="s">
        <v>10</v>
      </c>
      <c r="C32" s="8"/>
      <c r="E32" s="8" t="s">
        <v>11</v>
      </c>
      <c r="F32" s="9" t="s">
        <v>12</v>
      </c>
      <c r="G32" s="8" t="s">
        <v>13</v>
      </c>
      <c r="H32" s="10"/>
    </row>
    <row r="33" spans="2:8" x14ac:dyDescent="0.25">
      <c r="B33" s="8"/>
      <c r="C33" s="8"/>
      <c r="E33" s="8"/>
      <c r="F33" s="9"/>
      <c r="G33" s="8"/>
      <c r="H33" s="10"/>
    </row>
    <row r="34" spans="2:8" x14ac:dyDescent="0.25">
      <c r="H34" s="11"/>
    </row>
    <row r="35" spans="2:8" x14ac:dyDescent="0.25">
      <c r="B35" s="12" t="s">
        <v>17</v>
      </c>
      <c r="C35" s="12"/>
      <c r="D35" s="12" t="s">
        <v>14</v>
      </c>
      <c r="E35" s="12"/>
      <c r="F35" s="12"/>
      <c r="G35" s="12" t="s">
        <v>60</v>
      </c>
      <c r="H35" s="14"/>
    </row>
    <row r="36" spans="2:8" x14ac:dyDescent="0.25">
      <c r="B36" s="13" t="s">
        <v>73</v>
      </c>
      <c r="C36" s="15"/>
      <c r="D36" s="13" t="s">
        <v>15</v>
      </c>
      <c r="E36" s="13"/>
      <c r="F36" s="13"/>
      <c r="G36" s="13" t="s">
        <v>16</v>
      </c>
      <c r="H36" s="16"/>
    </row>
    <row r="37" spans="2:8" x14ac:dyDescent="0.25">
      <c r="B37" s="69" t="s">
        <v>191</v>
      </c>
      <c r="C37" s="70"/>
      <c r="E37" s="16"/>
      <c r="F37" s="13"/>
      <c r="G37" s="13"/>
      <c r="H37" s="16"/>
    </row>
    <row r="134" spans="2:9" s="16" customFormat="1" ht="15" customHeight="1" x14ac:dyDescent="0.2">
      <c r="B134" s="38"/>
      <c r="C134" s="33"/>
      <c r="D134" s="34"/>
      <c r="E134" s="36"/>
      <c r="F134" s="35"/>
      <c r="G134" s="55"/>
      <c r="H134" s="54"/>
      <c r="I134" s="54"/>
    </row>
    <row r="135" spans="2:9" s="16" customFormat="1" ht="15" customHeight="1" x14ac:dyDescent="0.2">
      <c r="B135" s="38"/>
      <c r="C135" s="33"/>
      <c r="D135" s="53"/>
      <c r="E135" s="37"/>
      <c r="F135" s="35"/>
      <c r="G135" s="55"/>
      <c r="H135" s="54"/>
      <c r="I135" s="54"/>
    </row>
    <row r="136" spans="2:9" s="16" customFormat="1" ht="15" customHeight="1" x14ac:dyDescent="0.2">
      <c r="B136" s="38"/>
      <c r="C136" s="33"/>
      <c r="D136" s="53"/>
      <c r="E136" s="37"/>
      <c r="F136" s="35"/>
      <c r="G136" s="55"/>
      <c r="H136" s="54"/>
      <c r="I136" s="54"/>
    </row>
  </sheetData>
  <mergeCells count="13">
    <mergeCell ref="B7:J7"/>
    <mergeCell ref="B8:J8"/>
    <mergeCell ref="D28:E28"/>
    <mergeCell ref="B15:B16"/>
    <mergeCell ref="G15:G16"/>
    <mergeCell ref="H15:H16"/>
    <mergeCell ref="I15:I16"/>
    <mergeCell ref="D15:D16"/>
    <mergeCell ref="B1:J1"/>
    <mergeCell ref="B2:J2"/>
    <mergeCell ref="B4:J4"/>
    <mergeCell ref="B5:J5"/>
    <mergeCell ref="B6:J6"/>
  </mergeCells>
  <pageMargins left="0.39" right="0.15748031496062992" top="0.31" bottom="0.2" header="0.33" footer="0.2"/>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topLeftCell="A19" workbookViewId="0">
      <selection activeCell="F38" sqref="F38"/>
    </sheetView>
  </sheetViews>
  <sheetFormatPr baseColWidth="10" defaultRowHeight="15" x14ac:dyDescent="0.25"/>
  <cols>
    <col min="1" max="1" width="1.5703125" customWidth="1"/>
    <col min="2" max="2" width="7.85546875" customWidth="1"/>
    <col min="3" max="3" width="21.5703125" customWidth="1"/>
    <col min="4" max="4" width="25.28515625" customWidth="1"/>
    <col min="5" max="5" width="15.5703125" customWidth="1"/>
    <col min="6" max="6" width="14" customWidth="1"/>
    <col min="7" max="7" width="10" customWidth="1"/>
    <col min="8" max="8" width="12.140625" customWidth="1"/>
  </cols>
  <sheetData>
    <row r="1" spans="1:10" s="21" customFormat="1" ht="18.75" x14ac:dyDescent="0.4">
      <c r="B1" s="274" t="s">
        <v>0</v>
      </c>
      <c r="C1" s="274"/>
      <c r="D1" s="274"/>
      <c r="E1" s="274"/>
      <c r="F1" s="274"/>
      <c r="G1" s="274"/>
      <c r="H1" s="274"/>
    </row>
    <row r="2" spans="1:10" s="8" customFormat="1" x14ac:dyDescent="0.25">
      <c r="B2" s="275" t="s">
        <v>18</v>
      </c>
      <c r="C2" s="275"/>
      <c r="D2" s="275"/>
      <c r="E2" s="275"/>
      <c r="F2" s="275"/>
      <c r="G2" s="275"/>
      <c r="H2" s="275"/>
    </row>
    <row r="3" spans="1:10" s="8" customFormat="1" ht="6" customHeight="1" x14ac:dyDescent="0.25">
      <c r="A3" s="275"/>
      <c r="B3" s="275"/>
      <c r="C3" s="275"/>
      <c r="D3" s="275"/>
      <c r="E3" s="275"/>
      <c r="F3" s="275"/>
      <c r="G3" s="275"/>
      <c r="H3" s="275"/>
      <c r="I3" s="119"/>
      <c r="J3" s="119"/>
    </row>
    <row r="4" spans="1:10" s="8" customFormat="1" ht="18" customHeight="1" x14ac:dyDescent="0.25">
      <c r="B4" s="275" t="s">
        <v>20</v>
      </c>
      <c r="C4" s="275"/>
      <c r="D4" s="275"/>
      <c r="E4" s="275"/>
      <c r="F4" s="275"/>
      <c r="G4" s="275"/>
      <c r="H4" s="275"/>
    </row>
    <row r="5" spans="1:10" s="8" customFormat="1" ht="13.5" customHeight="1" x14ac:dyDescent="0.25">
      <c r="B5" s="275" t="s">
        <v>21</v>
      </c>
      <c r="C5" s="275"/>
      <c r="D5" s="275"/>
      <c r="E5" s="275"/>
      <c r="F5" s="275"/>
      <c r="G5" s="275"/>
      <c r="H5" s="275"/>
    </row>
    <row r="6" spans="1:10" s="8" customFormat="1" x14ac:dyDescent="0.25">
      <c r="B6" s="275" t="s">
        <v>35</v>
      </c>
      <c r="C6" s="275"/>
      <c r="D6" s="275"/>
      <c r="E6" s="275"/>
      <c r="F6" s="275"/>
      <c r="G6" s="275"/>
      <c r="H6" s="275"/>
    </row>
    <row r="7" spans="1:10" s="8" customFormat="1" x14ac:dyDescent="0.25">
      <c r="B7" s="275" t="s">
        <v>133</v>
      </c>
      <c r="C7" s="275"/>
      <c r="D7" s="275"/>
      <c r="E7" s="275"/>
      <c r="F7" s="275"/>
      <c r="G7" s="275"/>
      <c r="H7" s="275"/>
      <c r="I7" s="119"/>
      <c r="J7" s="119"/>
    </row>
    <row r="8" spans="1:10" ht="12" customHeight="1" x14ac:dyDescent="0.25"/>
    <row r="9" spans="1:10" ht="14.25" customHeight="1" x14ac:dyDescent="0.25"/>
    <row r="10" spans="1:10" s="13" customFormat="1" ht="30" customHeight="1" x14ac:dyDescent="0.2">
      <c r="B10" s="110" t="s">
        <v>23</v>
      </c>
      <c r="C10" s="22" t="s">
        <v>24</v>
      </c>
      <c r="D10" s="101" t="s">
        <v>25</v>
      </c>
      <c r="E10" s="22" t="s">
        <v>26</v>
      </c>
      <c r="F10" s="111" t="s">
        <v>6</v>
      </c>
      <c r="G10" s="22" t="s">
        <v>33</v>
      </c>
      <c r="H10" s="22" t="s">
        <v>34</v>
      </c>
    </row>
    <row r="11" spans="1:10" ht="9" customHeight="1" x14ac:dyDescent="0.25">
      <c r="A11" s="80"/>
      <c r="B11" s="80"/>
      <c r="C11" s="235"/>
      <c r="D11" s="235"/>
      <c r="E11" s="235"/>
      <c r="F11" s="235"/>
      <c r="G11" s="235"/>
      <c r="H11" s="165"/>
    </row>
    <row r="12" spans="1:10" ht="9.75" customHeight="1" x14ac:dyDescent="0.25">
      <c r="A12" s="81"/>
      <c r="B12" s="80">
        <v>1</v>
      </c>
      <c r="C12" s="190" t="s">
        <v>93</v>
      </c>
      <c r="D12" s="191" t="s">
        <v>94</v>
      </c>
      <c r="E12" s="192" t="s">
        <v>96</v>
      </c>
      <c r="F12" s="107">
        <v>156943.99</v>
      </c>
      <c r="G12" s="183">
        <v>79218</v>
      </c>
      <c r="H12" s="246">
        <v>44490</v>
      </c>
    </row>
    <row r="13" spans="1:10" ht="9" customHeight="1" x14ac:dyDescent="0.25">
      <c r="A13" s="81"/>
      <c r="B13" s="164"/>
      <c r="C13" s="164"/>
      <c r="D13" s="164"/>
      <c r="E13" s="164"/>
      <c r="F13" s="164"/>
      <c r="G13" s="164"/>
      <c r="H13" s="247"/>
    </row>
    <row r="14" spans="1:10" ht="9" customHeight="1" x14ac:dyDescent="0.25">
      <c r="A14" s="81"/>
      <c r="B14" s="80"/>
      <c r="C14" s="80"/>
      <c r="D14" s="80"/>
      <c r="E14" s="80"/>
      <c r="F14" s="80"/>
      <c r="G14" s="80"/>
      <c r="H14" s="248"/>
    </row>
    <row r="15" spans="1:10" ht="12" customHeight="1" x14ac:dyDescent="0.25">
      <c r="A15" s="81"/>
      <c r="B15" s="148">
        <v>2</v>
      </c>
      <c r="C15" s="190" t="s">
        <v>85</v>
      </c>
      <c r="D15" s="191" t="s">
        <v>80</v>
      </c>
      <c r="E15" s="192" t="s">
        <v>47</v>
      </c>
      <c r="F15" s="107">
        <v>8319</v>
      </c>
      <c r="G15" s="185">
        <v>78255</v>
      </c>
      <c r="H15" s="246">
        <v>44518</v>
      </c>
    </row>
    <row r="16" spans="1:10" ht="6" customHeight="1" x14ac:dyDescent="0.25">
      <c r="A16" s="81"/>
      <c r="B16" s="194"/>
      <c r="C16" s="236"/>
      <c r="D16" s="237"/>
      <c r="E16" s="238"/>
      <c r="F16" s="150"/>
      <c r="G16" s="234"/>
      <c r="H16" s="249"/>
    </row>
    <row r="17" spans="1:9" ht="9" customHeight="1" x14ac:dyDescent="0.25">
      <c r="A17" s="81"/>
      <c r="B17" s="232"/>
      <c r="C17" s="180"/>
      <c r="D17" s="153"/>
      <c r="E17" s="172"/>
      <c r="F17" s="151"/>
      <c r="G17" s="233"/>
      <c r="H17" s="250"/>
    </row>
    <row r="18" spans="1:9" ht="12" customHeight="1" x14ac:dyDescent="0.25">
      <c r="A18" s="81"/>
      <c r="B18" s="148">
        <v>3</v>
      </c>
      <c r="C18" s="180" t="s">
        <v>115</v>
      </c>
      <c r="D18" s="153" t="s">
        <v>86</v>
      </c>
      <c r="E18" s="172" t="s">
        <v>117</v>
      </c>
      <c r="F18" s="151">
        <v>8555</v>
      </c>
      <c r="G18" s="225">
        <v>78265</v>
      </c>
      <c r="H18" s="246">
        <v>44523</v>
      </c>
    </row>
    <row r="19" spans="1:9" ht="6.75" customHeight="1" x14ac:dyDescent="0.25">
      <c r="A19" s="81"/>
      <c r="B19" s="181"/>
      <c r="C19" s="184"/>
      <c r="D19" s="182"/>
      <c r="E19" s="184"/>
      <c r="F19" s="182"/>
      <c r="G19" s="184"/>
      <c r="H19" s="251"/>
    </row>
    <row r="20" spans="1:9" ht="18" customHeight="1" x14ac:dyDescent="0.25">
      <c r="C20" t="s">
        <v>11</v>
      </c>
      <c r="D20" s="276" t="s">
        <v>58</v>
      </c>
      <c r="E20" s="276"/>
      <c r="F20" s="123">
        <f>SUM(F11:F18)</f>
        <v>173817.99</v>
      </c>
    </row>
    <row r="24" spans="1:9" x14ac:dyDescent="0.25">
      <c r="B24" s="275" t="s">
        <v>185</v>
      </c>
      <c r="C24" s="275"/>
      <c r="D24" s="275"/>
      <c r="E24" s="275"/>
      <c r="F24" s="275"/>
      <c r="G24" s="275"/>
      <c r="H24" s="275"/>
    </row>
    <row r="25" spans="1:9" ht="10.5" customHeight="1" x14ac:dyDescent="0.25">
      <c r="B25" s="134"/>
      <c r="C25" s="117"/>
      <c r="D25" s="135"/>
      <c r="E25" s="136"/>
      <c r="F25" s="118"/>
      <c r="G25" s="137"/>
      <c r="H25" s="138"/>
    </row>
    <row r="26" spans="1:9" ht="12" customHeight="1" x14ac:dyDescent="0.25">
      <c r="A26" s="81"/>
      <c r="B26" s="80"/>
      <c r="C26" s="165"/>
      <c r="D26" s="81"/>
      <c r="E26" s="165"/>
      <c r="F26" s="81"/>
      <c r="G26" s="165"/>
      <c r="H26" s="165"/>
    </row>
    <row r="27" spans="1:9" ht="12" customHeight="1" x14ac:dyDescent="0.25">
      <c r="A27" s="81"/>
      <c r="B27" s="148">
        <v>1</v>
      </c>
      <c r="C27" s="196" t="s">
        <v>118</v>
      </c>
      <c r="D27" s="195" t="s">
        <v>119</v>
      </c>
      <c r="E27" s="179" t="s">
        <v>121</v>
      </c>
      <c r="F27" s="151">
        <v>101598</v>
      </c>
      <c r="G27" s="225">
        <v>79271</v>
      </c>
      <c r="H27" s="186">
        <v>44531</v>
      </c>
    </row>
    <row r="28" spans="1:9" ht="12" customHeight="1" x14ac:dyDescent="0.25">
      <c r="A28" s="81"/>
      <c r="B28" s="164"/>
      <c r="C28" s="132"/>
      <c r="D28" s="133"/>
      <c r="E28" s="132"/>
      <c r="F28" s="229"/>
      <c r="G28" s="198"/>
      <c r="H28" s="199"/>
    </row>
    <row r="29" spans="1:9" ht="12" customHeight="1" x14ac:dyDescent="0.25">
      <c r="B29" s="193"/>
      <c r="C29" s="227"/>
      <c r="D29" s="6"/>
      <c r="E29" s="227"/>
      <c r="F29" s="6"/>
      <c r="G29" s="228"/>
      <c r="H29" s="193"/>
      <c r="I29" s="193"/>
    </row>
    <row r="30" spans="1:9" ht="12" customHeight="1" x14ac:dyDescent="0.25">
      <c r="A30" s="81"/>
      <c r="B30" s="148">
        <v>3</v>
      </c>
      <c r="C30" s="180" t="s">
        <v>88</v>
      </c>
      <c r="D30" s="153" t="s">
        <v>89</v>
      </c>
      <c r="E30" s="172" t="s">
        <v>91</v>
      </c>
      <c r="F30" s="151">
        <v>3894</v>
      </c>
      <c r="G30" s="225">
        <v>79273</v>
      </c>
      <c r="H30" s="186">
        <v>44531</v>
      </c>
      <c r="I30" s="193"/>
    </row>
    <row r="31" spans="1:9" ht="12" customHeight="1" x14ac:dyDescent="0.25">
      <c r="B31" s="200"/>
      <c r="C31" s="226"/>
      <c r="D31" s="230"/>
      <c r="E31" s="226"/>
      <c r="F31" s="231"/>
      <c r="G31" s="201"/>
      <c r="H31" s="201"/>
      <c r="I31" s="193"/>
    </row>
    <row r="32" spans="1:9" ht="12" customHeight="1" x14ac:dyDescent="0.25">
      <c r="A32" s="81"/>
      <c r="B32" s="80"/>
      <c r="C32" s="130"/>
      <c r="D32" s="131"/>
      <c r="E32" s="130"/>
      <c r="F32" s="131"/>
      <c r="G32" s="225"/>
      <c r="H32" s="186"/>
    </row>
    <row r="33" spans="1:8" ht="12" customHeight="1" x14ac:dyDescent="0.25">
      <c r="A33" s="81"/>
      <c r="B33" s="148">
        <v>6</v>
      </c>
      <c r="C33" s="180" t="s">
        <v>143</v>
      </c>
      <c r="D33" s="153" t="s">
        <v>86</v>
      </c>
      <c r="E33" s="172" t="s">
        <v>117</v>
      </c>
      <c r="F33" s="151">
        <v>7457.6</v>
      </c>
      <c r="G33" s="225">
        <v>79276</v>
      </c>
      <c r="H33" s="186">
        <v>44531</v>
      </c>
    </row>
    <row r="34" spans="1:8" ht="12" customHeight="1" x14ac:dyDescent="0.25">
      <c r="A34" s="81"/>
      <c r="B34" s="164"/>
      <c r="C34" s="132"/>
      <c r="D34" s="133"/>
      <c r="E34" s="132"/>
      <c r="F34" s="133"/>
      <c r="G34" s="188"/>
      <c r="H34" s="189"/>
    </row>
    <row r="35" spans="1:8" x14ac:dyDescent="0.25">
      <c r="F35" s="10">
        <f>SUM(F26:F34)</f>
        <v>112949.6</v>
      </c>
    </row>
    <row r="38" spans="1:8" ht="15.75" x14ac:dyDescent="0.25">
      <c r="D38" s="113" t="s">
        <v>57</v>
      </c>
      <c r="F38" s="139">
        <f>SUM(F20+F35)</f>
        <v>286767.58999999997</v>
      </c>
    </row>
  </sheetData>
  <mergeCells count="9">
    <mergeCell ref="B6:H6"/>
    <mergeCell ref="B7:H7"/>
    <mergeCell ref="B24:H24"/>
    <mergeCell ref="D20:E20"/>
    <mergeCell ref="B1:H1"/>
    <mergeCell ref="B2:H2"/>
    <mergeCell ref="A3:H3"/>
    <mergeCell ref="B4:H4"/>
    <mergeCell ref="B5:H5"/>
  </mergeCells>
  <pageMargins left="0.66" right="0.37" top="0.78" bottom="0.32" header="0.86" footer="0.17"/>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8"/>
  <sheetViews>
    <sheetView topLeftCell="B2" workbookViewId="0">
      <selection activeCell="D10" sqref="D10"/>
    </sheetView>
  </sheetViews>
  <sheetFormatPr baseColWidth="10" defaultRowHeight="15" x14ac:dyDescent="0.25"/>
  <cols>
    <col min="1" max="1" width="1.7109375" hidden="1" customWidth="1"/>
    <col min="2" max="2" width="9.85546875" customWidth="1"/>
    <col min="3" max="3" width="20.140625" customWidth="1"/>
    <col min="4" max="4" width="24.42578125" customWidth="1"/>
    <col min="5" max="5" width="50.42578125" customWidth="1"/>
    <col min="6" max="6" width="7.7109375" customWidth="1"/>
    <col min="7" max="7" width="9.85546875" customWidth="1"/>
    <col min="8" max="8" width="10.42578125" customWidth="1"/>
    <col min="9" max="9" width="11" customWidth="1"/>
  </cols>
  <sheetData>
    <row r="2" spans="2:10" x14ac:dyDescent="0.25">
      <c r="B2" s="275" t="s">
        <v>19</v>
      </c>
      <c r="C2" s="275"/>
      <c r="D2" s="275"/>
      <c r="E2" s="275"/>
      <c r="F2" s="275"/>
      <c r="G2" s="275"/>
      <c r="H2" s="275"/>
      <c r="I2" s="275"/>
    </row>
    <row r="3" spans="2:10" hidden="1" x14ac:dyDescent="0.25">
      <c r="B3" s="25"/>
      <c r="C3" s="27"/>
      <c r="D3" s="28"/>
      <c r="E3" s="26"/>
      <c r="F3" s="30"/>
      <c r="G3" s="31"/>
      <c r="H3" s="32"/>
      <c r="I3" s="29"/>
    </row>
    <row r="4" spans="2:10" ht="21" customHeight="1" x14ac:dyDescent="0.25">
      <c r="B4" s="42"/>
      <c r="C4" s="43"/>
      <c r="D4" s="44"/>
      <c r="E4" s="45"/>
      <c r="F4" s="46"/>
      <c r="G4" s="46"/>
      <c r="H4" s="47"/>
      <c r="I4" s="140"/>
    </row>
    <row r="5" spans="2:10" ht="9" customHeight="1" x14ac:dyDescent="0.25">
      <c r="B5" s="141"/>
      <c r="C5" s="149"/>
      <c r="D5" s="103"/>
      <c r="E5" s="143"/>
      <c r="F5" s="91"/>
      <c r="G5" s="91"/>
      <c r="H5" s="160"/>
      <c r="I5" s="158"/>
      <c r="J5" s="48"/>
    </row>
    <row r="6" spans="2:10" ht="9.75" customHeight="1" x14ac:dyDescent="0.25">
      <c r="B6" s="161"/>
      <c r="C6" s="205"/>
      <c r="D6" s="53"/>
      <c r="E6" s="162"/>
      <c r="F6" s="91"/>
      <c r="G6" s="91"/>
      <c r="H6" s="160"/>
      <c r="I6" s="158"/>
      <c r="J6" s="48"/>
    </row>
    <row r="7" spans="2:10" ht="11.25" customHeight="1" x14ac:dyDescent="0.25">
      <c r="B7" s="288">
        <v>44505</v>
      </c>
      <c r="C7" s="288" t="s">
        <v>109</v>
      </c>
      <c r="D7" s="289" t="s">
        <v>44</v>
      </c>
      <c r="E7" s="290" t="s">
        <v>110</v>
      </c>
      <c r="F7" s="31">
        <v>221</v>
      </c>
      <c r="G7" s="31" t="s">
        <v>37</v>
      </c>
      <c r="H7" s="157">
        <v>5321</v>
      </c>
      <c r="I7" s="156"/>
      <c r="J7" s="48"/>
    </row>
    <row r="8" spans="2:10" ht="10.5" customHeight="1" x14ac:dyDescent="0.25">
      <c r="B8" s="288"/>
      <c r="C8" s="288"/>
      <c r="D8" s="289"/>
      <c r="E8" s="290"/>
      <c r="F8" s="31">
        <v>221</v>
      </c>
      <c r="G8" s="31" t="s">
        <v>141</v>
      </c>
      <c r="H8" s="90">
        <v>685</v>
      </c>
      <c r="I8" s="156">
        <f>SUM(H7:H8)</f>
        <v>6006</v>
      </c>
      <c r="J8" s="48"/>
    </row>
    <row r="9" spans="2:10" ht="8.25" customHeight="1" x14ac:dyDescent="0.25">
      <c r="B9" s="161"/>
      <c r="C9" s="205"/>
      <c r="D9" s="53"/>
      <c r="E9" s="162"/>
      <c r="F9" s="31"/>
      <c r="G9" s="31"/>
      <c r="H9" s="157"/>
      <c r="I9" s="156"/>
      <c r="J9" s="48"/>
    </row>
    <row r="10" spans="2:10" s="6" customFormat="1" ht="4.5" customHeight="1" x14ac:dyDescent="0.25">
      <c r="B10" s="206"/>
      <c r="C10" s="167"/>
      <c r="D10" s="187"/>
      <c r="E10" s="167"/>
      <c r="F10" s="46"/>
      <c r="G10" s="207"/>
      <c r="H10" s="90"/>
      <c r="I10" s="156"/>
      <c r="J10" s="48"/>
    </row>
    <row r="11" spans="2:10" s="6" customFormat="1" ht="10.5" customHeight="1" x14ac:dyDescent="0.25">
      <c r="B11" s="202"/>
      <c r="C11" s="213"/>
      <c r="D11" s="213"/>
      <c r="E11" s="213"/>
      <c r="F11" s="214"/>
      <c r="G11" s="31"/>
      <c r="H11" s="160"/>
      <c r="I11" s="158"/>
      <c r="J11" s="48"/>
    </row>
    <row r="12" spans="2:10" s="6" customFormat="1" ht="30" customHeight="1" x14ac:dyDescent="0.25">
      <c r="B12" s="285">
        <v>44503</v>
      </c>
      <c r="C12" s="284" t="s">
        <v>115</v>
      </c>
      <c r="D12" s="283" t="s">
        <v>86</v>
      </c>
      <c r="E12" s="282" t="s">
        <v>116</v>
      </c>
      <c r="F12" s="30">
        <v>224</v>
      </c>
      <c r="G12" s="31" t="s">
        <v>142</v>
      </c>
      <c r="H12" s="157">
        <v>944</v>
      </c>
      <c r="I12" s="156"/>
      <c r="J12" s="48"/>
    </row>
    <row r="13" spans="2:10" s="6" customFormat="1" ht="11.25" customHeight="1" x14ac:dyDescent="0.25">
      <c r="B13" s="285"/>
      <c r="C13" s="284"/>
      <c r="D13" s="283"/>
      <c r="E13" s="282"/>
      <c r="F13" s="31">
        <v>229</v>
      </c>
      <c r="G13" s="31" t="s">
        <v>54</v>
      </c>
      <c r="H13" s="90">
        <v>7611</v>
      </c>
      <c r="I13" s="156">
        <f>SUM(H12:H13)</f>
        <v>8555</v>
      </c>
      <c r="J13" s="48"/>
    </row>
    <row r="14" spans="2:10" s="6" customFormat="1" ht="14.25" customHeight="1" x14ac:dyDescent="0.25">
      <c r="B14" s="204"/>
      <c r="C14" s="215"/>
      <c r="D14" s="216"/>
      <c r="E14" s="217"/>
      <c r="F14" s="46"/>
      <c r="G14" s="46"/>
      <c r="H14" s="218"/>
      <c r="I14" s="219"/>
      <c r="J14" s="48"/>
    </row>
    <row r="15" spans="2:10" s="6" customFormat="1" ht="8.25" customHeight="1" x14ac:dyDescent="0.25">
      <c r="B15" s="203"/>
      <c r="C15" s="209"/>
      <c r="D15" s="212"/>
      <c r="E15" s="210"/>
      <c r="F15" s="31"/>
      <c r="G15" s="31"/>
      <c r="H15" s="32"/>
      <c r="I15" s="29"/>
      <c r="J15" s="48"/>
    </row>
    <row r="16" spans="2:10" s="6" customFormat="1" ht="32.25" customHeight="1" x14ac:dyDescent="0.25">
      <c r="B16" s="287">
        <v>44511</v>
      </c>
      <c r="C16" s="283" t="s">
        <v>143</v>
      </c>
      <c r="D16" s="283" t="s">
        <v>86</v>
      </c>
      <c r="E16" s="282" t="s">
        <v>144</v>
      </c>
      <c r="F16" s="30">
        <v>224</v>
      </c>
      <c r="G16" s="31" t="s">
        <v>142</v>
      </c>
      <c r="H16" s="32">
        <v>944</v>
      </c>
      <c r="I16" s="29"/>
      <c r="J16" s="48"/>
    </row>
    <row r="17" spans="2:10" s="6" customFormat="1" ht="11.25" customHeight="1" x14ac:dyDescent="0.25">
      <c r="B17" s="287"/>
      <c r="C17" s="283"/>
      <c r="D17" s="283"/>
      <c r="E17" s="282"/>
      <c r="F17" s="31">
        <v>229</v>
      </c>
      <c r="G17" s="31" t="s">
        <v>54</v>
      </c>
      <c r="H17" s="90">
        <v>6513.6</v>
      </c>
      <c r="I17" s="29">
        <f>SUM(H16:H17)</f>
        <v>7457.6</v>
      </c>
      <c r="J17" s="48"/>
    </row>
    <row r="18" spans="2:10" ht="12.75" customHeight="1" x14ac:dyDescent="0.25">
      <c r="B18" s="206"/>
      <c r="C18" s="124"/>
      <c r="D18" s="142"/>
      <c r="E18" s="125"/>
      <c r="F18" s="46"/>
      <c r="G18" s="46"/>
      <c r="H18" s="90"/>
      <c r="I18" s="159"/>
      <c r="J18" s="48"/>
    </row>
    <row r="19" spans="2:10" ht="6" customHeight="1" x14ac:dyDescent="0.25">
      <c r="B19" s="240"/>
      <c r="C19" s="243"/>
      <c r="D19" s="241"/>
      <c r="E19" s="243"/>
      <c r="F19" s="242"/>
      <c r="G19" s="241"/>
      <c r="H19" s="160"/>
      <c r="I19" s="158"/>
      <c r="J19" s="48"/>
    </row>
    <row r="20" spans="2:10" ht="9" customHeight="1" x14ac:dyDescent="0.25">
      <c r="B20" s="286">
        <v>44529</v>
      </c>
      <c r="C20" s="282" t="s">
        <v>102</v>
      </c>
      <c r="D20" s="282" t="s">
        <v>80</v>
      </c>
      <c r="E20" s="282" t="s">
        <v>180</v>
      </c>
      <c r="F20" s="31">
        <v>239</v>
      </c>
      <c r="G20" s="31" t="s">
        <v>47</v>
      </c>
      <c r="H20" s="157">
        <v>9799.9</v>
      </c>
      <c r="I20" s="156"/>
      <c r="J20" s="48"/>
    </row>
    <row r="21" spans="2:10" ht="11.25" customHeight="1" x14ac:dyDescent="0.25">
      <c r="B21" s="286"/>
      <c r="C21" s="282"/>
      <c r="D21" s="282"/>
      <c r="E21" s="282"/>
      <c r="F21" s="31">
        <v>239</v>
      </c>
      <c r="G21" s="31" t="s">
        <v>176</v>
      </c>
      <c r="H21" s="157">
        <v>460.2</v>
      </c>
      <c r="I21" s="156"/>
      <c r="J21" s="48"/>
    </row>
    <row r="22" spans="2:10" ht="11.25" customHeight="1" x14ac:dyDescent="0.25">
      <c r="B22" s="286"/>
      <c r="C22" s="282"/>
      <c r="D22" s="282"/>
      <c r="E22" s="282"/>
      <c r="F22" s="31">
        <v>261</v>
      </c>
      <c r="G22" s="31" t="s">
        <v>183</v>
      </c>
      <c r="H22" s="157">
        <v>63212.6</v>
      </c>
      <c r="I22" s="156"/>
      <c r="J22" s="48"/>
    </row>
    <row r="23" spans="2:10" ht="12.75" customHeight="1" x14ac:dyDescent="0.25">
      <c r="B23" s="286"/>
      <c r="C23" s="282"/>
      <c r="D23" s="282"/>
      <c r="E23" s="282"/>
      <c r="F23" s="31">
        <v>262</v>
      </c>
      <c r="G23" s="31" t="s">
        <v>184</v>
      </c>
      <c r="H23" s="90">
        <v>7316</v>
      </c>
      <c r="I23" s="156">
        <f>SUM(H20:H23)</f>
        <v>80788.7</v>
      </c>
      <c r="J23" s="48"/>
    </row>
    <row r="24" spans="2:10" ht="10.5" customHeight="1" x14ac:dyDescent="0.25">
      <c r="B24" s="244"/>
      <c r="C24" s="217"/>
      <c r="D24" s="245"/>
      <c r="E24" s="217"/>
      <c r="F24" s="245"/>
      <c r="G24" s="204"/>
      <c r="H24" s="90"/>
      <c r="I24" s="159"/>
      <c r="J24" s="48"/>
    </row>
    <row r="25" spans="2:10" ht="16.5" hidden="1" customHeight="1" x14ac:dyDescent="0.25">
      <c r="B25" s="244"/>
      <c r="C25" s="217"/>
      <c r="D25" s="245"/>
      <c r="E25" s="217"/>
      <c r="F25" s="245"/>
      <c r="G25" s="204"/>
      <c r="H25" s="90"/>
      <c r="I25" s="159"/>
      <c r="J25" s="48"/>
    </row>
    <row r="26" spans="2:10" ht="12.75" customHeight="1" x14ac:dyDescent="0.25">
      <c r="B26" s="203"/>
      <c r="C26" s="203"/>
      <c r="D26" s="203"/>
      <c r="E26" s="203"/>
      <c r="F26" s="31"/>
      <c r="G26" s="203"/>
      <c r="H26" s="211"/>
      <c r="I26" s="140"/>
      <c r="J26" s="48"/>
    </row>
    <row r="27" spans="2:10" x14ac:dyDescent="0.25">
      <c r="G27" s="203"/>
    </row>
    <row r="28" spans="2:10" x14ac:dyDescent="0.25">
      <c r="G28" s="203"/>
    </row>
  </sheetData>
  <mergeCells count="17">
    <mergeCell ref="B2:I2"/>
    <mergeCell ref="B7:B8"/>
    <mergeCell ref="C7:C8"/>
    <mergeCell ref="D7:D8"/>
    <mergeCell ref="E7:E8"/>
    <mergeCell ref="E12:E13"/>
    <mergeCell ref="D12:D13"/>
    <mergeCell ref="C12:C13"/>
    <mergeCell ref="B12:B13"/>
    <mergeCell ref="B20:B23"/>
    <mergeCell ref="C20:C23"/>
    <mergeCell ref="D20:D23"/>
    <mergeCell ref="E20:E23"/>
    <mergeCell ref="B16:B17"/>
    <mergeCell ref="C16:C17"/>
    <mergeCell ref="D16:D17"/>
    <mergeCell ref="E16:E17"/>
  </mergeCells>
  <pageMargins left="0.24" right="0.15748031496062992" top="1.02" bottom="0.74803149606299213" header="0.96"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Estado Supls.NOV.2021 </vt:lpstr>
      <vt:lpstr>LIBRAMIENTOS PENDS.NOV.2021</vt:lpstr>
      <vt:lpstr>CHEQUES PENDS. NOV.2021</vt:lpstr>
      <vt:lpstr>Detalle de Cuentas</vt:lpstr>
      <vt:lpstr>'CHEQUES PENDS. NOV.2021'!Área_de_impresión</vt:lpstr>
      <vt:lpstr>'Detalle de Cuentas'!Área_de_impresión</vt:lpstr>
      <vt:lpstr>'LIBRAMIENTOS PENDS.NOV.2021'!Área_de_impresión</vt:lpstr>
      <vt:lpstr>'Estado Supls.NOV.2021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2021-12-10T13:45:04Z</cp:lastPrinted>
  <dcterms:created xsi:type="dcterms:W3CDTF">2017-10-02T12:37:41Z</dcterms:created>
  <dcterms:modified xsi:type="dcterms:W3CDTF">2024-06-05T13:34:26Z</dcterms:modified>
</cp:coreProperties>
</file>