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1840" windowHeight="13140" tabRatio="609"/>
  </bookViews>
  <sheets>
    <sheet name="Est.Supls.DIC.2021.Pagos Provs." sheetId="150" r:id="rId1"/>
    <sheet name="Hoja1" sheetId="151" r:id="rId2"/>
  </sheets>
  <definedNames>
    <definedName name="_xlnm.Print_Titles" localSheetId="0">'Est.Supls.DIC.2021.Pagos Provs.'!$9:$14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K56" i="150" l="1"/>
  <c r="J56" i="150"/>
  <c r="J17" i="150" l="1"/>
  <c r="J57" i="150" s="1"/>
  <c r="K17" i="150" l="1"/>
  <c r="K57" i="150" s="1"/>
  <c r="H22" i="150" l="1"/>
  <c r="H21" i="150"/>
  <c r="H17" i="150"/>
  <c r="H56" i="150" l="1"/>
  <c r="H57" i="150" s="1"/>
</calcChain>
</file>

<file path=xl/sharedStrings.xml><?xml version="1.0" encoding="utf-8"?>
<sst xmlns="http://schemas.openxmlformats.org/spreadsheetml/2006/main" count="193" uniqueCount="169">
  <si>
    <t>CONSEJO NACIONAL DE DROGAS</t>
  </si>
  <si>
    <t>Fecha de Factura</t>
  </si>
  <si>
    <t>No. de Factura o Comprobante</t>
  </si>
  <si>
    <t>Nombre del Acreedor</t>
  </si>
  <si>
    <t>Concepto</t>
  </si>
  <si>
    <t>Monto Deuda en RD$</t>
  </si>
  <si>
    <t>Preparado por:</t>
  </si>
  <si>
    <t xml:space="preserve"> </t>
  </si>
  <si>
    <t>Revisado por:</t>
  </si>
  <si>
    <t>Aprobado por:</t>
  </si>
  <si>
    <t>LICDA. LOIDA I. ARIAS RODRÍGUEZ</t>
  </si>
  <si>
    <t>Enc. División de Contabilidad</t>
  </si>
  <si>
    <t>Director Administrativo y Financiero</t>
  </si>
  <si>
    <t>LICDA. NANCY BRUNO</t>
  </si>
  <si>
    <t>DIVISIÓN DE CONTABILIDAD</t>
  </si>
  <si>
    <t>2.2.1.6.01</t>
  </si>
  <si>
    <t>Presidencia de la República</t>
  </si>
  <si>
    <t>2.2.1.7.01</t>
  </si>
  <si>
    <t>2.1.1.5.04</t>
  </si>
  <si>
    <t>2.2.8.7.05</t>
  </si>
  <si>
    <t>2.2.5.1.01</t>
  </si>
  <si>
    <t>COMPAÑÍA DOMINICANA DE TELÉFONOS, S.A</t>
  </si>
  <si>
    <t>2.2.1.3.01</t>
  </si>
  <si>
    <t>EDENORTE</t>
  </si>
  <si>
    <t>CORAASAN</t>
  </si>
  <si>
    <t>AGUA PLANETA AZUL, S. A.</t>
  </si>
  <si>
    <t>2.3.1.1.01</t>
  </si>
  <si>
    <t>2.2.7.2.06</t>
  </si>
  <si>
    <t>B1500049148</t>
  </si>
  <si>
    <t>COMPRA DE 40 BOTELLONES DE AGUA, PARA CONSUMO DEL PERSONAL DE ESTE CONSEJO NACIONAL DE DROGAS, CORRESPONDIENTE AL MES DE SEPTIEMBRE 2020.</t>
  </si>
  <si>
    <t>B1500051750</t>
  </si>
  <si>
    <t>COMPRA DE 44 BOTELLONES DE AGUA, PARA CONSUMO DEL PERSONAL DE ESTE CONSEJO NACIONAL DE DROGAS, CORRESPONDIENTE AL MES DE DICIEMBRE 2020.</t>
  </si>
  <si>
    <t>ONETEL KDK, SRL</t>
  </si>
  <si>
    <t>DIRECCION ADMINISTRATIVA Y FINANCIERA</t>
  </si>
  <si>
    <t>2.2.9.2.01</t>
  </si>
  <si>
    <t>2.3.7.1.02</t>
  </si>
  <si>
    <t>PABLO ROBERTO GARCIA RAMIREZ</t>
  </si>
  <si>
    <t>LIC. YNOCENCIO MARTÍNEZ SANTOS</t>
  </si>
  <si>
    <t>EDEESTE</t>
  </si>
  <si>
    <t>INAPA</t>
  </si>
  <si>
    <t>MARIANO ROJAS CROUSSETT</t>
  </si>
  <si>
    <t>B1500004031</t>
  </si>
  <si>
    <t>ABENSA - FOOD SHOP</t>
  </si>
  <si>
    <t>44724-2021</t>
  </si>
  <si>
    <t>JUAN ALBERTO DEL CARMEN MARTINEZ ROQUE</t>
  </si>
  <si>
    <t>PRESTACIONES LABORALES (Vacaciones) (SALARIO NAVIDAD) (Fallecimiento)</t>
  </si>
  <si>
    <t>Retenciónes Varias</t>
  </si>
  <si>
    <t>COLECTOR DE IMPUESTOS INTERNOS</t>
  </si>
  <si>
    <t>2.2.8.8.01</t>
  </si>
  <si>
    <t xml:space="preserve">COLECTOR CONTRIBUCIONES AL INAVI </t>
  </si>
  <si>
    <t>Contador</t>
  </si>
  <si>
    <t>2.2.6.3.01</t>
  </si>
  <si>
    <t>2.2.1.7.01/2.2.1.8.01</t>
  </si>
  <si>
    <t>EDESUR</t>
  </si>
  <si>
    <t>TECNOSERV, SRL</t>
  </si>
  <si>
    <t>SIGMA PETROLEUM CORP SAS</t>
  </si>
  <si>
    <t>B1500000010</t>
  </si>
  <si>
    <t>2.2.6.2.01</t>
  </si>
  <si>
    <t>B1500018786</t>
  </si>
  <si>
    <t>SANTO DOMINGO MOTORS, S.A.</t>
  </si>
  <si>
    <t>COMPRA DE DOS (02) MOTORES PARA SER ASIGNADOS A LOS MENSAJEROS EXTERNOS DE ESTE CONSEJO NACIONAL DE DROGAS.</t>
  </si>
  <si>
    <t>2.6.4.8.01</t>
  </si>
  <si>
    <t>LAVADO INTERIOR DE VEHICULOS TOYOTA HI-ACE, PLACAS: EI00312,313 Y 314, Y TOYOTA HILUX, PLACA EL05870, ASIGNADOS A LA SECCION DE TRANSPORTACION Y OBSERVATORIO DOMINICANO DE DROGAS</t>
  </si>
  <si>
    <t>COMUNICACIÓN (AUTORIZ.)DE PRESIDENCIA NO. 1229/21</t>
  </si>
  <si>
    <t>AROSA LIGIA RAFAELA ECHENIQUE BENEDICTO</t>
  </si>
  <si>
    <t>2.1.1.2.03</t>
  </si>
  <si>
    <t>SUPLENCIA  POR CUBRIR 30 DIAS (DEL 02 AL 31 DE OCTUBRE/2021) DE LICENCIA MÉDICA POR PROCESO QUIRÚRGICO DE LA LICDA. LOIDA ARIAS, ENCARGADA DE LA DIVISIÓN DE CONTABILIDAD DE ESTE CONSEJO NACIONAL DE DROGAS. SEGÚN ART.42 DEL REGLAMENTO DE RELACIONES LABORALES NO. 523-09</t>
  </si>
  <si>
    <t>B1500026437</t>
  </si>
  <si>
    <t>COMPRA DE COMBUSTIBLE EN TICKETS PARA LA FLOTILLA DE VEHICULOS DEL CONSEJO NACIONAL DE DROGAS,  CORRESPONDIENTE AL 6TO. MES (DICIEMBRE /2021), DEL SEMESTRE  JULIO-DICIEMBRE/2021.</t>
  </si>
  <si>
    <t>KPA SUPPLIERS TECHNICAL, SRL,</t>
  </si>
  <si>
    <t>B1500032231</t>
  </si>
  <si>
    <t>SEGUROS RESERVAS</t>
  </si>
  <si>
    <t>REGISTRO DE FACT. NO. B1500032231  D/F 25/11/2021,  POR RENOVACIÓN DE PÓLIZA VEHÍCULOS NO. 2-2-502-0015296, PERÍODO DESDE  04/01/2022  HASTA  04/01/2023.</t>
  </si>
  <si>
    <t>ESTADO DE CUENTAS DE SUPLIDORES</t>
  </si>
  <si>
    <t xml:space="preserve"> AL 31 DE DICIEMBRE 2021</t>
  </si>
  <si>
    <t>REPUESTO MÁXIMO GÓMEZ, SRL</t>
  </si>
  <si>
    <t>B1500000012</t>
  </si>
  <si>
    <t>ALQUILER LOCAL DONDE SE ALOJA LA OFICINA DEL CONSEJO NACIONAL DE DROGAS EN LA  REGIONAL SUR, BARAHONA, UBICADO EN LA CALLE DUVERGÉ NO. 15 ,  CORRESPONDIENTE AL MES DE DICIEMBRE 2021.</t>
  </si>
  <si>
    <t>Fecha de Registro</t>
  </si>
  <si>
    <t xml:space="preserve">Codificación Objetal Actual </t>
  </si>
  <si>
    <t>B1500000257</t>
  </si>
  <si>
    <t>JOHNNY MAUAD SOSA</t>
  </si>
  <si>
    <t>COMPRA DE REFRIGERIO Y ALMUERZO PARA 20 PARTCIPANTES DEL TALLER   "FORMULACIÓN E IMPLEMENTACIÓN DE UNA POLÍTICA DE ATENCIÓN AL USO PROBLEMÁTICO DE SUSTANCIAS PSICOACTIVAS", EL CUAL SE CELEBRÓ LOS DIAS 29 Y 30 DE NOVIEMBRE 2021 EN EL SALÓN JACINTO B. PEYNADO DE ESTE CONSEJO NACIONAL DE DROGAS.</t>
  </si>
  <si>
    <t>B1500001769</t>
  </si>
  <si>
    <t>CREACIONES SORIVEL, SRL</t>
  </si>
  <si>
    <t>COMPRA DE (01) CENTRO DE MESA ALARGADO PRIMAVERAL PARA EL ALMUERZO EJECUTIVO QUE SE REALIZÓ EL 15/12/2021  EN EL DESPACHO CON LO MIEMBROS DE JUTA DIRECTIVA DE ESTE CONSEJO NACIONAL DE DROGAS.</t>
  </si>
  <si>
    <t>2.3.1.3.03</t>
  </si>
  <si>
    <t>B1500000002</t>
  </si>
  <si>
    <t>COMPRA DE ARTICULOS DE LIMPIEZA Y DESECHABLES, PARA EL ABASTECIMIENTO DEL ALMACEN DE ESTE CONSEJO NACIONAL DE DROGAS. COMPLETIVO DEL MES DE DICIEMBRE 2021</t>
  </si>
  <si>
    <t>2.3.3.2.01/2.3.9.1.01</t>
  </si>
  <si>
    <t>B1500000004</t>
  </si>
  <si>
    <t>COMPRAS DE UTENSILIOS DE PROTECCION PARA SER DISTRIBUIDOS A TODO EL PERSONAL DE ESTE CONSEJO NACIONAL DE DROGAS, COMO MEDIDAS PREVENTIVAS CONTRA LA PANDEMIA DEL CORONAVIRUS (COVID-19).</t>
  </si>
  <si>
    <t>2.3.9.3.01</t>
  </si>
  <si>
    <t>B1500000274</t>
  </si>
  <si>
    <t>CHEQUEO Y REPARACIÓN DEL AIRE ACONDICIONADO DEL VEHICULO MARCA:  FORD,  MODELO:  EXPEDITION, PLACA:  EG00414, CHASIS:  1FMJU1H56BEF16220, COLOR: PLATEADO, AÑO: 2011, ASIGNADO AL DESPACHO DEL PRESIDENTE DE ESTE CONSEJO NACIONAL DE DROGAS.</t>
  </si>
  <si>
    <t>B1500000275</t>
  </si>
  <si>
    <t>CAMBIO DE DISCO, PLATO Y COLLARIN DE LA TRANSMISIÓN DEL MINIBUS MARCA: TOYOTA, MODELO: HI-ACE, PLACA: EI00313, CHASIS: JTFJK02P900017380, COLOR: BLANCO, AÑO: 2011, ASIGNADO A LA SECCIÓN DE TRANSPORTACIÓN DE ESTE CONSEJO NACIONAL DE DROGAS.</t>
  </si>
  <si>
    <r>
      <t>RETENCIÓN DE IMPUESTOS  (ISR) A PERSONAL CONTRATADO TEMPORAL,  CORRESPONDIENTE A LOS MESES: DESDE  FEBRERO HASTA</t>
    </r>
    <r>
      <rPr>
        <sz val="8"/>
        <color rgb="FF0070C0"/>
        <rFont val="Calibri"/>
        <family val="2"/>
      </rPr>
      <t xml:space="preserve"> DICIEMBRE 2021</t>
    </r>
  </si>
  <si>
    <r>
      <t>RETENCIÓN INAVI-VIDA  A PERSONAL CONTRATADO TEMPORAL, CORRESPONDIENTE A LOS MESES DESDE  FEBRERO HASTA</t>
    </r>
    <r>
      <rPr>
        <sz val="8"/>
        <color rgb="FF0070C0"/>
        <rFont val="Calibri"/>
        <family val="2"/>
      </rPr>
      <t xml:space="preserve"> DICIEMBRE</t>
    </r>
    <r>
      <rPr>
        <sz val="8"/>
        <color theme="1"/>
        <rFont val="Calibri"/>
        <family val="2"/>
      </rPr>
      <t xml:space="preserve">  2021</t>
    </r>
  </si>
  <si>
    <t>B1500000199</t>
  </si>
  <si>
    <t xml:space="preserve">SERVICIOS PROFESIONALES REALIZADOS EN ASISTENCIA TÉCNICA DEL SISTEMA INTEGRADO DE ADMINISTRACIÓN FINANCIERA (SIAF), CORRESP. AL MES DE DICIEMBRE 2021. </t>
  </si>
  <si>
    <t>SERVICIO DE TELEFONO MOVIL ASIGNADO A PRESIDENCIA.(CUENTA NUEVA NO. 86366905, PERÍODO FACTURADO 16/11/2021 AL 15/12/2021</t>
  </si>
  <si>
    <t>ALTICE DOMINICANA, S.A</t>
  </si>
  <si>
    <t>B1500035952</t>
  </si>
  <si>
    <t>CON PAGOS APLICADOS</t>
  </si>
  <si>
    <t>Fecha Fin Factura ó Vencimiento</t>
  </si>
  <si>
    <t>Monto Pagado A La Fecha</t>
  </si>
  <si>
    <t>Monto Pendiente</t>
  </si>
  <si>
    <t>POR SERVICIOS TELEFÓNICOS FLOTAS CORRESPONDIENTE AL MES DE DICIEMBRE 2021.</t>
  </si>
  <si>
    <t>B1500116019</t>
  </si>
  <si>
    <t>B1500116027</t>
  </si>
  <si>
    <t>POR SERVICIOS TELEFÓNICOS LINEAS FIJAS  CORRESPONDIENTE AL MES DE DICIEMBRE 2021.</t>
  </si>
  <si>
    <t>VÍATICO Y PEAJE AL PERSONAL DESIGNADO POR  EL DEPARTAMENTO REGIONAL SUR-BARAHONA, DE ESTE CONSEJO NACIONAL DE DROGAS, QUE SE TRASLADÓ A LA SEDE CENTRAL SANTO DOMINGO EL JUEVES 09/12/2021 PARA PARTICIPAR EN LA SOCIALIZACIÓN DE LA FILOSOFIA, ORGANIZACIÓN Y EL MAPA DE PROCESO INSTITUCIONAL, SEGÚN ANEXOs.</t>
  </si>
  <si>
    <t>2.2.3.1.01/2.2.4.4.01</t>
  </si>
  <si>
    <t>COMUNICACIÓN (AUTORIZ.)DE PRESIDENCIA NO. 1302/21</t>
  </si>
  <si>
    <t>VIATICOS Y PEAJE, REG. SUR BARAHONA, SANTO DOMINGO, 09/12/2021</t>
  </si>
  <si>
    <t>COMUNICACIÓN (AUTORIZ.)DE PRESIDENCIA NO. 1277/21</t>
  </si>
  <si>
    <t>VIATICOS Y PEAJE DEPTO. DEPREDEPORTE, SAN PEDRO DE MACORIS, 10/12/2021</t>
  </si>
  <si>
    <t>COMUNICACIÓN (AUTORIZ.)DE PRESIDENCIA NO. 1226/21</t>
  </si>
  <si>
    <t>VIATICOS  DEPTO. REG. NORDESTE, MUNICIPIO SAMANA, 13/11/2021</t>
  </si>
  <si>
    <t>2.2.3.1.01</t>
  </si>
  <si>
    <t>VIÁTICOS AL PERSONAL DESIGNADO POR EL DEPARTAMENTO REGIONAL NORDESTE QUE REALIZARON EL TALLER EN PREVENCIÓN DE DROGAS A LOS NUEVOS POLICIAS MUNICIPALES EN FORMACIÓN,  A SOLICITUD DEL MINISTERIO DE INTERIOR Y POLICIA, EN EL MUNICIPIO DE SAMANA, EN FECHA 13/11/2021.</t>
  </si>
  <si>
    <t>B1500244718</t>
  </si>
  <si>
    <t>SERVICIO DE ENERGÍA ELÉCTRICA REGIONAL NORTE SANTIAGO, PERÍODO  01/11/2021 - 01/12/2021.</t>
  </si>
  <si>
    <t>B1500000185</t>
  </si>
  <si>
    <t>REPUESTOS LA INSIGNIA, SRL</t>
  </si>
  <si>
    <t xml:space="preserve">COMPRA E INSTALACIÓN DE CUATRO (04) INYECTORES PARA EL VEHÍCULO MARCA: TOYOTA, MODELO: KUN25L-HRMDH, PLACA: EL02707, CHASIS: MROFR22G500674040, COLOR: BLANCO, AÑO: 2012, ASIGNADO AL LIC. HERMAN DURAN ENC, DE LA SECCIÓN DE COMPRAS Y CONTRATACIONES DE ESTE CONSEJO NACIONAL DE DROGAS </t>
  </si>
  <si>
    <t>2.3.9.8.01</t>
  </si>
  <si>
    <t>B1500000043</t>
  </si>
  <si>
    <t>CENTRO DE SERVICIOS PUKO, S.R.L</t>
  </si>
  <si>
    <t xml:space="preserve">COMPRA DE CUATRO (04) GOMAS P265/65R18, PARA EL VEHÍCULO MARCA: CHEVROLET, MODELO: TAHOE, PLACA: G438815, CHASIS: 1GNSC7EC1JR330892, COLOR: NEGRO, AÑO: 2018, ASIGNADO AL PRESIDENTE DE ESTE CONSEJO NACIONAL DE DROGAS </t>
  </si>
  <si>
    <t>2.3.5.3.01</t>
  </si>
  <si>
    <t>B1500000613</t>
  </si>
  <si>
    <t>M&amp;N, FIESTA &amp; DECORACIONES, SRL</t>
  </si>
  <si>
    <t>2.2.5.8.01</t>
  </si>
  <si>
    <t>ALQUILER DE:  CRISTALERIAS,  MESAS, CUBERTERIAS,  SERVILLETAS  Y  MANTELES, PARA ALMUERZO NAVIDEÑO OFRECIDO A LOS INTEGRANTES DE LA COMISIÓN QUE TENEN A SU CARGO LA REVISIÓN DE LA LEY 50-88, CELEBRADO EL 17/12/2021 EN EL SALÓN DE CONFERENCIA JACINTO PEYNADO.</t>
  </si>
  <si>
    <t>B1500000192</t>
  </si>
  <si>
    <t>ALQUILER LOCAL REGIONAL NORDESTE, SAN FRANCISCO DE MACORIS DICIEMBRE 2021.</t>
  </si>
  <si>
    <t>B1500245691</t>
  </si>
  <si>
    <t xml:space="preserve">SERVICIO DE ENERGÍA ELÉCTRICA REGIONAL SAN FRANCISCO, PERÍODO  01/11/2021 - 01/12/2021 </t>
  </si>
  <si>
    <t>B1500182480</t>
  </si>
  <si>
    <t>SERVICIO ENERGÍA ELÉCT. SÓTANO SEDE CENTRAL CONSEJO NACIONAL DE DROGAS, PERÍODO  19/11/2021 - 20/12/2021</t>
  </si>
  <si>
    <t>B1500184760</t>
  </si>
  <si>
    <t>SERVICIO ENERGÍA ELÉCT. 1ERA PLANTA SEDE CENTRAL CONSEJO NACIONAL DE DROGAS, PERÍODO  19/11/2021 - 20/12/2021</t>
  </si>
  <si>
    <t>B1500018710</t>
  </si>
  <si>
    <t>SERVICIO DE AGUA Y ALCANTARILLADO SANTIAGO, CONTRATO NO. 01278773, PERIODO DEL  30/10/2021  AL  29/11/2021, CORRESPONDIENTE AL NUEVO LOCAL UBICADO EN LA URBANIZACION LA RINCONADA, RINCON LARGO.</t>
  </si>
  <si>
    <t>B1500210941</t>
  </si>
  <si>
    <t xml:space="preserve"> SERVICIO DE AGUA Y ALCANTARILLADO REG. NORDESTE SAN FRANCISCO DE MACORÍS, DEL CONSEJO NACIONAL DE DROGAS, PERÍODO  01/11/2021 - 30/11/2021.</t>
  </si>
  <si>
    <t>Monto Total Facturado</t>
  </si>
  <si>
    <t>Monto Pagado</t>
  </si>
  <si>
    <t>VIÁTICOS Y PEAJE AL PERSONAL DESIGNADO POR DEPREDEPORTE QUE REALIZÓ SENSIBILIZACIONES SIMULTANEAS Y FESTIVAL RECREATIVO CON ATLETAS DE LA LIGA DEPORTIVA MANNY ACTA, EN LAS INSTALACIONES DEL COMPLEJO DEPORTIVO DEL MISMO NOMBRE, EN EL MUNICIPIO DE CONSUELO, PROVINCIA SAN PEDRO DE MACORIS, EN FECHA 10/12/2021, SEGÚN ANEXOS.</t>
  </si>
  <si>
    <t>B1500262800</t>
  </si>
  <si>
    <t>SERVICIO DE ENERGÍA ELÉCTRICA  CAINNACSP, PERIODO 12/11/2021 - 12/12/2021</t>
  </si>
  <si>
    <t>B1500265944</t>
  </si>
  <si>
    <t>SERVICIO DE ENERGÍA ELÉCTRICA  BARAHONA NUEVO LOCAL, CONTRATO NO. 7038853,  PERIODO  02/11/2021 - 02/12/2021</t>
  </si>
  <si>
    <t>NÓMINA INDICADORES MAP</t>
  </si>
  <si>
    <t>NÓMINA COMPENSACIÓN (BONO)</t>
  </si>
  <si>
    <t xml:space="preserve">NÓMINA DE COMPENSACIÓN CUMPLIMIENTO DE INDICADORES DEL MAP, CORRESPONDIENTE AL PERÍODO 2021 (BONO) </t>
  </si>
  <si>
    <t>2.1.2.2.10</t>
  </si>
  <si>
    <t>NÓMINA PERSONAL TEMPORAL FIJO</t>
  </si>
  <si>
    <t xml:space="preserve">NÓMINA PERSONAL TEMPORAL FIJO EN CARGO DE CARRERA CORRESPONDIENTE  A DICIEMBRE 2021 </t>
  </si>
  <si>
    <t>2.1.1.2.11</t>
  </si>
  <si>
    <t>2.1.2.2.01</t>
  </si>
  <si>
    <t>COMPRA DE INTERCOMUNICADOR INALÁMBRIO DE 3 ESTACIONES, PARA FACILITAR Y MEJORAR LA COMUNICACIÓN ENTRE EL DESPACHO DEL PRESIDENTE  DE ESTE CONSEJO NACIONAL DE DROGAS Y SUS ASISTENTES.</t>
  </si>
  <si>
    <t>2.6.5.5.01</t>
  </si>
  <si>
    <t xml:space="preserve">NÓMINA DE COMPENSACIÓN CUMPLIMIENTO DE INDICADORES DEL MAP, PERSONAL TEMPORAL DE CARRERA,  CORRESPONDIENTE AL PERÍODO 2021 (BONO) </t>
  </si>
  <si>
    <t>"Sumando Voluntades por el Bienestar de los Ciudadanos"</t>
  </si>
  <si>
    <t>INTEGRACION, PREVENCION Y SALUD</t>
  </si>
  <si>
    <t xml:space="preserve">Fecha: 07 Enero 2022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</si>
</sst>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0.00_-;_-* &quot;-&quot;??_-;_-@_-"/>
    <numFmt numFmtId="165" formatCode="dd/mm/yyyy;@"/>
  </numFmts>
  <fonts count="27" x14ac:knownFonts="1">
    <font>
      <sz val="11"/>
      <color theme="1"/>
      <name val="Calibri"/>
      <family val="2"/>
      <scheme val="minor"/>
    </font>
    <font>
      <sz val="11"/>
      <color theme="1"/>
      <name val="Calibri"/>
      <family val="2"/>
      <scheme val="minor"/>
    </font>
    <font>
      <b/>
      <sz val="11"/>
      <color theme="1"/>
      <name val="Calibri"/>
      <family val="2"/>
      <scheme val="minor"/>
    </font>
    <font>
      <b/>
      <sz val="11"/>
      <color indexed="8"/>
      <name val="Arial Black"/>
      <family val="2"/>
    </font>
    <font>
      <b/>
      <sz val="10"/>
      <color indexed="8"/>
      <name val="Calibri"/>
      <family val="2"/>
    </font>
    <font>
      <b/>
      <sz val="8"/>
      <color indexed="8"/>
      <name val="Calibri"/>
      <family val="2"/>
    </font>
    <font>
      <sz val="8"/>
      <color theme="1"/>
      <name val="Calibri"/>
      <family val="2"/>
      <scheme val="minor"/>
    </font>
    <font>
      <sz val="8"/>
      <color indexed="8"/>
      <name val="Calibri"/>
      <family val="2"/>
    </font>
    <font>
      <sz val="8"/>
      <color indexed="8"/>
      <name val="Calibri"/>
      <family val="2"/>
      <scheme val="minor"/>
    </font>
    <font>
      <sz val="11"/>
      <color indexed="8"/>
      <name val="Calibri"/>
      <family val="2"/>
    </font>
    <font>
      <sz val="8"/>
      <name val="Calibri"/>
      <family val="2"/>
    </font>
    <font>
      <sz val="8"/>
      <name val="Calibri"/>
      <family val="2"/>
      <scheme val="minor"/>
    </font>
    <font>
      <sz val="10"/>
      <color indexed="8"/>
      <name val="Calibri"/>
      <family val="2"/>
    </font>
    <font>
      <b/>
      <sz val="9"/>
      <color theme="1"/>
      <name val="Calibri"/>
      <family val="2"/>
      <scheme val="minor"/>
    </font>
    <font>
      <sz val="9"/>
      <color theme="1"/>
      <name val="Calibri"/>
      <family val="2"/>
      <scheme val="minor"/>
    </font>
    <font>
      <sz val="9"/>
      <color rgb="FF7030A0"/>
      <name val="Calibri"/>
      <family val="2"/>
      <scheme val="minor"/>
    </font>
    <font>
      <sz val="9"/>
      <name val="Calibri"/>
      <family val="2"/>
      <scheme val="minor"/>
    </font>
    <font>
      <b/>
      <sz val="9"/>
      <color indexed="8"/>
      <name val="Calibri"/>
      <family val="2"/>
    </font>
    <font>
      <sz val="9"/>
      <color rgb="FFFF0000"/>
      <name val="Calibri"/>
      <family val="2"/>
      <scheme val="minor"/>
    </font>
    <font>
      <b/>
      <sz val="10"/>
      <color theme="1"/>
      <name val="Calibri"/>
      <family val="2"/>
      <scheme val="minor"/>
    </font>
    <font>
      <b/>
      <sz val="12"/>
      <color indexed="8"/>
      <name val="Arial"/>
      <family val="2"/>
    </font>
    <font>
      <b/>
      <sz val="24"/>
      <color theme="1"/>
      <name val="Edwardian Script ITC"/>
      <family val="4"/>
    </font>
    <font>
      <b/>
      <sz val="14"/>
      <color theme="1"/>
      <name val="Calibri"/>
      <family val="2"/>
      <scheme val="minor"/>
    </font>
    <font>
      <sz val="8"/>
      <color theme="1"/>
      <name val="Calibri"/>
      <family val="2"/>
    </font>
    <font>
      <sz val="8"/>
      <color rgb="FF0070C0"/>
      <name val="Calibri"/>
      <family val="2"/>
    </font>
    <font>
      <b/>
      <sz val="8"/>
      <name val="Calibri"/>
      <family val="2"/>
    </font>
    <font>
      <b/>
      <sz val="10"/>
      <color rgb="FFFF000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ADEEF1"/>
        <bgColor indexed="64"/>
      </patternFill>
    </fill>
  </fills>
  <borders count="41">
    <border>
      <left/>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right style="medium">
        <color indexed="64"/>
      </right>
      <top style="thin">
        <color indexed="64"/>
      </top>
      <bottom/>
      <diagonal/>
    </border>
  </borders>
  <cellStyleXfs count="3">
    <xf numFmtId="0" fontId="0" fillId="0" borderId="0"/>
    <xf numFmtId="164" fontId="1" fillId="0" borderId="0" applyFont="0" applyFill="0" applyBorder="0" applyAlignment="0" applyProtection="0"/>
    <xf numFmtId="0" fontId="9" fillId="0" borderId="0" applyFont="0" applyFill="0" applyBorder="0" applyAlignment="0" applyProtection="0"/>
  </cellStyleXfs>
  <cellXfs count="144">
    <xf numFmtId="0" fontId="0" fillId="0" borderId="0" xfId="0"/>
    <xf numFmtId="0" fontId="0" fillId="4" borderId="0" xfId="0" applyFill="1"/>
    <xf numFmtId="0" fontId="0" fillId="0" borderId="0" xfId="0" applyAlignment="1"/>
    <xf numFmtId="164" fontId="2" fillId="4" borderId="0" xfId="1" applyFont="1" applyFill="1" applyBorder="1" applyAlignment="1"/>
    <xf numFmtId="0" fontId="2" fillId="0" borderId="0" xfId="0" applyFont="1" applyAlignment="1"/>
    <xf numFmtId="0" fontId="2" fillId="0" borderId="0" xfId="0" applyFont="1" applyAlignment="1">
      <alignment horizontal="left"/>
    </xf>
    <xf numFmtId="4" fontId="2" fillId="4" borderId="0" xfId="0" applyNumberFormat="1" applyFont="1" applyFill="1" applyAlignment="1"/>
    <xf numFmtId="4" fontId="0" fillId="4" borderId="0" xfId="0" applyNumberFormat="1" applyFill="1" applyAlignment="1"/>
    <xf numFmtId="0" fontId="13" fillId="0" borderId="0" xfId="0" applyFont="1" applyAlignment="1"/>
    <xf numFmtId="0" fontId="14" fillId="0" borderId="0" xfId="0" applyFont="1" applyAlignment="1"/>
    <xf numFmtId="0" fontId="13" fillId="4" borderId="0" xfId="0" applyFont="1" applyFill="1" applyAlignment="1"/>
    <xf numFmtId="0" fontId="15" fillId="0" borderId="0" xfId="0" applyFont="1" applyAlignment="1"/>
    <xf numFmtId="0" fontId="14" fillId="4" borderId="0" xfId="0" applyFont="1" applyFill="1" applyAlignment="1"/>
    <xf numFmtId="0" fontId="18" fillId="0" borderId="0" xfId="0" applyFont="1" applyAlignment="1"/>
    <xf numFmtId="0" fontId="16" fillId="0" borderId="0" xfId="0" applyFont="1" applyAlignment="1"/>
    <xf numFmtId="0" fontId="0" fillId="4" borderId="0" xfId="0" applyFill="1" applyBorder="1"/>
    <xf numFmtId="0" fontId="21" fillId="0" borderId="0" xfId="0" applyFont="1" applyAlignment="1"/>
    <xf numFmtId="0" fontId="22" fillId="0" borderId="0" xfId="0" applyFont="1" applyAlignment="1"/>
    <xf numFmtId="0" fontId="12" fillId="3" borderId="16" xfId="0" applyFont="1" applyFill="1" applyBorder="1" applyAlignment="1">
      <alignment vertical="center"/>
    </xf>
    <xf numFmtId="0" fontId="12" fillId="3" borderId="15" xfId="0" applyFont="1" applyFill="1" applyBorder="1" applyAlignment="1">
      <alignment horizontal="left" vertical="center"/>
    </xf>
    <xf numFmtId="0" fontId="12" fillId="3" borderId="15" xfId="0" applyFont="1" applyFill="1" applyBorder="1" applyAlignment="1">
      <alignment vertical="center"/>
    </xf>
    <xf numFmtId="4" fontId="17" fillId="3" borderId="15" xfId="2" applyNumberFormat="1" applyFont="1" applyFill="1" applyBorder="1" applyAlignment="1">
      <alignment horizontal="right" vertical="center"/>
    </xf>
    <xf numFmtId="164" fontId="2" fillId="2" borderId="9" xfId="1" applyFont="1" applyFill="1" applyBorder="1" applyAlignment="1">
      <alignment vertical="center"/>
    </xf>
    <xf numFmtId="4" fontId="17" fillId="4" borderId="0" xfId="2" applyNumberFormat="1" applyFont="1" applyFill="1" applyBorder="1" applyAlignment="1">
      <alignment horizontal="right" vertical="center"/>
    </xf>
    <xf numFmtId="0" fontId="12" fillId="4" borderId="0" xfId="0" applyFont="1" applyFill="1" applyBorder="1" applyAlignment="1">
      <alignment vertical="center"/>
    </xf>
    <xf numFmtId="0" fontId="12" fillId="4" borderId="0" xfId="0" applyFont="1" applyFill="1" applyBorder="1" applyAlignment="1">
      <alignment horizontal="left" vertical="center"/>
    </xf>
    <xf numFmtId="164" fontId="2" fillId="4" borderId="0" xfId="1" applyFont="1" applyFill="1" applyBorder="1" applyAlignment="1">
      <alignment vertical="center"/>
    </xf>
    <xf numFmtId="0" fontId="16" fillId="4" borderId="0" xfId="0" applyFont="1" applyFill="1" applyAlignment="1"/>
    <xf numFmtId="0" fontId="18" fillId="4" borderId="0" xfId="0" applyFont="1" applyFill="1" applyAlignment="1"/>
    <xf numFmtId="0" fontId="6" fillId="4" borderId="3" xfId="0" applyFont="1" applyFill="1" applyBorder="1" applyAlignment="1">
      <alignment horizontal="center" vertical="center"/>
    </xf>
    <xf numFmtId="0" fontId="10" fillId="4" borderId="5" xfId="0" applyFont="1" applyFill="1" applyBorder="1" applyAlignment="1">
      <alignment horizontal="left" vertical="center"/>
    </xf>
    <xf numFmtId="0" fontId="11" fillId="4" borderId="5" xfId="0" applyFont="1" applyFill="1" applyBorder="1" applyAlignment="1">
      <alignment horizontal="center" vertical="center"/>
    </xf>
    <xf numFmtId="165" fontId="8" fillId="3" borderId="22" xfId="0" applyNumberFormat="1" applyFont="1" applyFill="1" applyBorder="1" applyAlignment="1">
      <alignment horizontal="left"/>
    </xf>
    <xf numFmtId="0" fontId="11" fillId="3" borderId="23" xfId="0" applyFont="1" applyFill="1" applyBorder="1" applyAlignment="1">
      <alignment horizontal="left"/>
    </xf>
    <xf numFmtId="0" fontId="7" fillId="3" borderId="23" xfId="0" applyFont="1" applyFill="1" applyBorder="1" applyAlignment="1">
      <alignment horizontal="left"/>
    </xf>
    <xf numFmtId="0" fontId="10" fillId="3" borderId="23" xfId="0" applyFont="1" applyFill="1" applyBorder="1" applyAlignment="1">
      <alignment wrapText="1"/>
    </xf>
    <xf numFmtId="0" fontId="6" fillId="3" borderId="23" xfId="0" applyFont="1" applyFill="1" applyBorder="1" applyAlignment="1">
      <alignment horizontal="center"/>
    </xf>
    <xf numFmtId="4" fontId="17" fillId="3" borderId="23" xfId="2" applyNumberFormat="1" applyFont="1" applyFill="1" applyBorder="1" applyAlignment="1">
      <alignment horizontal="right" vertical="center"/>
    </xf>
    <xf numFmtId="0" fontId="7" fillId="4" borderId="3" xfId="0" applyFont="1" applyFill="1" applyBorder="1" applyAlignment="1">
      <alignment horizontal="left" vertical="center"/>
    </xf>
    <xf numFmtId="164" fontId="0" fillId="4" borderId="0" xfId="1" applyFont="1" applyFill="1"/>
    <xf numFmtId="0" fontId="10" fillId="4" borderId="3" xfId="0" applyFont="1" applyFill="1" applyBorder="1" applyAlignment="1">
      <alignment vertical="center" wrapText="1"/>
    </xf>
    <xf numFmtId="165" fontId="8" fillId="4" borderId="25" xfId="0" applyNumberFormat="1" applyFont="1" applyFill="1" applyBorder="1" applyAlignment="1">
      <alignment horizontal="left" vertical="center"/>
    </xf>
    <xf numFmtId="165" fontId="11" fillId="4" borderId="5" xfId="0" applyNumberFormat="1" applyFont="1" applyFill="1" applyBorder="1" applyAlignment="1">
      <alignment horizontal="left" vertical="center"/>
    </xf>
    <xf numFmtId="0" fontId="11" fillId="4" borderId="5" xfId="0" applyFont="1" applyFill="1" applyBorder="1" applyAlignment="1">
      <alignment vertical="center"/>
    </xf>
    <xf numFmtId="0" fontId="10" fillId="4" borderId="5" xfId="0" applyFont="1" applyFill="1" applyBorder="1" applyAlignment="1">
      <alignment horizontal="left" vertical="center" wrapText="1"/>
    </xf>
    <xf numFmtId="164" fontId="10" fillId="4" borderId="13" xfId="1" applyFont="1" applyFill="1" applyBorder="1" applyAlignment="1">
      <alignment horizontal="right" vertical="center"/>
    </xf>
    <xf numFmtId="164" fontId="10" fillId="4" borderId="5" xfId="1" applyFont="1" applyFill="1" applyBorder="1" applyAlignment="1">
      <alignment horizontal="right" vertical="center"/>
    </xf>
    <xf numFmtId="165" fontId="11" fillId="4" borderId="3" xfId="0" applyNumberFormat="1" applyFont="1" applyFill="1" applyBorder="1" applyAlignment="1">
      <alignment horizontal="left" vertical="center"/>
    </xf>
    <xf numFmtId="164" fontId="11" fillId="4" borderId="5" xfId="1" applyFont="1" applyFill="1" applyBorder="1" applyAlignment="1">
      <alignment horizontal="left" vertical="center" wrapText="1"/>
    </xf>
    <xf numFmtId="0" fontId="7" fillId="4" borderId="19" xfId="0" applyFont="1" applyFill="1" applyBorder="1" applyAlignment="1">
      <alignment horizontal="left" vertical="center"/>
    </xf>
    <xf numFmtId="0" fontId="7" fillId="4" borderId="5" xfId="0" applyFont="1" applyFill="1" applyBorder="1" applyAlignment="1">
      <alignment vertical="center" wrapText="1"/>
    </xf>
    <xf numFmtId="164" fontId="10" fillId="4" borderId="10" xfId="1" applyFont="1" applyFill="1" applyBorder="1" applyAlignment="1">
      <alignment horizontal="right" vertical="center"/>
    </xf>
    <xf numFmtId="0" fontId="11" fillId="4" borderId="19" xfId="0" applyFont="1" applyFill="1" applyBorder="1" applyAlignment="1">
      <alignment vertical="center"/>
    </xf>
    <xf numFmtId="0" fontId="10" fillId="4" borderId="11" xfId="0" applyFont="1" applyFill="1" applyBorder="1" applyAlignment="1">
      <alignment vertical="center" wrapText="1"/>
    </xf>
    <xf numFmtId="0" fontId="10" fillId="4" borderId="5" xfId="0" applyFont="1" applyFill="1" applyBorder="1" applyAlignment="1">
      <alignment vertical="center" wrapText="1"/>
    </xf>
    <xf numFmtId="0" fontId="10" fillId="4" borderId="19" xfId="0" applyFont="1" applyFill="1" applyBorder="1" applyAlignment="1">
      <alignment horizontal="left" vertical="center"/>
    </xf>
    <xf numFmtId="0" fontId="10" fillId="4" borderId="3" xfId="0" applyFont="1" applyFill="1" applyBorder="1" applyAlignment="1">
      <alignment horizontal="left" vertical="center" wrapText="1"/>
    </xf>
    <xf numFmtId="4" fontId="10" fillId="4" borderId="13" xfId="0" applyNumberFormat="1" applyFont="1" applyFill="1" applyBorder="1" applyAlignment="1">
      <alignment horizontal="right" vertical="center"/>
    </xf>
    <xf numFmtId="164" fontId="10" fillId="4" borderId="3" xfId="1" applyFont="1" applyFill="1" applyBorder="1" applyAlignment="1">
      <alignment horizontal="right" vertical="center"/>
    </xf>
    <xf numFmtId="0" fontId="10" fillId="4" borderId="19" xfId="0" applyFont="1" applyFill="1" applyBorder="1" applyAlignment="1">
      <alignment vertical="center"/>
    </xf>
    <xf numFmtId="164" fontId="11" fillId="4" borderId="3" xfId="1" applyFont="1" applyFill="1" applyBorder="1" applyAlignment="1">
      <alignment horizontal="center" vertical="center" wrapText="1"/>
    </xf>
    <xf numFmtId="164" fontId="11" fillId="4" borderId="19" xfId="1" applyFont="1" applyFill="1" applyBorder="1" applyAlignment="1">
      <alignment horizontal="left" vertical="center" wrapText="1"/>
    </xf>
    <xf numFmtId="164" fontId="11" fillId="4" borderId="5" xfId="1" applyFont="1" applyFill="1" applyBorder="1" applyAlignment="1">
      <alignment horizontal="center" vertical="center" wrapText="1"/>
    </xf>
    <xf numFmtId="164" fontId="11" fillId="4" borderId="27" xfId="1" applyFont="1" applyFill="1" applyBorder="1" applyAlignment="1">
      <alignment horizontal="left" vertical="center" wrapText="1"/>
    </xf>
    <xf numFmtId="0" fontId="20" fillId="4" borderId="0" xfId="0" applyFont="1" applyFill="1" applyAlignment="1">
      <alignment horizontal="center" vertical="center"/>
    </xf>
    <xf numFmtId="0" fontId="3" fillId="4" borderId="0" xfId="0" applyFont="1" applyFill="1" applyAlignment="1">
      <alignment horizontal="center" vertical="center"/>
    </xf>
    <xf numFmtId="4" fontId="10" fillId="4" borderId="4" xfId="0" applyNumberFormat="1" applyFont="1" applyFill="1" applyBorder="1" applyAlignment="1">
      <alignment horizontal="right" vertical="center"/>
    </xf>
    <xf numFmtId="164" fontId="10" fillId="4" borderId="29" xfId="1" applyFont="1" applyFill="1" applyBorder="1" applyAlignment="1">
      <alignment horizontal="right" vertical="center"/>
    </xf>
    <xf numFmtId="164" fontId="10" fillId="4" borderId="6" xfId="1" applyFont="1" applyFill="1" applyBorder="1" applyAlignment="1">
      <alignment horizontal="right" vertical="center"/>
    </xf>
    <xf numFmtId="4" fontId="17" fillId="3" borderId="17" xfId="2" applyNumberFormat="1" applyFont="1" applyFill="1" applyBorder="1" applyAlignment="1">
      <alignment horizontal="right" vertical="center"/>
    </xf>
    <xf numFmtId="0" fontId="11" fillId="4" borderId="19" xfId="0" applyFont="1" applyFill="1" applyBorder="1" applyAlignment="1">
      <alignment horizontal="left" vertical="center"/>
    </xf>
    <xf numFmtId="0" fontId="8" fillId="4" borderId="27" xfId="0" applyFont="1" applyFill="1" applyBorder="1" applyAlignment="1">
      <alignment horizontal="left" vertical="center" wrapText="1"/>
    </xf>
    <xf numFmtId="0" fontId="11" fillId="4" borderId="27" xfId="0" applyFont="1" applyFill="1" applyBorder="1" applyAlignment="1">
      <alignment vertical="center"/>
    </xf>
    <xf numFmtId="165" fontId="6" fillId="4" borderId="5" xfId="0" applyNumberFormat="1" applyFont="1" applyFill="1" applyBorder="1" applyAlignment="1">
      <alignment horizontal="left" vertical="center"/>
    </xf>
    <xf numFmtId="165" fontId="8" fillId="4" borderId="8" xfId="0" applyNumberFormat="1" applyFont="1" applyFill="1" applyBorder="1" applyAlignment="1">
      <alignment horizontal="left" vertical="center"/>
    </xf>
    <xf numFmtId="0" fontId="11" fillId="4" borderId="12" xfId="0" applyFont="1" applyFill="1" applyBorder="1" applyAlignment="1">
      <alignment horizontal="left" vertical="center"/>
    </xf>
    <xf numFmtId="0" fontId="7" fillId="4" borderId="11" xfId="0" applyFont="1" applyFill="1" applyBorder="1" applyAlignment="1">
      <alignment horizontal="left" vertical="center"/>
    </xf>
    <xf numFmtId="0" fontId="6" fillId="4" borderId="11" xfId="0" applyFont="1" applyFill="1" applyBorder="1" applyAlignment="1">
      <alignment horizontal="center" vertical="center"/>
    </xf>
    <xf numFmtId="4" fontId="10" fillId="4" borderId="30" xfId="0" applyNumberFormat="1" applyFont="1" applyFill="1" applyBorder="1" applyAlignment="1">
      <alignment horizontal="right" vertical="center"/>
    </xf>
    <xf numFmtId="165" fontId="8" fillId="3" borderId="23" xfId="0" applyNumberFormat="1" applyFont="1" applyFill="1" applyBorder="1" applyAlignment="1">
      <alignment horizontal="left"/>
    </xf>
    <xf numFmtId="165" fontId="8" fillId="4" borderId="3" xfId="0" applyNumberFormat="1" applyFont="1" applyFill="1" applyBorder="1" applyAlignment="1">
      <alignment horizontal="left" vertical="center"/>
    </xf>
    <xf numFmtId="4" fontId="10" fillId="4" borderId="10" xfId="0" applyNumberFormat="1" applyFont="1" applyFill="1" applyBorder="1" applyAlignment="1">
      <alignment horizontal="right" vertical="center"/>
    </xf>
    <xf numFmtId="164" fontId="10" fillId="4" borderId="14" xfId="1" applyFont="1" applyFill="1" applyBorder="1" applyAlignment="1">
      <alignment horizontal="right" vertical="center"/>
    </xf>
    <xf numFmtId="164" fontId="10" fillId="4" borderId="7" xfId="1" applyFont="1" applyFill="1" applyBorder="1" applyAlignment="1">
      <alignment horizontal="right" vertical="center"/>
    </xf>
    <xf numFmtId="165" fontId="8" fillId="4" borderId="38" xfId="0" applyNumberFormat="1" applyFont="1" applyFill="1" applyBorder="1" applyAlignment="1">
      <alignment horizontal="left" vertical="center"/>
    </xf>
    <xf numFmtId="164" fontId="7" fillId="4" borderId="3" xfId="1" applyFont="1" applyFill="1" applyBorder="1" applyAlignment="1">
      <alignment horizontal="center" vertical="center"/>
    </xf>
    <xf numFmtId="164" fontId="7" fillId="4" borderId="8" xfId="1" applyFont="1" applyFill="1" applyBorder="1" applyAlignment="1">
      <alignment horizontal="center" vertical="center"/>
    </xf>
    <xf numFmtId="4" fontId="25" fillId="3" borderId="23" xfId="0" applyNumberFormat="1" applyFont="1" applyFill="1" applyBorder="1" applyAlignment="1">
      <alignment horizontal="right" vertical="center"/>
    </xf>
    <xf numFmtId="164" fontId="5" fillId="3" borderId="24" xfId="1" applyFont="1" applyFill="1" applyBorder="1" applyAlignment="1">
      <alignment horizontal="center" vertical="center"/>
    </xf>
    <xf numFmtId="164" fontId="7" fillId="4" borderId="5" xfId="1" applyFont="1" applyFill="1" applyBorder="1" applyAlignment="1">
      <alignment horizontal="center" vertical="center"/>
    </xf>
    <xf numFmtId="164" fontId="23" fillId="4" borderId="5" xfId="1" applyFont="1" applyFill="1" applyBorder="1" applyAlignment="1">
      <alignment horizontal="right" vertical="center"/>
    </xf>
    <xf numFmtId="165" fontId="7" fillId="4" borderId="10" xfId="0" applyNumberFormat="1" applyFont="1" applyFill="1" applyBorder="1" applyAlignment="1">
      <alignment horizontal="center" vertical="center"/>
    </xf>
    <xf numFmtId="165" fontId="7" fillId="4" borderId="13" xfId="0" applyNumberFormat="1" applyFont="1" applyFill="1" applyBorder="1" applyAlignment="1">
      <alignment horizontal="center" vertical="center"/>
    </xf>
    <xf numFmtId="165" fontId="7" fillId="3" borderId="23" xfId="0" applyNumberFormat="1" applyFont="1" applyFill="1" applyBorder="1" applyAlignment="1">
      <alignment horizontal="center"/>
    </xf>
    <xf numFmtId="165" fontId="7" fillId="4" borderId="5" xfId="0" applyNumberFormat="1" applyFont="1" applyFill="1" applyBorder="1" applyAlignment="1">
      <alignment horizontal="center" vertical="center"/>
    </xf>
    <xf numFmtId="164" fontId="6" fillId="4" borderId="5" xfId="1" applyFont="1" applyFill="1" applyBorder="1" applyAlignment="1">
      <alignment horizontal="center" vertical="center" wrapText="1"/>
    </xf>
    <xf numFmtId="14" fontId="10" fillId="4" borderId="5" xfId="1" applyNumberFormat="1" applyFont="1" applyFill="1" applyBorder="1" applyAlignment="1">
      <alignment horizontal="right" vertical="center"/>
    </xf>
    <xf numFmtId="164" fontId="10" fillId="4" borderId="39" xfId="1" applyFont="1" applyFill="1" applyBorder="1" applyAlignment="1">
      <alignment horizontal="right" vertical="center"/>
    </xf>
    <xf numFmtId="14" fontId="10" fillId="4" borderId="5" xfId="1" applyNumberFormat="1" applyFont="1" applyFill="1" applyBorder="1" applyAlignment="1">
      <alignment horizontal="center" vertical="center"/>
    </xf>
    <xf numFmtId="164" fontId="11" fillId="4" borderId="6" xfId="1" applyFont="1" applyFill="1" applyBorder="1" applyAlignment="1">
      <alignment horizontal="left" vertical="center" wrapText="1"/>
    </xf>
    <xf numFmtId="164" fontId="10" fillId="4" borderId="40" xfId="1" applyFont="1" applyFill="1" applyBorder="1" applyAlignment="1">
      <alignment horizontal="right" vertical="center"/>
    </xf>
    <xf numFmtId="164" fontId="10" fillId="4" borderId="28" xfId="1" applyFont="1" applyFill="1" applyBorder="1" applyAlignment="1">
      <alignment horizontal="right" vertical="center"/>
    </xf>
    <xf numFmtId="164" fontId="2" fillId="4" borderId="0" xfId="1" applyFont="1" applyFill="1" applyBorder="1" applyAlignment="1">
      <alignment horizontal="center"/>
    </xf>
    <xf numFmtId="164" fontId="19" fillId="4" borderId="0" xfId="1" applyFont="1" applyFill="1" applyBorder="1" applyAlignment="1">
      <alignment horizontal="center" vertical="center" wrapText="1"/>
    </xf>
    <xf numFmtId="164" fontId="2" fillId="5" borderId="9" xfId="1" applyFont="1" applyFill="1" applyBorder="1" applyAlignment="1">
      <alignment vertical="center"/>
    </xf>
    <xf numFmtId="164" fontId="2" fillId="7" borderId="9" xfId="1" applyFont="1" applyFill="1" applyBorder="1" applyAlignment="1">
      <alignment vertical="center"/>
    </xf>
    <xf numFmtId="165" fontId="10" fillId="4" borderId="5" xfId="0" applyNumberFormat="1" applyFont="1" applyFill="1" applyBorder="1" applyAlignment="1">
      <alignment horizontal="center" vertical="center"/>
    </xf>
    <xf numFmtId="164" fontId="11" fillId="4" borderId="28" xfId="1" applyFont="1" applyFill="1" applyBorder="1" applyAlignment="1">
      <alignment horizontal="left" vertical="center" wrapText="1"/>
    </xf>
    <xf numFmtId="165" fontId="7" fillId="4" borderId="27" xfId="0" applyNumberFormat="1" applyFont="1" applyFill="1" applyBorder="1" applyAlignment="1">
      <alignment horizontal="center" vertical="center"/>
    </xf>
    <xf numFmtId="0" fontId="10" fillId="4" borderId="27" xfId="0" applyFont="1" applyFill="1" applyBorder="1" applyAlignment="1">
      <alignment horizontal="left" vertical="center" wrapText="1"/>
    </xf>
    <xf numFmtId="164" fontId="11" fillId="4" borderId="27" xfId="1" applyFont="1" applyFill="1" applyBorder="1" applyAlignment="1">
      <alignment horizontal="center" vertical="center" wrapText="1"/>
    </xf>
    <xf numFmtId="0" fontId="11" fillId="4" borderId="3" xfId="0" applyFont="1" applyFill="1" applyBorder="1" applyAlignment="1">
      <alignment horizontal="center" vertical="center"/>
    </xf>
    <xf numFmtId="164" fontId="11" fillId="4" borderId="6" xfId="1" applyFont="1" applyFill="1" applyBorder="1" applyAlignment="1">
      <alignment horizontal="center" vertical="center" wrapText="1"/>
    </xf>
    <xf numFmtId="165" fontId="8" fillId="4" borderId="18" xfId="0" applyNumberFormat="1" applyFont="1" applyFill="1" applyBorder="1" applyAlignment="1">
      <alignment horizontal="left" vertical="center"/>
    </xf>
    <xf numFmtId="165" fontId="8" fillId="4" borderId="5" xfId="0" applyNumberFormat="1" applyFont="1" applyFill="1" applyBorder="1" applyAlignment="1">
      <alignment horizontal="left" vertical="center"/>
    </xf>
    <xf numFmtId="165" fontId="6" fillId="4" borderId="20" xfId="0" applyNumberFormat="1" applyFont="1" applyFill="1" applyBorder="1" applyAlignment="1">
      <alignment horizontal="left" vertical="center"/>
    </xf>
    <xf numFmtId="0" fontId="8" fillId="4" borderId="19" xfId="0" applyFont="1" applyFill="1" applyBorder="1" applyAlignment="1">
      <alignment vertical="center"/>
    </xf>
    <xf numFmtId="0" fontId="10" fillId="4" borderId="19" xfId="0" applyFont="1" applyFill="1" applyBorder="1" applyAlignment="1">
      <alignment horizontal="left" vertical="center" wrapText="1"/>
    </xf>
    <xf numFmtId="165" fontId="6" fillId="4" borderId="18" xfId="0" applyNumberFormat="1" applyFont="1" applyFill="1" applyBorder="1" applyAlignment="1">
      <alignment horizontal="left" vertical="center"/>
    </xf>
    <xf numFmtId="165" fontId="8" fillId="4" borderId="20" xfId="0" applyNumberFormat="1" applyFont="1" applyFill="1" applyBorder="1" applyAlignment="1">
      <alignment horizontal="left" vertical="center"/>
    </xf>
    <xf numFmtId="0" fontId="26" fillId="0" borderId="0" xfId="0" applyFont="1" applyAlignment="1">
      <alignment horizontal="center" vertical="center"/>
    </xf>
    <xf numFmtId="164" fontId="11" fillId="4" borderId="26" xfId="1" applyFont="1" applyFill="1" applyBorder="1" applyAlignment="1">
      <alignment horizontal="left" vertical="center" wrapText="1"/>
    </xf>
    <xf numFmtId="0" fontId="26" fillId="0" borderId="0" xfId="0" applyFont="1" applyAlignment="1">
      <alignment horizontal="center" vertical="center"/>
    </xf>
    <xf numFmtId="0" fontId="19" fillId="0" borderId="0" xfId="0" applyFont="1" applyAlignment="1">
      <alignment horizontal="center" vertical="center"/>
    </xf>
    <xf numFmtId="0" fontId="21" fillId="0" borderId="0" xfId="0" applyFont="1" applyAlignment="1">
      <alignment horizontal="center"/>
    </xf>
    <xf numFmtId="0" fontId="22" fillId="0" borderId="0" xfId="0" applyFont="1" applyAlignment="1">
      <alignment horizontal="center"/>
    </xf>
    <xf numFmtId="0" fontId="20" fillId="0" borderId="0" xfId="0" applyFont="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0" fillId="4" borderId="0" xfId="0" applyFont="1" applyFill="1" applyAlignment="1">
      <alignment horizontal="center" vertical="center"/>
    </xf>
    <xf numFmtId="0" fontId="3" fillId="4" borderId="0" xfId="0" applyFont="1" applyFill="1" applyAlignment="1">
      <alignment horizontal="center" vertic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34" xfId="0" applyFont="1" applyFill="1" applyBorder="1" applyAlignment="1">
      <alignment horizontal="center" vertical="center" wrapText="1"/>
    </xf>
    <xf numFmtId="0" fontId="25" fillId="2" borderId="21" xfId="0" applyFont="1" applyFill="1" applyBorder="1" applyAlignment="1">
      <alignment horizontal="center" vertical="center" wrapText="1"/>
    </xf>
    <xf numFmtId="0" fontId="25" fillId="2" borderId="35" xfId="0" applyFont="1" applyFill="1" applyBorder="1" applyAlignment="1">
      <alignment horizontal="center" vertical="center" wrapText="1"/>
    </xf>
    <xf numFmtId="0" fontId="25" fillId="2" borderId="37" xfId="0" applyFont="1" applyFill="1" applyBorder="1" applyAlignment="1">
      <alignment horizontal="center" vertical="center" wrapText="1"/>
    </xf>
    <xf numFmtId="0" fontId="20" fillId="6" borderId="0" xfId="0" applyFont="1" applyFill="1" applyAlignment="1">
      <alignment horizontal="center" vertical="center"/>
    </xf>
  </cellXfs>
  <cellStyles count="3">
    <cellStyle name="Millares" xfId="1" builtinId="3"/>
    <cellStyle name="Moneda 2" xfId="2"/>
    <cellStyle name="Normal" xfId="0" builtinId="0"/>
  </cellStyles>
  <dxfs count="0"/>
  <tableStyles count="0" defaultTableStyle="TableStyleMedium2" defaultPivotStyle="PivotStyleLight16"/>
  <colors>
    <mruColors>
      <color rgb="FFADEEF1"/>
      <color rgb="FFFCCCCF"/>
      <color rgb="FF0000FF"/>
      <color rgb="FFFF99FF"/>
      <color rgb="FFCCCCFF"/>
      <color rgb="FFFCC4C8"/>
      <color rgb="FFFBAFB4"/>
      <color rgb="FFFFCCFF"/>
      <color rgb="FF1207F7"/>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878334</xdr:colOff>
      <xdr:row>0</xdr:row>
      <xdr:rowOff>0</xdr:rowOff>
    </xdr:from>
    <xdr:to>
      <xdr:col>4</xdr:col>
      <xdr:colOff>523876</xdr:colOff>
      <xdr:row>3</xdr:row>
      <xdr:rowOff>123826</xdr:rowOff>
    </xdr:to>
    <xdr:pic>
      <xdr:nvPicPr>
        <xdr:cNvPr id="2" name="Picture 1" descr="Resultado de imagen para escudo dominicano">
          <a:extLst>
            <a:ext uri="{FF2B5EF4-FFF2-40B4-BE49-F238E27FC236}">
              <a16:creationId xmlns:a16="http://schemas.microsoft.com/office/drawing/2014/main" xmlns="" id="{EA1CA107-B60F-4B4C-96EF-A291C70D558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249934" y="0"/>
          <a:ext cx="959992" cy="819151"/>
        </a:xfrm>
        <a:prstGeom prst="rect">
          <a:avLst/>
        </a:prstGeom>
        <a:noFill/>
      </xdr:spPr>
    </xdr:pic>
    <xdr:clientData/>
  </xdr:twoCellAnchor>
  <xdr:twoCellAnchor editAs="oneCell">
    <xdr:from>
      <xdr:col>6</xdr:col>
      <xdr:colOff>952500</xdr:colOff>
      <xdr:row>0</xdr:row>
      <xdr:rowOff>38100</xdr:rowOff>
    </xdr:from>
    <xdr:to>
      <xdr:col>7</xdr:col>
      <xdr:colOff>800101</xdr:colOff>
      <xdr:row>3</xdr:row>
      <xdr:rowOff>123826</xdr:rowOff>
    </xdr:to>
    <xdr:pic>
      <xdr:nvPicPr>
        <xdr:cNvPr id="3" name="Imagen 2" descr="C:\Users\Contabilidad\Downloads\TAMAÑO MINIMO IVC CONSEJO.png">
          <a:extLst>
            <a:ext uri="{FF2B5EF4-FFF2-40B4-BE49-F238E27FC236}">
              <a16:creationId xmlns:a16="http://schemas.microsoft.com/office/drawing/2014/main" xmlns="" id="{59BEE617-E655-4EFF-BFAB-41BA4626C9E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53550" y="38100"/>
          <a:ext cx="923926" cy="781051"/>
        </a:xfrm>
        <a:prstGeom prst="rect">
          <a:avLst/>
        </a:prstGeom>
        <a:noFill/>
        <a:ln w="9525">
          <a:noFill/>
          <a:miter lim="800000"/>
          <a:headEnd/>
          <a:tailEnd/>
        </a:ln>
      </xdr:spPr>
    </xdr:pic>
    <xdr:clientData/>
  </xdr:twoCellAnchor>
  <xdr:twoCellAnchor>
    <xdr:from>
      <xdr:col>7</xdr:col>
      <xdr:colOff>323851</xdr:colOff>
      <xdr:row>57</xdr:row>
      <xdr:rowOff>28576</xdr:rowOff>
    </xdr:from>
    <xdr:to>
      <xdr:col>7</xdr:col>
      <xdr:colOff>485775</xdr:colOff>
      <xdr:row>59</xdr:row>
      <xdr:rowOff>28575</xdr:rowOff>
    </xdr:to>
    <xdr:sp macro="" textlink="">
      <xdr:nvSpPr>
        <xdr:cNvPr id="4" name="Flecha: hacia abajo 3">
          <a:extLst>
            <a:ext uri="{FF2B5EF4-FFF2-40B4-BE49-F238E27FC236}">
              <a16:creationId xmlns:a16="http://schemas.microsoft.com/office/drawing/2014/main" xmlns="" id="{75488B71-5AEC-4042-BAD2-5393D023F105}"/>
            </a:ext>
          </a:extLst>
        </xdr:cNvPr>
        <xdr:cNvSpPr/>
      </xdr:nvSpPr>
      <xdr:spPr>
        <a:xfrm>
          <a:off x="9801226" y="23383876"/>
          <a:ext cx="161924" cy="39052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x-none" sz="1100"/>
        </a:p>
      </xdr:txBody>
    </xdr:sp>
    <xdr:clientData/>
  </xdr:twoCellAnchor>
  <xdr:twoCellAnchor>
    <xdr:from>
      <xdr:col>9</xdr:col>
      <xdr:colOff>371475</xdr:colOff>
      <xdr:row>57</xdr:row>
      <xdr:rowOff>28575</xdr:rowOff>
    </xdr:from>
    <xdr:to>
      <xdr:col>9</xdr:col>
      <xdr:colOff>523875</xdr:colOff>
      <xdr:row>59</xdr:row>
      <xdr:rowOff>57150</xdr:rowOff>
    </xdr:to>
    <xdr:sp macro="" textlink="">
      <xdr:nvSpPr>
        <xdr:cNvPr id="5" name="Flecha: hacia abajo 4">
          <a:extLst>
            <a:ext uri="{FF2B5EF4-FFF2-40B4-BE49-F238E27FC236}">
              <a16:creationId xmlns:a16="http://schemas.microsoft.com/office/drawing/2014/main" xmlns="" id="{63FF385D-7223-4646-ADB6-369C1681A51C}"/>
            </a:ext>
          </a:extLst>
        </xdr:cNvPr>
        <xdr:cNvSpPr/>
      </xdr:nvSpPr>
      <xdr:spPr>
        <a:xfrm>
          <a:off x="11487150" y="23383875"/>
          <a:ext cx="152400"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x-none" sz="1100"/>
        </a:p>
      </xdr:txBody>
    </xdr:sp>
    <xdr:clientData/>
  </xdr:twoCellAnchor>
  <xdr:twoCellAnchor>
    <xdr:from>
      <xdr:col>10</xdr:col>
      <xdr:colOff>352426</xdr:colOff>
      <xdr:row>57</xdr:row>
      <xdr:rowOff>19050</xdr:rowOff>
    </xdr:from>
    <xdr:to>
      <xdr:col>10</xdr:col>
      <xdr:colOff>495300</xdr:colOff>
      <xdr:row>59</xdr:row>
      <xdr:rowOff>9525</xdr:rowOff>
    </xdr:to>
    <xdr:sp macro="" textlink="">
      <xdr:nvSpPr>
        <xdr:cNvPr id="6" name="Flecha: hacia abajo 5">
          <a:extLst>
            <a:ext uri="{FF2B5EF4-FFF2-40B4-BE49-F238E27FC236}">
              <a16:creationId xmlns:a16="http://schemas.microsoft.com/office/drawing/2014/main" xmlns="" id="{A75DBF4E-381D-4B40-9DD7-BAAB135B7071}"/>
            </a:ext>
          </a:extLst>
        </xdr:cNvPr>
        <xdr:cNvSpPr/>
      </xdr:nvSpPr>
      <xdr:spPr>
        <a:xfrm>
          <a:off x="12363451" y="25155525"/>
          <a:ext cx="142874" cy="381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x-none"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B1:Q70"/>
  <sheetViews>
    <sheetView tabSelected="1" workbookViewId="0">
      <selection activeCell="B68" sqref="B68"/>
    </sheetView>
  </sheetViews>
  <sheetFormatPr baseColWidth="10" defaultRowHeight="15" x14ac:dyDescent="0.25"/>
  <cols>
    <col min="1" max="1" width="1.5703125" customWidth="1"/>
    <col min="2" max="2" width="9.5703125" customWidth="1"/>
    <col min="3" max="3" width="9.42578125" customWidth="1"/>
    <col min="4" max="4" width="19.7109375" customWidth="1"/>
    <col min="5" max="5" width="29.85546875" customWidth="1"/>
    <col min="6" max="6" width="55.85546875" customWidth="1"/>
    <col min="7" max="7" width="16.140625" customWidth="1"/>
    <col min="8" max="8" width="13.85546875" customWidth="1"/>
    <col min="9" max="9" width="11.140625" customWidth="1"/>
    <col min="10" max="11" width="13.42578125" customWidth="1"/>
    <col min="12" max="12" width="12.85546875" customWidth="1"/>
  </cols>
  <sheetData>
    <row r="1" spans="2:17" ht="27.75" customHeight="1" x14ac:dyDescent="0.6">
      <c r="B1" s="124" t="s">
        <v>16</v>
      </c>
      <c r="C1" s="124"/>
      <c r="D1" s="124"/>
      <c r="E1" s="124"/>
      <c r="F1" s="124"/>
      <c r="G1" s="124"/>
      <c r="H1" s="124"/>
      <c r="I1" s="124"/>
      <c r="J1" s="124"/>
      <c r="K1" s="124"/>
      <c r="L1" s="16"/>
      <c r="M1" s="16"/>
      <c r="N1" s="16"/>
      <c r="O1" s="16"/>
    </row>
    <row r="2" spans="2:17" ht="14.25" customHeight="1" x14ac:dyDescent="0.3">
      <c r="B2" s="125" t="s">
        <v>0</v>
      </c>
      <c r="C2" s="125"/>
      <c r="D2" s="125"/>
      <c r="E2" s="125"/>
      <c r="F2" s="125"/>
      <c r="G2" s="125"/>
      <c r="H2" s="125"/>
      <c r="I2" s="125"/>
      <c r="J2" s="125"/>
      <c r="K2" s="125"/>
      <c r="L2" s="17"/>
      <c r="M2" s="17"/>
      <c r="N2" s="17"/>
      <c r="O2" s="17"/>
    </row>
    <row r="3" spans="2:17" ht="12.75" customHeight="1" x14ac:dyDescent="0.25">
      <c r="B3" s="122" t="s">
        <v>167</v>
      </c>
      <c r="C3" s="122"/>
      <c r="D3" s="122"/>
      <c r="E3" s="122"/>
      <c r="F3" s="122"/>
      <c r="G3" s="122"/>
      <c r="H3" s="122"/>
      <c r="I3" s="122"/>
      <c r="J3" s="122"/>
      <c r="K3" s="122"/>
    </row>
    <row r="4" spans="2:17" ht="12.75" customHeight="1" x14ac:dyDescent="0.25">
      <c r="B4" s="123" t="s">
        <v>166</v>
      </c>
      <c r="C4" s="123"/>
      <c r="D4" s="123"/>
      <c r="E4" s="123"/>
      <c r="F4" s="123"/>
      <c r="G4" s="123"/>
      <c r="H4" s="123"/>
      <c r="I4" s="123"/>
      <c r="J4" s="123"/>
      <c r="K4" s="123"/>
    </row>
    <row r="5" spans="2:17" ht="12.75" customHeight="1" x14ac:dyDescent="0.25">
      <c r="B5" s="120"/>
      <c r="C5" s="120"/>
      <c r="D5" s="120"/>
      <c r="E5" s="120"/>
      <c r="F5" s="120"/>
      <c r="G5" s="120"/>
      <c r="H5" s="120"/>
    </row>
    <row r="6" spans="2:17" ht="20.25" customHeight="1" x14ac:dyDescent="0.3">
      <c r="B6" s="125" t="s">
        <v>33</v>
      </c>
      <c r="C6" s="125"/>
      <c r="D6" s="125"/>
      <c r="E6" s="125"/>
      <c r="F6" s="125"/>
      <c r="G6" s="125"/>
      <c r="H6" s="125"/>
      <c r="I6" s="125"/>
      <c r="J6" s="125"/>
      <c r="K6" s="125"/>
    </row>
    <row r="7" spans="2:17" ht="15.75" x14ac:dyDescent="0.25">
      <c r="B7" s="126" t="s">
        <v>14</v>
      </c>
      <c r="C7" s="126"/>
      <c r="D7" s="126"/>
      <c r="E7" s="126"/>
      <c r="F7" s="126"/>
      <c r="G7" s="126"/>
      <c r="H7" s="126"/>
      <c r="I7" s="126"/>
      <c r="J7" s="126"/>
      <c r="K7" s="126"/>
    </row>
    <row r="8" spans="2:17" ht="9" customHeight="1" x14ac:dyDescent="0.25"/>
    <row r="9" spans="2:17" ht="15" customHeight="1" x14ac:dyDescent="0.25">
      <c r="B9" s="129" t="s">
        <v>73</v>
      </c>
      <c r="C9" s="129"/>
      <c r="D9" s="129"/>
      <c r="E9" s="129"/>
      <c r="F9" s="129"/>
      <c r="G9" s="129"/>
      <c r="H9" s="129"/>
      <c r="I9" s="129"/>
      <c r="J9" s="129"/>
      <c r="K9" s="129"/>
    </row>
    <row r="10" spans="2:17" s="1" customFormat="1" ht="21" customHeight="1" x14ac:dyDescent="0.25">
      <c r="B10" s="143" t="s">
        <v>104</v>
      </c>
      <c r="C10" s="143"/>
      <c r="D10" s="143"/>
      <c r="E10" s="143"/>
      <c r="F10" s="143"/>
      <c r="G10" s="143"/>
      <c r="H10" s="143"/>
      <c r="I10" s="143"/>
      <c r="J10" s="143"/>
      <c r="K10" s="143"/>
      <c r="L10" s="64"/>
      <c r="M10" s="64"/>
      <c r="N10" s="64"/>
      <c r="O10" s="64"/>
      <c r="P10" s="64"/>
      <c r="Q10" s="64"/>
    </row>
    <row r="11" spans="2:17" ht="19.5" customHeight="1" x14ac:dyDescent="0.25">
      <c r="B11" s="129" t="s">
        <v>74</v>
      </c>
      <c r="C11" s="129"/>
      <c r="D11" s="129"/>
      <c r="E11" s="129"/>
      <c r="F11" s="129"/>
      <c r="G11" s="129"/>
      <c r="H11" s="129"/>
      <c r="I11" s="129"/>
      <c r="J11" s="129"/>
      <c r="K11" s="129"/>
    </row>
    <row r="12" spans="2:17" ht="10.5" customHeight="1" thickBot="1" x14ac:dyDescent="0.3">
      <c r="C12" s="130"/>
      <c r="D12" s="130"/>
      <c r="E12" s="130"/>
      <c r="F12" s="130"/>
      <c r="G12" s="130"/>
      <c r="H12" s="130"/>
      <c r="I12" s="65"/>
      <c r="J12" s="65"/>
      <c r="K12" s="65"/>
    </row>
    <row r="13" spans="2:17" ht="24" customHeight="1" x14ac:dyDescent="0.25">
      <c r="B13" s="135" t="s">
        <v>78</v>
      </c>
      <c r="C13" s="127" t="s">
        <v>1</v>
      </c>
      <c r="D13" s="127" t="s">
        <v>2</v>
      </c>
      <c r="E13" s="127" t="s">
        <v>3</v>
      </c>
      <c r="F13" s="127" t="s">
        <v>4</v>
      </c>
      <c r="G13" s="131" t="s">
        <v>79</v>
      </c>
      <c r="H13" s="133" t="s">
        <v>5</v>
      </c>
      <c r="I13" s="137" t="s">
        <v>105</v>
      </c>
      <c r="J13" s="139" t="s">
        <v>106</v>
      </c>
      <c r="K13" s="141" t="s">
        <v>107</v>
      </c>
    </row>
    <row r="14" spans="2:17" ht="10.5" customHeight="1" thickBot="1" x14ac:dyDescent="0.3">
      <c r="B14" s="136"/>
      <c r="C14" s="128"/>
      <c r="D14" s="128"/>
      <c r="E14" s="128"/>
      <c r="F14" s="128"/>
      <c r="G14" s="132"/>
      <c r="H14" s="134"/>
      <c r="I14" s="138"/>
      <c r="J14" s="140"/>
      <c r="K14" s="142"/>
    </row>
    <row r="15" spans="2:17" s="1" customFormat="1" ht="33" customHeight="1" x14ac:dyDescent="0.25">
      <c r="B15" s="41">
        <v>44104</v>
      </c>
      <c r="C15" s="80">
        <v>44104</v>
      </c>
      <c r="D15" s="70" t="s">
        <v>28</v>
      </c>
      <c r="E15" s="38" t="s">
        <v>25</v>
      </c>
      <c r="F15" s="40" t="s">
        <v>29</v>
      </c>
      <c r="G15" s="29" t="s">
        <v>26</v>
      </c>
      <c r="H15" s="81">
        <v>2600</v>
      </c>
      <c r="I15" s="91">
        <v>44134</v>
      </c>
      <c r="J15" s="85">
        <v>0</v>
      </c>
      <c r="K15" s="66">
        <v>2600</v>
      </c>
    </row>
    <row r="16" spans="2:17" s="1" customFormat="1" ht="35.25" customHeight="1" thickBot="1" x14ac:dyDescent="0.3">
      <c r="B16" s="84">
        <v>44169</v>
      </c>
      <c r="C16" s="74">
        <v>44169</v>
      </c>
      <c r="D16" s="75" t="s">
        <v>30</v>
      </c>
      <c r="E16" s="76" t="s">
        <v>25</v>
      </c>
      <c r="F16" s="53" t="s">
        <v>31</v>
      </c>
      <c r="G16" s="77" t="s">
        <v>26</v>
      </c>
      <c r="H16" s="57">
        <v>2640</v>
      </c>
      <c r="I16" s="92">
        <v>44200</v>
      </c>
      <c r="J16" s="86">
        <v>0</v>
      </c>
      <c r="K16" s="78">
        <v>2640</v>
      </c>
    </row>
    <row r="17" spans="2:11" s="1" customFormat="1" ht="21" customHeight="1" thickBot="1" x14ac:dyDescent="0.3">
      <c r="B17" s="32"/>
      <c r="C17" s="79"/>
      <c r="D17" s="33"/>
      <c r="E17" s="34"/>
      <c r="F17" s="35"/>
      <c r="G17" s="36"/>
      <c r="H17" s="37">
        <f>SUM(H15:H16)</f>
        <v>5240</v>
      </c>
      <c r="I17" s="93"/>
      <c r="J17" s="87">
        <f>SUM(J15:J16)</f>
        <v>0</v>
      </c>
      <c r="K17" s="88">
        <f>SUM(K15:K16)</f>
        <v>5240</v>
      </c>
    </row>
    <row r="18" spans="2:11" s="1" customFormat="1" ht="44.25" customHeight="1" x14ac:dyDescent="0.25">
      <c r="B18" s="41">
        <v>44337</v>
      </c>
      <c r="C18" s="47">
        <v>44337</v>
      </c>
      <c r="D18" s="70" t="s">
        <v>41</v>
      </c>
      <c r="E18" s="49" t="s">
        <v>42</v>
      </c>
      <c r="F18" s="40" t="s">
        <v>62</v>
      </c>
      <c r="G18" s="29" t="s">
        <v>27</v>
      </c>
      <c r="H18" s="45">
        <v>21000.01</v>
      </c>
      <c r="I18" s="92">
        <v>44368</v>
      </c>
      <c r="J18" s="58">
        <v>21000.01</v>
      </c>
      <c r="K18" s="97">
        <v>0</v>
      </c>
    </row>
    <row r="19" spans="2:11" s="1" customFormat="1" ht="50.25" customHeight="1" x14ac:dyDescent="0.25">
      <c r="B19" s="41">
        <v>44515</v>
      </c>
      <c r="C19" s="42">
        <v>44500</v>
      </c>
      <c r="D19" s="71" t="s">
        <v>63</v>
      </c>
      <c r="E19" s="55" t="s">
        <v>64</v>
      </c>
      <c r="F19" s="56" t="s">
        <v>66</v>
      </c>
      <c r="G19" s="111" t="s">
        <v>65</v>
      </c>
      <c r="H19" s="82">
        <v>34000</v>
      </c>
      <c r="I19" s="94">
        <v>44530</v>
      </c>
      <c r="J19" s="89">
        <v>0</v>
      </c>
      <c r="K19" s="67">
        <v>34000</v>
      </c>
    </row>
    <row r="20" spans="2:11" s="1" customFormat="1" ht="28.5" customHeight="1" x14ac:dyDescent="0.25">
      <c r="B20" s="41">
        <v>44552</v>
      </c>
      <c r="C20" s="42">
        <v>44550</v>
      </c>
      <c r="D20" s="71" t="s">
        <v>103</v>
      </c>
      <c r="E20" s="55" t="s">
        <v>102</v>
      </c>
      <c r="F20" s="56" t="s">
        <v>101</v>
      </c>
      <c r="G20" s="111" t="s">
        <v>22</v>
      </c>
      <c r="H20" s="82">
        <v>5874.67</v>
      </c>
      <c r="I20" s="96">
        <v>44560</v>
      </c>
      <c r="J20" s="82">
        <v>5874.67</v>
      </c>
      <c r="K20" s="67">
        <v>0</v>
      </c>
    </row>
    <row r="21" spans="2:11" s="39" customFormat="1" ht="36.75" customHeight="1" x14ac:dyDescent="0.25">
      <c r="B21" s="41">
        <v>44377</v>
      </c>
      <c r="C21" s="42">
        <v>44377</v>
      </c>
      <c r="D21" s="72" t="s">
        <v>46</v>
      </c>
      <c r="E21" s="43" t="s">
        <v>47</v>
      </c>
      <c r="F21" s="50" t="s">
        <v>97</v>
      </c>
      <c r="G21" s="31" t="s">
        <v>48</v>
      </c>
      <c r="H21" s="82">
        <f>324896.04+54109.97+108219.94+53839.95+53839.95</f>
        <v>594905.85</v>
      </c>
      <c r="I21" s="94">
        <v>44387</v>
      </c>
      <c r="J21" s="46">
        <v>0</v>
      </c>
      <c r="K21" s="67">
        <v>594905.85</v>
      </c>
    </row>
    <row r="22" spans="2:11" s="39" customFormat="1" ht="35.25" customHeight="1" x14ac:dyDescent="0.25">
      <c r="B22" s="41">
        <v>44377</v>
      </c>
      <c r="C22" s="42">
        <v>44377</v>
      </c>
      <c r="D22" s="72" t="s">
        <v>46</v>
      </c>
      <c r="E22" s="52" t="s">
        <v>49</v>
      </c>
      <c r="F22" s="54" t="s">
        <v>98</v>
      </c>
      <c r="G22" s="31" t="s">
        <v>51</v>
      </c>
      <c r="H22" s="82">
        <f>625+250+250+125+125</f>
        <v>1375</v>
      </c>
      <c r="I22" s="94">
        <v>44387</v>
      </c>
      <c r="J22" s="89">
        <v>0</v>
      </c>
      <c r="K22" s="68">
        <v>1375</v>
      </c>
    </row>
    <row r="23" spans="2:11" s="39" customFormat="1" ht="35.25" customHeight="1" x14ac:dyDescent="0.25">
      <c r="B23" s="41">
        <v>44558</v>
      </c>
      <c r="C23" s="42">
        <v>44536</v>
      </c>
      <c r="D23" s="52" t="s">
        <v>144</v>
      </c>
      <c r="E23" s="52" t="s">
        <v>24</v>
      </c>
      <c r="F23" s="40" t="s">
        <v>145</v>
      </c>
      <c r="G23" s="111" t="s">
        <v>52</v>
      </c>
      <c r="H23" s="82">
        <v>8350</v>
      </c>
      <c r="I23" s="94">
        <v>44567</v>
      </c>
      <c r="J23" s="95">
        <v>0</v>
      </c>
      <c r="K23" s="67">
        <v>8350</v>
      </c>
    </row>
    <row r="24" spans="2:11" s="39" customFormat="1" ht="27" customHeight="1" x14ac:dyDescent="0.25">
      <c r="B24" s="113">
        <v>44559</v>
      </c>
      <c r="C24" s="114">
        <v>44558</v>
      </c>
      <c r="D24" s="61" t="s">
        <v>109</v>
      </c>
      <c r="E24" s="59" t="s">
        <v>21</v>
      </c>
      <c r="F24" s="40" t="s">
        <v>108</v>
      </c>
      <c r="G24" s="60" t="s">
        <v>22</v>
      </c>
      <c r="H24" s="82">
        <v>81649.7</v>
      </c>
      <c r="I24" s="98">
        <v>44589</v>
      </c>
      <c r="J24" s="46">
        <v>0</v>
      </c>
      <c r="K24" s="100">
        <v>81649.7</v>
      </c>
    </row>
    <row r="25" spans="2:11" s="39" customFormat="1" ht="27" customHeight="1" x14ac:dyDescent="0.25">
      <c r="B25" s="113">
        <v>44559</v>
      </c>
      <c r="C25" s="114">
        <v>44558</v>
      </c>
      <c r="D25" s="61" t="s">
        <v>110</v>
      </c>
      <c r="E25" s="59" t="s">
        <v>21</v>
      </c>
      <c r="F25" s="40" t="s">
        <v>111</v>
      </c>
      <c r="G25" s="60" t="s">
        <v>22</v>
      </c>
      <c r="H25" s="82">
        <v>243229.6</v>
      </c>
      <c r="I25" s="98">
        <v>44589</v>
      </c>
      <c r="J25" s="46">
        <v>0</v>
      </c>
      <c r="K25" s="100">
        <v>243229.6</v>
      </c>
    </row>
    <row r="26" spans="2:11" s="39" customFormat="1" ht="42" customHeight="1" x14ac:dyDescent="0.25">
      <c r="B26" s="41">
        <v>44547</v>
      </c>
      <c r="C26" s="42">
        <v>44545</v>
      </c>
      <c r="D26" s="61" t="s">
        <v>83</v>
      </c>
      <c r="E26" s="59" t="s">
        <v>84</v>
      </c>
      <c r="F26" s="40" t="s">
        <v>85</v>
      </c>
      <c r="G26" s="60" t="s">
        <v>86</v>
      </c>
      <c r="H26" s="82">
        <v>5310</v>
      </c>
      <c r="I26" s="98">
        <v>44576</v>
      </c>
      <c r="J26" s="46">
        <v>0</v>
      </c>
      <c r="K26" s="67">
        <v>5310</v>
      </c>
    </row>
    <row r="27" spans="2:11" s="39" customFormat="1" ht="48" customHeight="1" x14ac:dyDescent="0.25">
      <c r="B27" s="41">
        <v>44558</v>
      </c>
      <c r="C27" s="42">
        <v>44546</v>
      </c>
      <c r="D27" s="61" t="s">
        <v>128</v>
      </c>
      <c r="E27" s="59" t="s">
        <v>129</v>
      </c>
      <c r="F27" s="40" t="s">
        <v>130</v>
      </c>
      <c r="G27" s="60" t="s">
        <v>131</v>
      </c>
      <c r="H27" s="82">
        <v>42400</v>
      </c>
      <c r="I27" s="98">
        <v>44577</v>
      </c>
      <c r="J27" s="82">
        <v>42400</v>
      </c>
      <c r="K27" s="68">
        <v>0</v>
      </c>
    </row>
    <row r="28" spans="2:11" ht="47.25" customHeight="1" x14ac:dyDescent="0.25">
      <c r="B28" s="115">
        <v>44550</v>
      </c>
      <c r="C28" s="73">
        <v>44550</v>
      </c>
      <c r="D28" s="116" t="s">
        <v>140</v>
      </c>
      <c r="E28" s="61" t="s">
        <v>38</v>
      </c>
      <c r="F28" s="56" t="s">
        <v>141</v>
      </c>
      <c r="G28" s="111" t="s">
        <v>15</v>
      </c>
      <c r="H28" s="82">
        <v>106700.24</v>
      </c>
      <c r="I28" s="98">
        <v>44580</v>
      </c>
      <c r="J28" s="48">
        <v>20543.89</v>
      </c>
      <c r="K28" s="99">
        <v>86156.35</v>
      </c>
    </row>
    <row r="29" spans="2:11" ht="30.75" customHeight="1" x14ac:dyDescent="0.25">
      <c r="B29" s="115">
        <v>44551</v>
      </c>
      <c r="C29" s="73">
        <v>44551</v>
      </c>
      <c r="D29" s="116" t="s">
        <v>142</v>
      </c>
      <c r="E29" s="61" t="s">
        <v>38</v>
      </c>
      <c r="F29" s="56" t="s">
        <v>143</v>
      </c>
      <c r="G29" s="111" t="s">
        <v>15</v>
      </c>
      <c r="H29" s="82">
        <v>120657.65</v>
      </c>
      <c r="I29" s="98">
        <v>44581</v>
      </c>
      <c r="J29" s="82">
        <v>120657.65</v>
      </c>
      <c r="K29" s="68">
        <v>0</v>
      </c>
    </row>
    <row r="30" spans="2:11" ht="27" customHeight="1" x14ac:dyDescent="0.25">
      <c r="B30" s="41">
        <v>44558</v>
      </c>
      <c r="C30" s="73">
        <v>44535</v>
      </c>
      <c r="D30" s="116" t="s">
        <v>122</v>
      </c>
      <c r="E30" s="61" t="s">
        <v>23</v>
      </c>
      <c r="F30" s="56" t="s">
        <v>123</v>
      </c>
      <c r="G30" s="111" t="s">
        <v>15</v>
      </c>
      <c r="H30" s="82">
        <v>12690.72</v>
      </c>
      <c r="I30" s="106">
        <v>44566</v>
      </c>
      <c r="J30" s="46">
        <v>0</v>
      </c>
      <c r="K30" s="100">
        <v>12690.72</v>
      </c>
    </row>
    <row r="31" spans="2:11" ht="27" customHeight="1" x14ac:dyDescent="0.25">
      <c r="B31" s="41">
        <v>44559</v>
      </c>
      <c r="C31" s="73">
        <v>44535</v>
      </c>
      <c r="D31" s="116" t="s">
        <v>138</v>
      </c>
      <c r="E31" s="61" t="s">
        <v>23</v>
      </c>
      <c r="F31" s="56" t="s">
        <v>139</v>
      </c>
      <c r="G31" s="111" t="s">
        <v>15</v>
      </c>
      <c r="H31" s="83">
        <v>3780.54</v>
      </c>
      <c r="I31" s="106">
        <v>44566</v>
      </c>
      <c r="J31" s="46">
        <v>0</v>
      </c>
      <c r="K31" s="101">
        <v>3780.54</v>
      </c>
    </row>
    <row r="32" spans="2:11" ht="27.75" customHeight="1" x14ac:dyDescent="0.25">
      <c r="B32" s="41">
        <v>44561</v>
      </c>
      <c r="C32" s="73">
        <v>44561</v>
      </c>
      <c r="D32" s="116" t="s">
        <v>151</v>
      </c>
      <c r="E32" s="61" t="s">
        <v>53</v>
      </c>
      <c r="F32" s="56" t="s">
        <v>152</v>
      </c>
      <c r="G32" s="111" t="s">
        <v>15</v>
      </c>
      <c r="H32" s="82">
        <v>27115.82</v>
      </c>
      <c r="I32" s="106">
        <v>44591</v>
      </c>
      <c r="J32" s="46">
        <v>0</v>
      </c>
      <c r="K32" s="68">
        <v>27115.82</v>
      </c>
    </row>
    <row r="33" spans="2:11" ht="27.75" customHeight="1" x14ac:dyDescent="0.25">
      <c r="B33" s="41">
        <v>44561</v>
      </c>
      <c r="C33" s="73">
        <v>44561</v>
      </c>
      <c r="D33" s="116" t="s">
        <v>153</v>
      </c>
      <c r="E33" s="61" t="s">
        <v>53</v>
      </c>
      <c r="F33" s="56" t="s">
        <v>154</v>
      </c>
      <c r="G33" s="111" t="s">
        <v>15</v>
      </c>
      <c r="H33" s="82">
        <v>2443.64</v>
      </c>
      <c r="I33" s="106">
        <v>44591</v>
      </c>
      <c r="J33" s="46">
        <v>0</v>
      </c>
      <c r="K33" s="68">
        <v>2443.64</v>
      </c>
    </row>
    <row r="34" spans="2:11" s="39" customFormat="1" ht="26.25" customHeight="1" x14ac:dyDescent="0.25">
      <c r="B34" s="41">
        <v>44356</v>
      </c>
      <c r="C34" s="42">
        <v>44306</v>
      </c>
      <c r="D34" s="63" t="s">
        <v>43</v>
      </c>
      <c r="E34" s="44" t="s">
        <v>44</v>
      </c>
      <c r="F34" s="30" t="s">
        <v>45</v>
      </c>
      <c r="G34" s="31" t="s">
        <v>18</v>
      </c>
      <c r="H34" s="83">
        <v>79041.81</v>
      </c>
      <c r="I34" s="98">
        <v>44336</v>
      </c>
      <c r="J34" s="46">
        <v>0</v>
      </c>
      <c r="K34" s="68">
        <v>79041.81</v>
      </c>
    </row>
    <row r="35" spans="2:11" s="39" customFormat="1" ht="26.25" customHeight="1" x14ac:dyDescent="0.25">
      <c r="B35" s="41">
        <v>44558</v>
      </c>
      <c r="C35" s="42">
        <v>44531</v>
      </c>
      <c r="D35" s="63" t="s">
        <v>146</v>
      </c>
      <c r="E35" s="44" t="s">
        <v>39</v>
      </c>
      <c r="F35" s="56" t="s">
        <v>147</v>
      </c>
      <c r="G35" s="31" t="s">
        <v>17</v>
      </c>
      <c r="H35" s="83">
        <v>910</v>
      </c>
      <c r="I35" s="94">
        <v>44562</v>
      </c>
      <c r="J35" s="95">
        <v>0</v>
      </c>
      <c r="K35" s="68">
        <v>910</v>
      </c>
    </row>
    <row r="36" spans="2:11" ht="60" customHeight="1" x14ac:dyDescent="0.25">
      <c r="B36" s="41">
        <v>44547</v>
      </c>
      <c r="C36" s="73">
        <v>44546</v>
      </c>
      <c r="D36" s="63" t="s">
        <v>80</v>
      </c>
      <c r="E36" s="44" t="s">
        <v>81</v>
      </c>
      <c r="F36" s="56" t="s">
        <v>82</v>
      </c>
      <c r="G36" s="62" t="s">
        <v>34</v>
      </c>
      <c r="H36" s="83">
        <v>25960</v>
      </c>
      <c r="I36" s="94">
        <v>44577</v>
      </c>
      <c r="J36" s="83">
        <v>25960</v>
      </c>
      <c r="K36" s="68">
        <v>0</v>
      </c>
    </row>
    <row r="37" spans="2:11" ht="40.5" customHeight="1" x14ac:dyDescent="0.25">
      <c r="B37" s="41">
        <v>44547</v>
      </c>
      <c r="C37" s="73">
        <v>44536</v>
      </c>
      <c r="D37" s="63" t="s">
        <v>87</v>
      </c>
      <c r="E37" s="44" t="s">
        <v>69</v>
      </c>
      <c r="F37" s="56" t="s">
        <v>88</v>
      </c>
      <c r="G37" s="62" t="s">
        <v>89</v>
      </c>
      <c r="H37" s="83">
        <v>123481.81</v>
      </c>
      <c r="I37" s="94">
        <v>44567</v>
      </c>
      <c r="J37" s="46">
        <v>0</v>
      </c>
      <c r="K37" s="68">
        <v>123481.81</v>
      </c>
    </row>
    <row r="38" spans="2:11" ht="35.25" customHeight="1" x14ac:dyDescent="0.25">
      <c r="B38" s="41">
        <v>44550</v>
      </c>
      <c r="C38" s="73">
        <v>44546</v>
      </c>
      <c r="D38" s="63" t="s">
        <v>90</v>
      </c>
      <c r="E38" s="44" t="s">
        <v>69</v>
      </c>
      <c r="F38" s="56" t="s">
        <v>91</v>
      </c>
      <c r="G38" s="62" t="s">
        <v>92</v>
      </c>
      <c r="H38" s="83">
        <v>129800</v>
      </c>
      <c r="I38" s="94">
        <v>44577</v>
      </c>
      <c r="J38" s="46">
        <v>0</v>
      </c>
      <c r="K38" s="68">
        <v>129800</v>
      </c>
    </row>
    <row r="39" spans="2:11" ht="27" customHeight="1" x14ac:dyDescent="0.25">
      <c r="B39" s="113">
        <v>44558</v>
      </c>
      <c r="C39" s="73">
        <v>44531</v>
      </c>
      <c r="D39" s="63" t="s">
        <v>136</v>
      </c>
      <c r="E39" s="109" t="s">
        <v>40</v>
      </c>
      <c r="F39" s="117" t="s">
        <v>137</v>
      </c>
      <c r="G39" s="110" t="s">
        <v>20</v>
      </c>
      <c r="H39" s="83">
        <v>26500</v>
      </c>
      <c r="I39" s="94">
        <v>44562</v>
      </c>
      <c r="J39" s="46">
        <v>0</v>
      </c>
      <c r="K39" s="101">
        <v>26500</v>
      </c>
    </row>
    <row r="40" spans="2:11" ht="47.25" customHeight="1" x14ac:dyDescent="0.25">
      <c r="B40" s="113">
        <v>44558</v>
      </c>
      <c r="C40" s="73">
        <v>44553</v>
      </c>
      <c r="D40" s="63" t="s">
        <v>132</v>
      </c>
      <c r="E40" s="109" t="s">
        <v>133</v>
      </c>
      <c r="F40" s="117" t="s">
        <v>135</v>
      </c>
      <c r="G40" s="110" t="s">
        <v>134</v>
      </c>
      <c r="H40" s="83">
        <v>20950.900000000001</v>
      </c>
      <c r="I40" s="94">
        <v>44584</v>
      </c>
      <c r="J40" s="46">
        <v>0</v>
      </c>
      <c r="K40" s="101">
        <v>20950.900000000001</v>
      </c>
    </row>
    <row r="41" spans="2:11" ht="47.25" customHeight="1" x14ac:dyDescent="0.25">
      <c r="B41" s="115">
        <v>44560</v>
      </c>
      <c r="C41" s="73">
        <v>44560</v>
      </c>
      <c r="D41" s="109" t="s">
        <v>155</v>
      </c>
      <c r="E41" s="109" t="s">
        <v>156</v>
      </c>
      <c r="F41" s="117" t="s">
        <v>157</v>
      </c>
      <c r="G41" s="110" t="s">
        <v>162</v>
      </c>
      <c r="H41" s="62">
        <v>8123289.8499999996</v>
      </c>
      <c r="I41" s="108"/>
      <c r="J41" s="62">
        <v>8123289.8499999996</v>
      </c>
      <c r="K41" s="101">
        <v>0</v>
      </c>
    </row>
    <row r="42" spans="2:11" ht="47.25" customHeight="1" x14ac:dyDescent="0.25">
      <c r="B42" s="115">
        <v>44560</v>
      </c>
      <c r="C42" s="73">
        <v>44560</v>
      </c>
      <c r="D42" s="109" t="s">
        <v>155</v>
      </c>
      <c r="E42" s="109" t="s">
        <v>156</v>
      </c>
      <c r="F42" s="117" t="s">
        <v>165</v>
      </c>
      <c r="G42" s="110" t="s">
        <v>158</v>
      </c>
      <c r="H42" s="62">
        <v>430833.34</v>
      </c>
      <c r="I42" s="108"/>
      <c r="J42" s="62">
        <v>0</v>
      </c>
      <c r="K42" s="112">
        <v>430833.34</v>
      </c>
    </row>
    <row r="43" spans="2:11" ht="47.25" customHeight="1" x14ac:dyDescent="0.25">
      <c r="B43" s="115">
        <v>44560</v>
      </c>
      <c r="C43" s="73">
        <v>44560</v>
      </c>
      <c r="D43" s="109" t="s">
        <v>159</v>
      </c>
      <c r="E43" s="109" t="s">
        <v>159</v>
      </c>
      <c r="F43" s="117" t="s">
        <v>160</v>
      </c>
      <c r="G43" s="110" t="s">
        <v>161</v>
      </c>
      <c r="H43" s="62">
        <v>5700</v>
      </c>
      <c r="I43" s="108"/>
      <c r="J43" s="62">
        <v>5700</v>
      </c>
      <c r="K43" s="101">
        <v>0</v>
      </c>
    </row>
    <row r="44" spans="2:11" ht="41.25" customHeight="1" x14ac:dyDescent="0.25">
      <c r="B44" s="118">
        <v>44552</v>
      </c>
      <c r="C44" s="73">
        <v>44545</v>
      </c>
      <c r="D44" s="63" t="s">
        <v>99</v>
      </c>
      <c r="E44" s="63" t="s">
        <v>32</v>
      </c>
      <c r="F44" s="61" t="s">
        <v>100</v>
      </c>
      <c r="G44" s="110" t="s">
        <v>19</v>
      </c>
      <c r="H44" s="121">
        <v>59000</v>
      </c>
      <c r="I44" s="106">
        <v>44576</v>
      </c>
      <c r="J44" s="46">
        <v>0</v>
      </c>
      <c r="K44" s="107">
        <v>59000</v>
      </c>
    </row>
    <row r="45" spans="2:11" ht="38.25" customHeight="1" x14ac:dyDescent="0.25">
      <c r="B45" s="41">
        <v>44544</v>
      </c>
      <c r="C45" s="73">
        <v>44540</v>
      </c>
      <c r="D45" s="63" t="s">
        <v>76</v>
      </c>
      <c r="E45" s="44" t="s">
        <v>36</v>
      </c>
      <c r="F45" s="56" t="s">
        <v>77</v>
      </c>
      <c r="G45" s="62" t="s">
        <v>20</v>
      </c>
      <c r="H45" s="83">
        <v>18000</v>
      </c>
      <c r="I45" s="106">
        <v>44571</v>
      </c>
      <c r="J45" s="46">
        <v>0</v>
      </c>
      <c r="K45" s="68">
        <v>18000</v>
      </c>
    </row>
    <row r="46" spans="2:11" ht="49.5" customHeight="1" x14ac:dyDescent="0.25">
      <c r="B46" s="41">
        <v>44551</v>
      </c>
      <c r="C46" s="73">
        <v>44550</v>
      </c>
      <c r="D46" s="63" t="s">
        <v>93</v>
      </c>
      <c r="E46" s="44" t="s">
        <v>75</v>
      </c>
      <c r="F46" s="56" t="s">
        <v>94</v>
      </c>
      <c r="G46" s="62" t="s">
        <v>27</v>
      </c>
      <c r="H46" s="83">
        <v>43424</v>
      </c>
      <c r="I46" s="94">
        <v>44581</v>
      </c>
      <c r="J46" s="46">
        <v>0</v>
      </c>
      <c r="K46" s="68">
        <v>43424</v>
      </c>
    </row>
    <row r="47" spans="2:11" ht="48.75" customHeight="1" x14ac:dyDescent="0.25">
      <c r="B47" s="41">
        <v>44551</v>
      </c>
      <c r="C47" s="73">
        <v>44547</v>
      </c>
      <c r="D47" s="63" t="s">
        <v>95</v>
      </c>
      <c r="E47" s="44" t="s">
        <v>75</v>
      </c>
      <c r="F47" s="56" t="s">
        <v>96</v>
      </c>
      <c r="G47" s="62" t="s">
        <v>27</v>
      </c>
      <c r="H47" s="83">
        <v>14868</v>
      </c>
      <c r="I47" s="94">
        <v>44578</v>
      </c>
      <c r="J47" s="90">
        <v>0</v>
      </c>
      <c r="K47" s="68">
        <v>14868</v>
      </c>
    </row>
    <row r="48" spans="2:11" ht="62.25" customHeight="1" x14ac:dyDescent="0.25">
      <c r="B48" s="41">
        <v>44558</v>
      </c>
      <c r="C48" s="73">
        <v>44554</v>
      </c>
      <c r="D48" s="63" t="s">
        <v>124</v>
      </c>
      <c r="E48" s="44" t="s">
        <v>125</v>
      </c>
      <c r="F48" s="56" t="s">
        <v>126</v>
      </c>
      <c r="G48" s="62" t="s">
        <v>127</v>
      </c>
      <c r="H48" s="83">
        <v>82600</v>
      </c>
      <c r="I48" s="94">
        <v>44585</v>
      </c>
      <c r="J48" s="90">
        <v>0</v>
      </c>
      <c r="K48" s="68">
        <v>82600</v>
      </c>
    </row>
    <row r="49" spans="2:11" ht="30.75" customHeight="1" x14ac:dyDescent="0.25">
      <c r="B49" s="41">
        <v>44487</v>
      </c>
      <c r="C49" s="73">
        <v>44475</v>
      </c>
      <c r="D49" s="63" t="s">
        <v>58</v>
      </c>
      <c r="E49" s="44" t="s">
        <v>59</v>
      </c>
      <c r="F49" s="40" t="s">
        <v>60</v>
      </c>
      <c r="G49" s="62" t="s">
        <v>61</v>
      </c>
      <c r="H49" s="83">
        <v>156943.99</v>
      </c>
      <c r="I49" s="94">
        <v>44506</v>
      </c>
      <c r="J49" s="83">
        <v>156943.99</v>
      </c>
      <c r="K49" s="68">
        <v>0</v>
      </c>
    </row>
    <row r="50" spans="2:11" ht="39.75" customHeight="1" x14ac:dyDescent="0.25">
      <c r="B50" s="41">
        <v>44523</v>
      </c>
      <c r="C50" s="73">
        <v>44523</v>
      </c>
      <c r="D50" s="61" t="s">
        <v>67</v>
      </c>
      <c r="E50" s="44" t="s">
        <v>55</v>
      </c>
      <c r="F50" s="56" t="s">
        <v>68</v>
      </c>
      <c r="G50" s="62" t="s">
        <v>35</v>
      </c>
      <c r="H50" s="83">
        <v>376000</v>
      </c>
      <c r="I50" s="94">
        <v>44553</v>
      </c>
      <c r="J50" s="46">
        <v>0</v>
      </c>
      <c r="K50" s="68">
        <v>376000</v>
      </c>
    </row>
    <row r="51" spans="2:11" ht="31.5" customHeight="1" x14ac:dyDescent="0.25">
      <c r="B51" s="41">
        <v>44533</v>
      </c>
      <c r="C51" s="73">
        <v>44525</v>
      </c>
      <c r="D51" s="61" t="s">
        <v>70</v>
      </c>
      <c r="E51" s="56" t="s">
        <v>71</v>
      </c>
      <c r="F51" s="56" t="s">
        <v>72</v>
      </c>
      <c r="G51" s="60" t="s">
        <v>57</v>
      </c>
      <c r="H51" s="51">
        <v>581943.93000000005</v>
      </c>
      <c r="I51" s="94">
        <v>44555</v>
      </c>
      <c r="J51" s="90">
        <v>0</v>
      </c>
      <c r="K51" s="68">
        <v>581943.93000000005</v>
      </c>
    </row>
    <row r="52" spans="2:11" ht="39" customHeight="1" x14ac:dyDescent="0.25">
      <c r="B52" s="41">
        <v>44560</v>
      </c>
      <c r="C52" s="73">
        <v>44547</v>
      </c>
      <c r="D52" s="61" t="s">
        <v>56</v>
      </c>
      <c r="E52" s="56" t="s">
        <v>54</v>
      </c>
      <c r="F52" s="56" t="s">
        <v>163</v>
      </c>
      <c r="G52" s="60" t="s">
        <v>164</v>
      </c>
      <c r="H52" s="46">
        <v>44604</v>
      </c>
      <c r="I52" s="108">
        <v>44591</v>
      </c>
      <c r="J52" s="90">
        <v>0</v>
      </c>
      <c r="K52" s="68">
        <v>44604</v>
      </c>
    </row>
    <row r="53" spans="2:11" s="1" customFormat="1" ht="63.75" customHeight="1" x14ac:dyDescent="0.25">
      <c r="B53" s="41">
        <v>44550</v>
      </c>
      <c r="C53" s="73">
        <v>44544</v>
      </c>
      <c r="D53" s="71" t="s">
        <v>116</v>
      </c>
      <c r="E53" s="44" t="s">
        <v>117</v>
      </c>
      <c r="F53" s="44" t="s">
        <v>150</v>
      </c>
      <c r="G53" s="62" t="s">
        <v>113</v>
      </c>
      <c r="H53" s="83">
        <v>5160</v>
      </c>
      <c r="I53" s="94">
        <v>44575</v>
      </c>
      <c r="J53" s="89">
        <v>0</v>
      </c>
      <c r="K53" s="68">
        <v>5160</v>
      </c>
    </row>
    <row r="54" spans="2:11" s="1" customFormat="1" ht="50.25" customHeight="1" x14ac:dyDescent="0.25">
      <c r="B54" s="119">
        <v>44557</v>
      </c>
      <c r="C54" s="73">
        <v>44540</v>
      </c>
      <c r="D54" s="71" t="s">
        <v>118</v>
      </c>
      <c r="E54" s="44" t="s">
        <v>119</v>
      </c>
      <c r="F54" s="44" t="s">
        <v>121</v>
      </c>
      <c r="G54" s="62" t="s">
        <v>120</v>
      </c>
      <c r="H54" s="83">
        <v>2700</v>
      </c>
      <c r="I54" s="94">
        <v>44571</v>
      </c>
      <c r="J54" s="89">
        <v>0</v>
      </c>
      <c r="K54" s="68">
        <v>2700</v>
      </c>
    </row>
    <row r="55" spans="2:11" s="1" customFormat="1" ht="60.75" customHeight="1" x14ac:dyDescent="0.25">
      <c r="B55" s="41">
        <v>44550</v>
      </c>
      <c r="C55" s="73">
        <v>44544</v>
      </c>
      <c r="D55" s="71" t="s">
        <v>114</v>
      </c>
      <c r="E55" s="44" t="s">
        <v>115</v>
      </c>
      <c r="F55" s="44" t="s">
        <v>112</v>
      </c>
      <c r="G55" s="62" t="s">
        <v>113</v>
      </c>
      <c r="H55" s="83">
        <v>1860</v>
      </c>
      <c r="I55" s="94">
        <v>44575</v>
      </c>
      <c r="J55" s="89">
        <v>0</v>
      </c>
      <c r="K55" s="68">
        <v>1860</v>
      </c>
    </row>
    <row r="56" spans="2:11" ht="21.75" customHeight="1" thickBot="1" x14ac:dyDescent="0.3">
      <c r="B56" s="18"/>
      <c r="C56" s="20"/>
      <c r="D56" s="19"/>
      <c r="E56" s="20"/>
      <c r="F56" s="20"/>
      <c r="G56" s="20"/>
      <c r="H56" s="21">
        <f>SUM(H18:H55)</f>
        <v>11665055.069999998</v>
      </c>
      <c r="I56" s="21"/>
      <c r="J56" s="21">
        <f>SUM(J18:J55)</f>
        <v>8522370.0599999987</v>
      </c>
      <c r="K56" s="69">
        <f>SUM(K18:K55)</f>
        <v>3142685.0100000002</v>
      </c>
    </row>
    <row r="57" spans="2:11" ht="20.25" customHeight="1" thickBot="1" x14ac:dyDescent="0.3">
      <c r="C57" s="2"/>
      <c r="D57" s="2"/>
      <c r="E57" s="2"/>
      <c r="F57" s="2"/>
      <c r="G57" s="2"/>
      <c r="H57" s="22">
        <f>SUM(H56,H17)</f>
        <v>11670295.069999998</v>
      </c>
      <c r="I57" s="26"/>
      <c r="J57" s="105">
        <f>SUM(J56,J17)</f>
        <v>8522370.0599999987</v>
      </c>
      <c r="K57" s="104">
        <f>SUM(K56,K17)</f>
        <v>3147925.0100000002</v>
      </c>
    </row>
    <row r="58" spans="2:11" ht="15.75" thickTop="1" x14ac:dyDescent="0.25">
      <c r="H58" s="102"/>
    </row>
    <row r="59" spans="2:11" x14ac:dyDescent="0.25">
      <c r="H59" s="3"/>
    </row>
    <row r="60" spans="2:11" ht="25.5" x14ac:dyDescent="0.25">
      <c r="H60" s="103" t="s">
        <v>148</v>
      </c>
      <c r="J60" s="103" t="s">
        <v>149</v>
      </c>
      <c r="K60" s="103" t="s">
        <v>107</v>
      </c>
    </row>
    <row r="61" spans="2:11" x14ac:dyDescent="0.25">
      <c r="C61" s="2"/>
      <c r="D61" s="2"/>
      <c r="E61" s="2"/>
      <c r="F61" s="2"/>
      <c r="G61" s="2"/>
      <c r="H61" s="3"/>
      <c r="I61" s="3"/>
      <c r="J61" s="3"/>
      <c r="K61" s="3"/>
    </row>
    <row r="62" spans="2:11" x14ac:dyDescent="0.25">
      <c r="B62" s="4" t="s">
        <v>6</v>
      </c>
      <c r="C62" s="4"/>
      <c r="E62" s="4" t="s">
        <v>7</v>
      </c>
      <c r="F62" s="5" t="s">
        <v>8</v>
      </c>
      <c r="G62" s="4" t="s">
        <v>9</v>
      </c>
      <c r="H62" s="6"/>
      <c r="I62" s="6"/>
      <c r="J62" s="6"/>
      <c r="K62" s="6"/>
    </row>
    <row r="63" spans="2:11" ht="15" customHeight="1" x14ac:dyDescent="0.25">
      <c r="B63" s="4"/>
      <c r="C63" s="4"/>
      <c r="E63" s="4"/>
      <c r="F63" s="5"/>
      <c r="G63" s="4"/>
      <c r="H63" s="6"/>
      <c r="I63" s="6"/>
      <c r="J63" s="6"/>
      <c r="K63" s="6"/>
    </row>
    <row r="64" spans="2:11" ht="15" customHeight="1" x14ac:dyDescent="0.25">
      <c r="B64" s="2"/>
      <c r="C64" s="2"/>
      <c r="E64" s="2"/>
      <c r="F64" s="2"/>
      <c r="G64" s="2"/>
      <c r="H64" s="7"/>
      <c r="I64" s="7"/>
      <c r="J64" s="7"/>
      <c r="K64" s="7"/>
    </row>
    <row r="65" spans="2:11" x14ac:dyDescent="0.25">
      <c r="B65" s="8" t="s">
        <v>13</v>
      </c>
      <c r="C65" s="8"/>
      <c r="E65" s="8"/>
      <c r="F65" s="8" t="s">
        <v>10</v>
      </c>
      <c r="G65" s="8" t="s">
        <v>37</v>
      </c>
      <c r="H65" s="10"/>
      <c r="I65" s="10"/>
      <c r="J65" s="10"/>
      <c r="K65" s="10"/>
    </row>
    <row r="66" spans="2:11" x14ac:dyDescent="0.25">
      <c r="B66" s="9" t="s">
        <v>50</v>
      </c>
      <c r="C66" s="11"/>
      <c r="E66" s="9"/>
      <c r="F66" s="9" t="s">
        <v>11</v>
      </c>
      <c r="G66" s="9" t="s">
        <v>12</v>
      </c>
      <c r="H66" s="12"/>
      <c r="I66" s="12"/>
      <c r="J66" s="12"/>
      <c r="K66" s="12"/>
    </row>
    <row r="67" spans="2:11" x14ac:dyDescent="0.25">
      <c r="B67" s="27" t="s">
        <v>168</v>
      </c>
      <c r="C67" s="28"/>
      <c r="E67" s="12"/>
      <c r="F67" s="9"/>
      <c r="G67" s="9"/>
      <c r="H67" s="12"/>
      <c r="I67" s="12"/>
      <c r="J67" s="12"/>
      <c r="K67" s="12"/>
    </row>
    <row r="68" spans="2:11" x14ac:dyDescent="0.25">
      <c r="C68" s="27"/>
      <c r="D68" s="28"/>
      <c r="E68" s="9"/>
      <c r="F68" s="9"/>
      <c r="G68" s="9"/>
      <c r="H68" s="12"/>
      <c r="I68" s="12"/>
      <c r="J68" s="12"/>
      <c r="K68" s="12"/>
    </row>
    <row r="69" spans="2:11" x14ac:dyDescent="0.25">
      <c r="C69" s="14"/>
      <c r="D69" s="13"/>
      <c r="E69" s="9"/>
      <c r="G69" s="9"/>
      <c r="H69" s="12"/>
      <c r="I69" s="12"/>
      <c r="J69" s="12"/>
      <c r="K69" s="12"/>
    </row>
    <row r="70" spans="2:11" s="15" customFormat="1" ht="18" customHeight="1" x14ac:dyDescent="0.25">
      <c r="C70" s="24"/>
      <c r="D70" s="25"/>
      <c r="E70" s="24"/>
      <c r="F70" s="24"/>
      <c r="G70" s="24"/>
      <c r="H70" s="23"/>
      <c r="I70" s="23"/>
      <c r="J70" s="23"/>
      <c r="K70" s="23"/>
    </row>
  </sheetData>
  <mergeCells count="20">
    <mergeCell ref="B1:K1"/>
    <mergeCell ref="B2:K2"/>
    <mergeCell ref="B7:K7"/>
    <mergeCell ref="B9:K9"/>
    <mergeCell ref="B13:B14"/>
    <mergeCell ref="C13:C14"/>
    <mergeCell ref="D13:D14"/>
    <mergeCell ref="E13:E14"/>
    <mergeCell ref="F13:F14"/>
    <mergeCell ref="I13:I14"/>
    <mergeCell ref="J13:J14"/>
    <mergeCell ref="K13:K14"/>
    <mergeCell ref="B10:K10"/>
    <mergeCell ref="B11:K11"/>
    <mergeCell ref="B3:K3"/>
    <mergeCell ref="B4:K4"/>
    <mergeCell ref="B6:K6"/>
    <mergeCell ref="C12:H12"/>
    <mergeCell ref="G13:G14"/>
    <mergeCell ref="H13:H14"/>
  </mergeCells>
  <pageMargins left="0.27559055118110237" right="0.19685039370078741" top="0.3" bottom="0.19685039370078741" header="0.31" footer="0.31496062992125984"/>
  <pageSetup scale="65"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Est.Supls.DIC.2021.Pagos Provs.</vt:lpstr>
      <vt:lpstr>Hoja1</vt:lpstr>
      <vt:lpstr>'Est.Supls.DIC.2021.Pagos Provs.'!Títulos_a_imprimir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gabrielnatera@msn.com</dc:creator>
  <cp:lastModifiedBy>Usuario</cp:lastModifiedBy>
  <cp:lastPrinted>2022-01-11T16:34:17Z</cp:lastPrinted>
  <dcterms:created xsi:type="dcterms:W3CDTF">2017-10-02T12:37:41Z</dcterms:created>
  <dcterms:modified xsi:type="dcterms:W3CDTF">2022-01-11T18:42:45Z</dcterms:modified>
</cp:coreProperties>
</file>