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Usuario\Desktop\Finanzas Diciembre 2022\"/>
    </mc:Choice>
  </mc:AlternateContent>
  <bookViews>
    <workbookView xWindow="0" yWindow="0" windowWidth="30720" windowHeight="12888" tabRatio="602" activeTab="1"/>
  </bookViews>
  <sheets>
    <sheet name="EST.SUP.DICIEMBRE 2022 " sheetId="182" r:id="rId1"/>
    <sheet name="E.S.NOV.2022PgoProvs.Lib.Ck" sheetId="187" r:id="rId2"/>
  </sheets>
  <definedNames>
    <definedName name="_xlnm.Print_Area" localSheetId="1">E.S.NOV.2022PgoProvs.Lib.Ck!$A$1:$K$73</definedName>
    <definedName name="_xlnm.Print_Area" localSheetId="0">'EST.SUP.DICIEMBRE 2022 '!$A$1:$H$66</definedName>
    <definedName name="_xlnm.Print_Titles" localSheetId="1">E.S.NOV.2022PgoProvs.Lib.Ck!$12:$13</definedName>
    <definedName name="_xlnm.Print_Titles" localSheetId="0">'EST.SUP.DICIEMBRE 2022 '!$11:$12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52" i="187" l="1"/>
  <c r="K18" i="187" l="1"/>
  <c r="K17" i="187"/>
  <c r="K52" i="187" s="1"/>
  <c r="H18" i="187"/>
  <c r="H17" i="187"/>
  <c r="H52" i="187" s="1"/>
  <c r="H17" i="182"/>
  <c r="H16" i="182"/>
  <c r="H51" i="182" s="1"/>
  <c r="K16" i="187" l="1"/>
  <c r="K53" i="187" s="1"/>
  <c r="J16" i="187"/>
  <c r="J53" i="187" s="1"/>
  <c r="H16" i="187"/>
  <c r="H53" i="187" s="1"/>
  <c r="H15" i="182" l="1"/>
  <c r="H52" i="182" s="1"/>
</calcChain>
</file>

<file path=xl/sharedStrings.xml><?xml version="1.0" encoding="utf-8"?>
<sst xmlns="http://schemas.openxmlformats.org/spreadsheetml/2006/main" count="362" uniqueCount="158">
  <si>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</si>
  <si>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</si>
  <si>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</si>
  <si>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</si>
  <si>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</si>
  <si>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</si>
  <si>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</si>
  <si>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</si>
  <si>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</si>
  <si>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</si>
  <si>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</si>
  <si>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</si>
  <si>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</si>
  <si>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</si>
  <si>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</si>
  <si>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</si>
  <si>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2.1.1.5.04</t>
  </si>
  <si>
    <t>2.2.5.1.01</t>
  </si>
  <si>
    <t>COMPAÑÍA DOMINICANA DE TELÉFONOS, S.A</t>
  </si>
  <si>
    <t>2.2.1.3.01</t>
  </si>
  <si>
    <t>AGUA PLANETA AZUL, S. A.</t>
  </si>
  <si>
    <t>2.3.1.1.01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</si>
  <si>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</si>
  <si>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</si>
  <si>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</si>
  <si>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</si>
  <si>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</si>
  <si>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</si>
  <si>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EDEESTE</t>
  </si>
  <si>
    <t>MARIANO ROJAS CROUSSETT</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</si>
  <si>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</si>
  <si>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</si>
  <si>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</si>
  <si>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</si>
  <si>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</si>
  <si>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</si>
  <si>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</si>
  <si>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</si>
  <si>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</si>
  <si>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</si>
  <si>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</si>
  <si>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</si>
  <si>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</si>
  <si>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</si>
  <si>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</si>
  <si>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</si>
  <si>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</si>
  <si>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</si>
  <si>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</si>
  <si>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PRESTACIONES LABORALES (Vacaciones)</t>
  </si>
  <si>
    <t>2.3.9.9.05</t>
  </si>
  <si>
    <t xml:space="preserve">LICDA. NANCY BRUNO </t>
  </si>
  <si>
    <t>EDENORTE</t>
  </si>
  <si>
    <t>EDESUR</t>
  </si>
  <si>
    <t>2.1.1.5.03/2.1.1.5.04</t>
  </si>
  <si>
    <t>CÁLCULO MAP NO.44724-2021</t>
  </si>
  <si>
    <t>ESTADO DE CUENTAS DE SUPLIDORES</t>
  </si>
  <si>
    <t>SERVICIOS TELEFÓNICOS FLOTAS CORRESPONDIENTE AL MES DE NOVIEMBRE 2022.</t>
  </si>
  <si>
    <t>B1500188491</t>
  </si>
  <si>
    <t>COLUMBUS NETWORKS DOMINICANA, S.A</t>
  </si>
  <si>
    <t>B1500000020</t>
  </si>
  <si>
    <t>WATXON INVESTMENTS, S.R.L.</t>
  </si>
  <si>
    <t>COMPRA E INSTALACION DEL SENSOR DE TEMPERATURA Y EL MICROCONTROLADOR 7320 PARA LA PLANTA ELECTRICA MARCA IGSA DE 200KW PERTENECIENTE A ESTE CONSEJO NACIONAL DE DROGAS.</t>
  </si>
  <si>
    <t>2.2.7.2.07</t>
  </si>
  <si>
    <t>CÁLCULO MAP NO.50693-2022</t>
  </si>
  <si>
    <t>CAROLINA ANNEIKA MATEO JIMÉNEZ</t>
  </si>
  <si>
    <t xml:space="preserve">PRESTACIONES LABORALES, CORRESPONDIENTES  A 4 AÑOS DE INDEMNIZACION, SEGUN ARTS.60, 98 Y ART. 138 DEL REGLAMENTO 523-09, Y 20 DIAS DE VACACIONES, SEGUN ARTS. 53,55, DE LA LEY 41-08 DEL 16/01/08 DE FUNCION PUBLICA. 03/2022,  </t>
  </si>
  <si>
    <t>CÁLCULO MAP NO.50749-2022</t>
  </si>
  <si>
    <t>JOHANNA ELIZABETH GONZÁLEZ DE SÁNCHEZ</t>
  </si>
  <si>
    <t>B1500000010</t>
  </si>
  <si>
    <t>COMPRA DE 4 GOMAS P235/70R16, 8 TUERCAS Y 8 ESPÁRRAGOS, PARA VEHICULO MARCA: TOYOTA, MODELO:KUN25L-HRMOH, PLACA:EL0207, CHASIS: MROFR22G500674040, COLOR: BLANCO, AÑO: 2012, PERTENECIENTE AL CONSEJO NACIONAL DE DROGAS.</t>
  </si>
  <si>
    <t>2.3.2.3.01</t>
  </si>
  <si>
    <t>2.3.5.3.01/2.3.9.8.01</t>
  </si>
  <si>
    <t>ALQUILER LOCAL REGIONAL (III) DEL CIBAO NORESTE, SAN FRANCISCO DE MACORIS, CORRESPONDIENTE AL MES DE NOVIEMBRE 2022.</t>
  </si>
  <si>
    <t>B1500000203</t>
  </si>
  <si>
    <t>B1500000002</t>
  </si>
  <si>
    <t>CARLOS OSCAR NUÑEZ DIAZ</t>
  </si>
  <si>
    <t>CONFECCIÓN DE UNIFORMES PARA EL PERSONAL FEMENINO Y MASCULINO QUE GESTIONAN LOS DEPARTAMENTOS DE COMUNICACIÓN Y PROTOCOLO DE ESTE CONSEJO NACIONAL DE DROGAS.</t>
  </si>
  <si>
    <t>B1500000011</t>
  </si>
  <si>
    <t>COMPRA DE (2) COMPUTADORAS COMPLETAS DE ESCRITORIO,  (1)  IMPRESORA PARA LAS REGIONALES (I Y V) DEL OZAMA METROPOLITANA, STO.DGO.ESTE Y CIBAO SUR, LA VEGA, PERTENECIENTES AL CONSEJO NACIONAL DE DROGAS.</t>
  </si>
  <si>
    <t>2.6.1.3.01</t>
  </si>
  <si>
    <t>B1500000012</t>
  </si>
  <si>
    <t>COMPRA DE ADORNOS NAVIDEÑOS PARA EL DESPACHO PRESIDENCIA, PASILLO Y LOBBY DE ESTE CONSEJO NACIONAL DE DROGAS Y CORPHOTEL.</t>
  </si>
  <si>
    <t>B1500039191</t>
  </si>
  <si>
    <t>SEGUROS RESERVAS, SA</t>
  </si>
  <si>
    <t>RENOVACIÓN DE PÓLIZA VEHÍCULOS NO. 2-2-502-0015296, PERÍODO DESDE  04/01/2023  HASTA  04/01/2024.</t>
  </si>
  <si>
    <t>2.2.6.2.01</t>
  </si>
  <si>
    <t>B1500322993</t>
  </si>
  <si>
    <t>SERVICIO DE ENERGÍA ELÉCTRICA DE LA REGIONAL (III) DEL CIBAO NORESTE SAN FRANCISCO DE MACORÍS, PERÍODO  01/11/2022 - 01/12/2022.</t>
  </si>
  <si>
    <t>B1500003997</t>
  </si>
  <si>
    <t>SERVICIOS TELEFÓNICOS LÍNEAS FIJAS CORRESPONDIENTE AL MES DE DICIEMBRE 2022.</t>
  </si>
  <si>
    <t>B1500191200</t>
  </si>
  <si>
    <t>SERVICIOS TELEFÓNICOS FLOTAS CORRESPONDIENTE AL MES DE DICIEMBRE 2022.</t>
  </si>
  <si>
    <t>01/0/2023</t>
  </si>
  <si>
    <t>B1500244112</t>
  </si>
  <si>
    <t>SERVICIO ENERGÍA ELÉCT. SÓTANO SEDE CENTRAL CONSEJO NACIONAL DE DROGAS, PERÍODO 18/10/2022 - 19/12/2022</t>
  </si>
  <si>
    <t>B1500246786</t>
  </si>
  <si>
    <t>SERVICIO ENERGÍA ELÉCT. 1ERA PLANTA SEDE CENTRAL CONSEJO NACIONAL DE DROGAS, PERÍODO 18/11/2022 - 19/12/2022</t>
  </si>
  <si>
    <t>B1500247929</t>
  </si>
  <si>
    <t>SERVICIO ENERGÍA ELÉCT. REGIONAL (I) DEL OZAMA METROPOLITANA (SANTO DOMINGO ESTE) CONSEJO NACIONAL DE DROGAS, PERÍODO   22/11/2022 - 23/12/2022</t>
  </si>
  <si>
    <t>B1500191205</t>
  </si>
  <si>
    <r>
      <t xml:space="preserve">RETENCIÓN DE IMPUESTOS  (ISR) A PERSONAL CONTRATADO TEMPORAL,  CORRESPONDIENTE A LOS MESES: DESDE  OCTUBRE-DICIEMBRE  2021  HASTA  ENERO, MARZO, ABRIL , JULIO Y </t>
    </r>
    <r>
      <rPr>
        <sz val="8"/>
        <color rgb="FFFF0000"/>
        <rFont val="Calibri"/>
        <family val="2"/>
      </rPr>
      <t xml:space="preserve"> DICIEMBRE 2022</t>
    </r>
  </si>
  <si>
    <r>
      <t xml:space="preserve">RETENCIÓN INAVI-VIDA  A PERSONAL CONTRATADO TEMPORAL, CORRESPONDIENTE A LOS MESES DESDE  FEBRERO 2021 HASTA  </t>
    </r>
    <r>
      <rPr>
        <sz val="8"/>
        <color rgb="FFFF0000"/>
        <rFont val="Calibri"/>
        <family val="2"/>
      </rPr>
      <t>DICIEMBRE 2022</t>
    </r>
  </si>
  <si>
    <t>2.2.3.1.01</t>
  </si>
  <si>
    <t>COMUNICACIÓN (AUTORIZ.)DE PRESIDENCIA NO. 0226/22</t>
  </si>
  <si>
    <t>VIATICOS AL PERSONAL DESIGANDO POR LA REGIONAL IV DEL CIBAO NORTE, SANTIAGO QUE IMPARTIO DOS CONVERSATORIOS CONSECUTIVOS A LOS ESTUDIANTES DEL NIVEL DE 6TO. GRADO DEL 2DO. NIVEL, EN EL LICEO LIBRADO EUGENIO BELLIARD DE LA PROVINCIA SAN IGNACIO DE SABANETA, SANTIAGO RODRIGUEZ, EN FECHA 17/03/2022.</t>
  </si>
  <si>
    <t>COMUNICACIÓN (AUTORIZ. DE PRESIDENCIA  NO. 0247/22</t>
  </si>
  <si>
    <t>COMUNICACIÓN (AUTORIZ. DE PRESIDENCIA  NO. 0209/22</t>
  </si>
  <si>
    <t>VIÁTICOS Y PEAJE AL PERSONAL DESIGNADO POR DEPREDEPORTE PARA LA REALIZACION DEL TALLER DEL ROL DEL DIRIGENTE DEPORTIVO Y PROFESOR DE EDUCACION, EN COLABORACION CON LA DIRECCION PROVINCIAL DE PUERTO PLATA, EN FECHA 08/04/2022.</t>
  </si>
  <si>
    <t>2.2.3.1.01/2.2.4.4.01</t>
  </si>
  <si>
    <t>VIÁTICOS  DEPTO. DEPREDEPORTE, PROV. MONSEÑOR NOUEL,  26/03/2022</t>
  </si>
  <si>
    <t>VIÁTICOS  DEPTO. DEPREDEPORTE, PUERTO PLATA,  08/04/2022</t>
  </si>
  <si>
    <t>VIÁTICOS  REG. IV DEL CIBAO NORTE, STGO.,   17/03/2022</t>
  </si>
  <si>
    <t>VIÁTICOS  DEPTO. DEPREDEPORTE, BONAO,  29/03/2022</t>
  </si>
  <si>
    <t>VIÁTICOS AL PERSONAL DESIGNADO POR DEPREDEPORTE QUE PARTICIPÓ EN EL DESARROLLO DE UN FESTIVAL RECREATIVO Y DEPORTIVO EN COLABORACION CON LA CASA DE ACOGIDA DE NIÑAS HUERFANAS, EN EL SECTOR PROLONGACION 12 DE JULIO EN EL MUNICIPIO DE BONAO, EN FECHA 29/03/2022.</t>
  </si>
  <si>
    <t>COMUNICACIÓN (AUTORIZ. DE PRESIDENCIA  NO. 0207/22</t>
  </si>
  <si>
    <t>COMUNICACIÓN (AUTORIZ. DE PRESIDENCIA  NO. 0255/22</t>
  </si>
  <si>
    <t>VIÁTICOS  DEPTO. DEPREDEPORTE,MONTE  PLATA,  31/03/2022</t>
  </si>
  <si>
    <t>VIÁTICOS Y PEAJE AL PERSONAL DESIGNADO POR DEPREDEPORTE QUE PARTICIPO EN LA ENTREGA DEL CERTIFICADO CORRESPONDIENTE A LA CAPACITACION DEL ROL DEL DIRIGENTE DEPORTIVO, ENTRENADOR Y PROFESOR DE EDUCACION EN PREVENCION DE DROGAS, EN EL AYUNTAMIENTO DE LA PROVINCIA DE MONTE PLATA, EN FECHA 31/03/2022.</t>
  </si>
  <si>
    <t>COMUNICACIÓN (AUTORIZ.)DE PRESIDENCIA NO. 0257/22</t>
  </si>
  <si>
    <t>VIÁTICOS  REG. IV DEL CIBAO NORTE, STGO.,   21/03/2022</t>
  </si>
  <si>
    <t>VIÁTICOS AL PERSONAL DESIGNADO POR LA REGIONAL IV DEL CIBAO NORTE, SANTIAGO QUE VIAJO A LA PROVINCIA DE PUERTO PLATA PARA COORDINAR REUNION DE ACTIVIDADES DE LA ZONA E IMPARTIO UN TALLER DE PREVENCION DIRIGIDO A FISCALES, AUTORIDADES, ENTRE OTROS, EN LA REFERIDA PROVINCIA, EN FECHA 21/03/2022.</t>
  </si>
  <si>
    <t>COMUNICACIÓN (AUTORIZ. DE PRESIDENCIA  NO. 0159/22</t>
  </si>
  <si>
    <t>VIÁTICOS  DEPTO. DEPREDEPORTE, JIMA BONAO, PROV. MONS. NOUEL,  10/03/2022</t>
  </si>
  <si>
    <t>VIÁTICOS AL PERSONAL DESIGNADO POR DEPREDEPORTE QUE PARTICIPO EN LA REUNION DE COORDINACION DE ACTIVIDADES DENTRO DEL PROGRAMA PROINSOVIDAS EN COLABORACION CON EL AYUNTAMIENTO DE SABANA DEL PUERTO BONAO, PROVINCIA MONSEÑOR NOUEL Y LA REALIZACION DE DOS SENSIBILIZACIONES CON LA LIGA DEPORTIVA DE JIMA, REALIZADAS EN EL ESTADIO MUNICIPAL DE JIMA, BONAO, EN FECHA 10/03/2022.</t>
  </si>
  <si>
    <t>VIÁTICOS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</si>
  <si>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B1500345940</t>
  </si>
  <si>
    <t>REGISTRO DE FACT. NO. B1500332979  D/F 31/10/2022, POR SERVICIO DE ENERGÍA ELÉCTRICA  CAINNACSP, PERIODO  14/11/2022 - 12/12/2022</t>
  </si>
  <si>
    <t>B1500348964</t>
  </si>
  <si>
    <t>REGISTRO DE FACT. NO. B1500336017  D/F  31/10/2022, POR SERVICIO DE ENERGÍA ELÉCTRICA  REGIONAL(VII), ENRIQUILLO, BARAHONA,  CONTRATO NO. 7038853,  PERIODO  02/11/2022 - 02/12/2022</t>
  </si>
  <si>
    <t>( monto  deudas por cargas fijas y gastos corrientes sin libramientos ni orden de pago generados por la suma de RD$65,521.29)</t>
  </si>
  <si>
    <t xml:space="preserve">Fecha: 06 Enero 2023 </t>
  </si>
  <si>
    <t>2.1.1.5.03/ 2.1.1.5.04</t>
  </si>
  <si>
    <t>2.3.5.3.01/ 2.3.9.8.01</t>
  </si>
  <si>
    <t>2.2.3.1.01/ 2.2.4.4.01</t>
  </si>
  <si>
    <t xml:space="preserve"> AL 31 DE DICIEMBRE 2022</t>
  </si>
  <si>
    <t>CÁLCULO MAP NO.55575-2022</t>
  </si>
  <si>
    <t>FINETTA ALCIRA CASITLLO QUIÑONEZ</t>
  </si>
  <si>
    <t>CÁLCULO MAP NO.55582-2022</t>
  </si>
  <si>
    <t xml:space="preserve">PRESTACIONES LABORALES, CORRESPONDIENTES  A 5 AÑOS DE INDEMNIZACION, SEGUN ARTS.60, 98 Y ART. 138 DEL REGLAMENTO 523-09, Y 35 DIAS DE VACACIONES, SEGUN ARTS. 53,55, DE LA LEY 41-08 DEL 16/01/08 DE FUNCION PUBLICA. 03/2022,  </t>
  </si>
  <si>
    <t>CÁLCULO MAP NO.55614-2022</t>
  </si>
  <si>
    <t>ULOGIO GONZALEZ UREÑA</t>
  </si>
  <si>
    <t>CÁLCULO MAP NO.55590-2022</t>
  </si>
  <si>
    <t>YERKIN  AGUSTIN FUGUEREI</t>
  </si>
  <si>
    <t xml:space="preserve">PRESTACIONES LABORALES, CORRESPONDIENTES  A 1 AÑO DE INDEMNIZACION, SEGUN ARTS.60, 98 Y ART. 138 DEL REGLAMENTO 523-09, Y 15 DIAS DE VACACIONES, SEGUN ARTS. 53,55, DE LA LEY 41-08 DEL 16/01/08 DE FUNCION PUBLICA. 03/2022,  </t>
  </si>
  <si>
    <t>JOSEFINA MEDINA</t>
  </si>
  <si>
    <t>COMUNICACIÓN (AUTORIZ. DE PRESIDENCIA  NO. 0876/22</t>
  </si>
  <si>
    <t>VIATICO DEPREI  MUNICIPIO CABRERA D/F 27/10/2022</t>
  </si>
  <si>
    <t>VIÁTICOS AL PERSONAL DESIGNADO POR DEPREI PARA LA REALIZACIÓN DE LA JORNADA PREVENTIVA "UN DIA CON EL CONSEJO",  EN EL MUNICIPIO DE CABRERA , EN FECHA 27/10/2022.</t>
  </si>
  <si>
    <t>B1500000001</t>
  </si>
  <si>
    <t>CAMI CONSTRUCTORA, S.R.L</t>
  </si>
  <si>
    <t xml:space="preserve">PAGO DEPÓSITO DONDE SE FUNCIONARA LA OFICINA REGIONAL II VALDESIA SAN CRSITOBAL DEL CONSEJO NACIONAL DE DROGAS </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</si>
  <si>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</si>
  <si>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</si>
  <si>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 xml:space="preserve">Nota:   A   la   fecha   de  corte  de   esta   relación  de  cuentas   por   pagar  existen  órdenes  de  pagos    (libramientos  Y  cheques)    generadas   por   un  monto   de  RD$759,027.86, así como el </t>
  </si>
  <si>
    <t>monto de RD$379,086.80, correspondientes a procesos que quedaron pendientes en el SIGEF y quedamos a espera de apertura del sistema por parte del órgano rector.</t>
  </si>
  <si>
    <t>El monto de las  cuentas por pagar sin órdenes de pago  ascienden a   RD$2,427,245.51</t>
  </si>
  <si>
    <t xml:space="preserve">Fecha: 10 Enero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</si>
</sst>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dd/mm/yyyy;@"/>
  </numFmts>
  <fonts count="62">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sz val="8"/>
      <color rgb="FFFF0000"/>
      <name val="Calibri"/>
      <family val="2"/>
    </font>
    <font>
      <b/>
      <sz val="7"/>
      <color rgb="FFF43A47"/>
      <name val="Calibri"/>
      <family val="2"/>
      <scheme val="minor"/>
    </font>
    <font>
      <sz val="8"/>
      <color rgb="FFFF0000"/>
      <name val="Calibri"/>
      <family val="2"/>
      <scheme val="minor"/>
    </font>
    <font>
      <b/>
      <sz val="7"/>
      <color rgb="FF1207F7"/>
      <name val="Calibri"/>
      <family val="2"/>
      <scheme val="minor"/>
    </font>
    <font>
      <b/>
      <sz val="7"/>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11"/>
      <color rgb="FF7030A0"/>
      <name val="Arial Black"/>
      <family val="2"/>
    </font>
    <font>
      <b/>
      <sz val="7"/>
      <color rgb="FFFF66FF"/>
      <name val="Calibri"/>
      <family val="2"/>
      <scheme val="minor"/>
    </font>
    <font>
      <b/>
      <sz val="16"/>
      <color rgb="FF0000FF"/>
      <name val="Calibri"/>
      <family val="2"/>
      <scheme val="minor"/>
    </font>
    <font>
      <b/>
      <sz val="20"/>
      <color rgb="FF1207F7"/>
      <name val="Calibri"/>
      <family val="2"/>
      <scheme val="minor"/>
    </font>
    <font>
      <b/>
      <sz val="7"/>
      <color theme="0" tint="-0.499984740745262"/>
      <name val="Arial Black"/>
      <family val="2"/>
    </font>
    <font>
      <b/>
      <sz val="7"/>
      <color theme="9" tint="-0.499984740745262"/>
      <name val="Arial Black"/>
      <family val="2"/>
    </font>
    <font>
      <b/>
      <sz val="7"/>
      <color rgb="FF7030A0"/>
      <name val="Arial Black"/>
      <family val="2"/>
    </font>
    <font>
      <b/>
      <sz val="7"/>
      <color rgb="FF0070C0"/>
      <name val="Arial Black"/>
      <family val="2"/>
    </font>
    <font>
      <b/>
      <sz val="7"/>
      <color theme="7" tint="-0.499984740745262"/>
      <name val="Arial Black"/>
      <family val="2"/>
    </font>
    <font>
      <b/>
      <sz val="16"/>
      <color rgb="FF00B050"/>
      <name val="Calibri"/>
      <family val="2"/>
      <scheme val="minor"/>
    </font>
    <font>
      <b/>
      <sz val="14"/>
      <color rgb="FF00B050"/>
      <name val="Calibri"/>
      <family val="2"/>
      <scheme val="minor"/>
    </font>
    <font>
      <b/>
      <sz val="7"/>
      <color theme="5" tint="-0.499984740745262"/>
      <name val="Arial Black"/>
      <family val="2"/>
    </font>
    <font>
      <b/>
      <sz val="14"/>
      <color rgb="FF7030A0"/>
      <name val="Arial Black"/>
      <family val="2"/>
    </font>
    <font>
      <sz val="24"/>
      <color theme="1"/>
      <name val="Edwardian Script ITC"/>
      <family val="4"/>
    </font>
    <font>
      <sz val="18"/>
      <color theme="1"/>
      <name val="Calibri"/>
      <family val="2"/>
      <scheme val="minor"/>
    </font>
    <font>
      <sz val="12"/>
      <color theme="1"/>
      <name val="Calibri"/>
      <family val="2"/>
      <scheme val="minor"/>
    </font>
    <font>
      <sz val="12"/>
      <color rgb="FFFF0000"/>
      <name val="Calibri"/>
      <family val="2"/>
      <scheme val="minor"/>
    </font>
    <font>
      <sz val="12"/>
      <color theme="4" tint="-0.499984740745262"/>
      <name val="Calibri"/>
      <family val="2"/>
      <scheme val="minor"/>
    </font>
    <font>
      <sz val="11"/>
      <color indexed="8"/>
      <name val="Arial Black"/>
      <family val="2"/>
    </font>
    <font>
      <sz val="9"/>
      <color indexed="8"/>
      <name val="Calibri"/>
      <family val="2"/>
    </font>
    <font>
      <sz val="26"/>
      <color rgb="FFFF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8">
    <border>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double">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269">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3" xfId="0" applyFont="1" applyFill="1" applyBorder="1" applyAlignment="1">
      <alignment vertical="center"/>
    </xf>
    <xf numFmtId="0" fontId="12" fillId="3" borderId="12" xfId="0" applyFont="1" applyFill="1" applyBorder="1" applyAlignment="1">
      <alignment horizontal="left" vertical="center"/>
    </xf>
    <xf numFmtId="0" fontId="12" fillId="3" borderId="12" xfId="0" applyFont="1" applyFill="1" applyBorder="1" applyAlignment="1">
      <alignment vertical="center"/>
    </xf>
    <xf numFmtId="4" fontId="17" fillId="3" borderId="12" xfId="2" applyNumberFormat="1" applyFont="1" applyFill="1" applyBorder="1" applyAlignment="1">
      <alignment horizontal="right" vertical="center"/>
    </xf>
    <xf numFmtId="164" fontId="2" fillId="2" borderId="8" xfId="1" applyFont="1" applyFill="1" applyBorder="1" applyAlignment="1">
      <alignmen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5" xfId="0" applyFont="1" applyFill="1" applyBorder="1" applyAlignment="1">
      <alignment horizontal="left" vertical="center"/>
    </xf>
    <xf numFmtId="0" fontId="11" fillId="4" borderId="5" xfId="0" applyFont="1" applyFill="1" applyBorder="1" applyAlignment="1">
      <alignment horizontal="center" vertical="center"/>
    </xf>
    <xf numFmtId="165" fontId="8" fillId="3" borderId="19" xfId="0" applyNumberFormat="1" applyFont="1" applyFill="1" applyBorder="1" applyAlignment="1">
      <alignment horizontal="left"/>
    </xf>
    <xf numFmtId="0" fontId="11" fillId="3" borderId="20" xfId="0" applyFont="1" applyFill="1" applyBorder="1" applyAlignment="1">
      <alignment horizontal="left"/>
    </xf>
    <xf numFmtId="0" fontId="7" fillId="3" borderId="20" xfId="0" applyFont="1" applyFill="1" applyBorder="1" applyAlignment="1">
      <alignment horizontal="left"/>
    </xf>
    <xf numFmtId="0" fontId="10" fillId="3" borderId="20" xfId="0" applyFont="1" applyFill="1" applyBorder="1" applyAlignment="1">
      <alignment wrapText="1"/>
    </xf>
    <xf numFmtId="0" fontId="6" fillId="3" borderId="20" xfId="0" applyFont="1" applyFill="1" applyBorder="1" applyAlignment="1">
      <alignment horizontal="center"/>
    </xf>
    <xf numFmtId="4" fontId="17" fillId="3" borderId="20" xfId="2" applyNumberFormat="1" applyFont="1" applyFill="1" applyBorder="1" applyAlignment="1">
      <alignment horizontal="right" vertical="center"/>
    </xf>
    <xf numFmtId="0" fontId="7" fillId="4" borderId="3" xfId="0" applyFont="1" applyFill="1" applyBorder="1" applyAlignment="1">
      <alignment horizontal="left" vertical="center"/>
    </xf>
    <xf numFmtId="164" fontId="0" fillId="4" borderId="0" xfId="1" applyFont="1" applyFill="1"/>
    <xf numFmtId="0" fontId="10" fillId="4" borderId="3" xfId="0" applyFont="1" applyFill="1" applyBorder="1" applyAlignment="1">
      <alignment vertical="center" wrapText="1"/>
    </xf>
    <xf numFmtId="165" fontId="11" fillId="4" borderId="5" xfId="0" applyNumberFormat="1" applyFont="1" applyFill="1" applyBorder="1" applyAlignment="1">
      <alignment horizontal="left" vertical="center"/>
    </xf>
    <xf numFmtId="0" fontId="11" fillId="4" borderId="5" xfId="0" applyFont="1" applyFill="1" applyBorder="1" applyAlignment="1">
      <alignment vertical="center"/>
    </xf>
    <xf numFmtId="0" fontId="10" fillId="4" borderId="5"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5" xfId="1" applyFont="1" applyFill="1" applyBorder="1" applyAlignment="1">
      <alignment horizontal="right" vertical="center"/>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10" xfId="0" applyFont="1" applyFill="1" applyBorder="1" applyAlignment="1">
      <alignment vertical="center" wrapText="1"/>
    </xf>
    <xf numFmtId="0" fontId="10" fillId="4" borderId="5" xfId="0" applyFont="1" applyFill="1" applyBorder="1" applyAlignment="1">
      <alignment vertical="center" wrapText="1"/>
    </xf>
    <xf numFmtId="0" fontId="6" fillId="4" borderId="0" xfId="0" applyFont="1" applyFill="1"/>
    <xf numFmtId="4" fontId="10" fillId="4" borderId="11" xfId="0" applyNumberFormat="1" applyFont="1" applyFill="1" applyBorder="1" applyAlignment="1">
      <alignment horizontal="right" vertical="center"/>
    </xf>
    <xf numFmtId="4" fontId="10" fillId="4" borderId="4" xfId="0" applyNumberFormat="1" applyFont="1" applyFill="1" applyBorder="1" applyAlignment="1">
      <alignment horizontal="right" vertical="center"/>
    </xf>
    <xf numFmtId="164" fontId="10" fillId="4" borderId="6" xfId="1" applyFont="1" applyFill="1" applyBorder="1" applyAlignment="1">
      <alignment horizontal="right" vertical="center"/>
    </xf>
    <xf numFmtId="4" fontId="17" fillId="3" borderId="14" xfId="2" applyNumberFormat="1" applyFont="1" applyFill="1" applyBorder="1" applyAlignment="1">
      <alignment horizontal="right" vertical="center"/>
    </xf>
    <xf numFmtId="0" fontId="11" fillId="4" borderId="16" xfId="0" applyFont="1" applyFill="1" applyBorder="1" applyAlignment="1">
      <alignment horizontal="left" vertical="center"/>
    </xf>
    <xf numFmtId="0" fontId="7" fillId="4" borderId="10" xfId="0" applyFont="1" applyFill="1" applyBorder="1" applyAlignment="1">
      <alignment horizontal="left" vertical="center"/>
    </xf>
    <xf numFmtId="4" fontId="10" fillId="4" borderId="24" xfId="0" applyNumberFormat="1" applyFont="1" applyFill="1" applyBorder="1" applyAlignment="1">
      <alignment horizontal="right" vertical="center"/>
    </xf>
    <xf numFmtId="165" fontId="8" fillId="3" borderId="20" xfId="0" applyNumberFormat="1" applyFont="1" applyFill="1" applyBorder="1" applyAlignment="1">
      <alignment horizontal="left"/>
    </xf>
    <xf numFmtId="165" fontId="8" fillId="4" borderId="3" xfId="0" applyNumberFormat="1" applyFont="1" applyFill="1" applyBorder="1" applyAlignment="1">
      <alignment horizontal="left" vertical="center"/>
    </xf>
    <xf numFmtId="4" fontId="10" fillId="4" borderId="9" xfId="0" applyNumberFormat="1" applyFont="1" applyFill="1" applyBorder="1" applyAlignment="1">
      <alignment horizontal="right" vertical="center"/>
    </xf>
    <xf numFmtId="164" fontId="7" fillId="4" borderId="3" xfId="1" applyFont="1" applyFill="1" applyBorder="1" applyAlignment="1">
      <alignment horizontal="center" vertical="center"/>
    </xf>
    <xf numFmtId="164" fontId="7" fillId="4" borderId="7" xfId="1" applyFont="1" applyFill="1" applyBorder="1" applyAlignment="1">
      <alignment horizontal="center" vertical="center"/>
    </xf>
    <xf numFmtId="4" fontId="36" fillId="3" borderId="20" xfId="0" applyNumberFormat="1" applyFont="1" applyFill="1" applyBorder="1" applyAlignment="1">
      <alignment horizontal="right" vertical="center"/>
    </xf>
    <xf numFmtId="164" fontId="5" fillId="3" borderId="21" xfId="1" applyFont="1" applyFill="1" applyBorder="1" applyAlignment="1">
      <alignment horizontal="center" vertical="center"/>
    </xf>
    <xf numFmtId="164" fontId="30" fillId="4" borderId="5" xfId="1" applyFont="1" applyFill="1" applyBorder="1" applyAlignment="1">
      <alignment horizontal="right" vertical="center"/>
    </xf>
    <xf numFmtId="165" fontId="7" fillId="4" borderId="9" xfId="0" applyNumberFormat="1" applyFont="1" applyFill="1" applyBorder="1" applyAlignment="1">
      <alignment horizontal="center" vertical="center"/>
    </xf>
    <xf numFmtId="165" fontId="7" fillId="4" borderId="11" xfId="0" applyNumberFormat="1" applyFont="1" applyFill="1" applyBorder="1" applyAlignment="1">
      <alignment horizontal="center" vertical="center"/>
    </xf>
    <xf numFmtId="165" fontId="7" fillId="3" borderId="20" xfId="0" applyNumberFormat="1" applyFont="1" applyFill="1" applyBorder="1" applyAlignment="1">
      <alignment horizont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6" borderId="8" xfId="1" applyFont="1" applyFill="1" applyBorder="1" applyAlignment="1">
      <alignment vertical="center"/>
    </xf>
    <xf numFmtId="165" fontId="8" fillId="4" borderId="15" xfId="0" applyNumberFormat="1" applyFont="1" applyFill="1" applyBorder="1" applyAlignment="1">
      <alignment horizontal="left" vertical="center"/>
    </xf>
    <xf numFmtId="165" fontId="8" fillId="4" borderId="23" xfId="0" applyNumberFormat="1" applyFont="1" applyFill="1" applyBorder="1" applyAlignment="1">
      <alignment horizontal="left" vertical="center"/>
    </xf>
    <xf numFmtId="0" fontId="22" fillId="0" borderId="0" xfId="0" applyFont="1"/>
    <xf numFmtId="0" fontId="29" fillId="4" borderId="0" xfId="0" applyFont="1" applyFill="1" applyAlignment="1">
      <alignment horizontal="left" vertical="center" wrapText="1"/>
    </xf>
    <xf numFmtId="0" fontId="34" fillId="4" borderId="0" xfId="0" applyFont="1" applyFill="1" applyAlignment="1">
      <alignment horizontal="left" vertical="center" wrapText="1"/>
    </xf>
    <xf numFmtId="0" fontId="32" fillId="4" borderId="0" xfId="0" applyFont="1" applyFill="1" applyAlignment="1">
      <alignment horizontal="left" vertical="center" wrapText="1"/>
    </xf>
    <xf numFmtId="0" fontId="35" fillId="4" borderId="0" xfId="0" applyFont="1" applyFill="1" applyAlignment="1">
      <alignment horizontal="left" vertical="top"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16" fillId="0" borderId="0" xfId="0" applyFont="1"/>
    <xf numFmtId="0" fontId="18" fillId="0" borderId="0" xfId="0" applyFont="1"/>
    <xf numFmtId="0" fontId="21" fillId="4" borderId="0" xfId="0" applyFont="1" applyFill="1" applyAlignment="1">
      <alignment vertical="center"/>
    </xf>
    <xf numFmtId="0" fontId="39" fillId="0" borderId="0" xfId="0" applyFont="1" applyAlignment="1">
      <alignment horizontal="center" vertical="center"/>
    </xf>
    <xf numFmtId="0" fontId="33" fillId="4" borderId="0" xfId="0" applyFont="1" applyFill="1" applyAlignment="1">
      <alignment vertical="center" wrapText="1"/>
    </xf>
    <xf numFmtId="164" fontId="11" fillId="4" borderId="5" xfId="1" applyFont="1" applyFill="1" applyBorder="1" applyAlignment="1">
      <alignment horizontal="center" vertical="center" wrapText="1"/>
    </xf>
    <xf numFmtId="164" fontId="30" fillId="4" borderId="6" xfId="1" applyFont="1" applyFill="1" applyBorder="1" applyAlignment="1">
      <alignment horizontal="right" vertical="center"/>
    </xf>
    <xf numFmtId="0" fontId="11" fillId="4" borderId="16" xfId="0" applyFont="1" applyFill="1" applyBorder="1" applyAlignment="1">
      <alignment horizontal="center" vertical="center"/>
    </xf>
    <xf numFmtId="164" fontId="6" fillId="4" borderId="5" xfId="1" applyFont="1" applyFill="1" applyBorder="1" applyAlignment="1">
      <alignment horizontal="left" vertical="center" wrapText="1"/>
    </xf>
    <xf numFmtId="0" fontId="35" fillId="4" borderId="0" xfId="0" applyFont="1" applyFill="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0" fontId="40" fillId="0" borderId="0" xfId="0" applyFont="1" applyAlignment="1">
      <alignment horizontal="left" vertical="center" wrapText="1"/>
    </xf>
    <xf numFmtId="164" fontId="41" fillId="4" borderId="0" xfId="1" applyFont="1" applyFill="1" applyAlignment="1">
      <alignment horizontal="left" vertical="center"/>
    </xf>
    <xf numFmtId="165" fontId="8" fillId="4" borderId="17" xfId="0" applyNumberFormat="1" applyFont="1" applyFill="1" applyBorder="1" applyAlignment="1">
      <alignment horizontal="left" vertical="center"/>
    </xf>
    <xf numFmtId="0" fontId="6" fillId="4" borderId="10" xfId="0" applyFont="1" applyFill="1" applyBorder="1" applyAlignment="1">
      <alignment horizontal="center" vertical="center"/>
    </xf>
    <xf numFmtId="0" fontId="6" fillId="4" borderId="3" xfId="0" applyFont="1" applyFill="1" applyBorder="1" applyAlignment="1">
      <alignment horizontal="center" vertical="center"/>
    </xf>
    <xf numFmtId="0" fontId="42" fillId="0" borderId="0" xfId="0" applyFont="1" applyAlignment="1">
      <alignment horizontal="left" vertical="center" wrapText="1"/>
    </xf>
    <xf numFmtId="0" fontId="33" fillId="4" borderId="0" xfId="0" applyFont="1" applyFill="1" applyAlignment="1">
      <alignment horizontal="center" vertical="center" wrapText="1"/>
    </xf>
    <xf numFmtId="0" fontId="35" fillId="4" borderId="0" xfId="0" applyFont="1" applyFill="1" applyAlignment="1">
      <alignment vertical="center" wrapText="1"/>
    </xf>
    <xf numFmtId="0" fontId="7" fillId="4" borderId="5" xfId="0" applyFont="1" applyFill="1" applyBorder="1" applyAlignment="1">
      <alignment vertical="center" wrapText="1"/>
    </xf>
    <xf numFmtId="0" fontId="30" fillId="4" borderId="5" xfId="0" applyFont="1" applyFill="1" applyBorder="1" applyAlignment="1">
      <alignment vertical="center"/>
    </xf>
    <xf numFmtId="0" fontId="30" fillId="4" borderId="5" xfId="0" applyFont="1" applyFill="1" applyBorder="1" applyAlignment="1">
      <alignment vertical="center" wrapText="1"/>
    </xf>
    <xf numFmtId="164" fontId="10" fillId="4" borderId="4" xfId="1" applyFont="1" applyFill="1" applyBorder="1" applyAlignment="1">
      <alignment horizontal="right" vertical="center"/>
    </xf>
    <xf numFmtId="165" fontId="8" fillId="4" borderId="18" xfId="0" applyNumberFormat="1" applyFont="1" applyFill="1" applyBorder="1" applyAlignment="1">
      <alignment horizontal="left" vertical="center"/>
    </xf>
    <xf numFmtId="165" fontId="7" fillId="4" borderId="22" xfId="0" applyNumberFormat="1" applyFont="1" applyFill="1" applyBorder="1" applyAlignment="1">
      <alignment horizontal="center" vertical="center"/>
    </xf>
    <xf numFmtId="165" fontId="6" fillId="4" borderId="17" xfId="0" applyNumberFormat="1" applyFont="1" applyFill="1" applyBorder="1" applyAlignment="1">
      <alignment horizontal="left" vertical="center"/>
    </xf>
    <xf numFmtId="164" fontId="11" fillId="4" borderId="16" xfId="1" applyFont="1" applyFill="1" applyBorder="1" applyAlignment="1">
      <alignment horizontal="center" vertical="center" wrapText="1"/>
    </xf>
    <xf numFmtId="0" fontId="33" fillId="4" borderId="0" xfId="0" applyFont="1" applyFill="1" applyAlignment="1">
      <alignment horizontal="left" vertical="center" wrapText="1"/>
    </xf>
    <xf numFmtId="0" fontId="44" fillId="4" borderId="0" xfId="0" applyFont="1" applyFill="1" applyAlignment="1">
      <alignment horizontal="center" vertical="center"/>
    </xf>
    <xf numFmtId="0" fontId="43" fillId="4" borderId="0" xfId="0" applyFont="1" applyFill="1" applyAlignment="1">
      <alignment horizontal="left" vertical="center" wrapText="1"/>
    </xf>
    <xf numFmtId="0" fontId="45" fillId="4" borderId="0" xfId="0" applyFont="1" applyFill="1" applyAlignment="1">
      <alignment horizontal="left" vertical="center" wrapText="1"/>
    </xf>
    <xf numFmtId="0" fontId="0" fillId="4" borderId="0" xfId="0" applyFill="1" applyAlignment="1">
      <alignment vertical="center"/>
    </xf>
    <xf numFmtId="0" fontId="48" fillId="4" borderId="0" xfId="0" applyFont="1" applyFill="1" applyAlignment="1">
      <alignment horizontal="left" vertical="center" wrapText="1"/>
    </xf>
    <xf numFmtId="0" fontId="40" fillId="4" borderId="0" xfId="0" applyFont="1" applyFill="1" applyAlignment="1">
      <alignment horizontal="left" vertical="center" wrapText="1"/>
    </xf>
    <xf numFmtId="0" fontId="50" fillId="4" borderId="0" xfId="0" applyFont="1" applyFill="1" applyAlignment="1">
      <alignment horizontal="left" vertical="center" wrapText="1"/>
    </xf>
    <xf numFmtId="0" fontId="51" fillId="4" borderId="0" xfId="0" applyFont="1" applyFill="1" applyAlignment="1">
      <alignment horizontal="left" vertical="center" wrapText="1"/>
    </xf>
    <xf numFmtId="0" fontId="46" fillId="4" borderId="0" xfId="0" applyFont="1" applyFill="1" applyAlignment="1">
      <alignment horizontal="left" vertical="center" wrapText="1"/>
    </xf>
    <xf numFmtId="0" fontId="49" fillId="4" borderId="0" xfId="0" applyFont="1" applyFill="1" applyAlignment="1">
      <alignment horizontal="left" vertical="center" wrapText="1"/>
    </xf>
    <xf numFmtId="0" fontId="52" fillId="4" borderId="0" xfId="0" applyFont="1" applyFill="1" applyAlignment="1">
      <alignment horizontal="left" vertical="center" wrapText="1"/>
    </xf>
    <xf numFmtId="0" fontId="34" fillId="0" borderId="0" xfId="0" applyFont="1" applyAlignment="1">
      <alignment horizontal="left" vertical="center" wrapText="1"/>
    </xf>
    <xf numFmtId="0" fontId="42" fillId="4" borderId="0" xfId="0" applyFont="1" applyFill="1" applyAlignment="1">
      <alignment horizontal="left" vertical="center" wrapText="1"/>
    </xf>
    <xf numFmtId="164" fontId="10" fillId="4" borderId="3" xfId="1" applyFont="1" applyFill="1" applyBorder="1" applyAlignment="1">
      <alignment horizontal="right" vertical="center"/>
    </xf>
    <xf numFmtId="0" fontId="7" fillId="4" borderId="3" xfId="0" applyFont="1" applyFill="1" applyBorder="1" applyAlignment="1">
      <alignment vertical="center" wrapText="1"/>
    </xf>
    <xf numFmtId="0" fontId="33" fillId="4" borderId="5" xfId="0" applyFont="1" applyFill="1" applyBorder="1" applyAlignment="1">
      <alignment horizontal="left" vertical="center" wrapText="1"/>
    </xf>
    <xf numFmtId="0" fontId="47" fillId="4" borderId="0" xfId="0" applyFont="1" applyFill="1" applyAlignment="1">
      <alignment horizontal="left" vertical="center" wrapText="1"/>
    </xf>
    <xf numFmtId="164" fontId="11" fillId="4" borderId="5" xfId="1" applyFont="1" applyFill="1" applyBorder="1" applyAlignment="1">
      <alignment vertical="center" wrapText="1"/>
    </xf>
    <xf numFmtId="0" fontId="53" fillId="4" borderId="0" xfId="0" applyFont="1" applyFill="1" applyAlignment="1">
      <alignment vertical="center"/>
    </xf>
    <xf numFmtId="0" fontId="53" fillId="4" borderId="0" xfId="0" applyFont="1" applyFill="1" applyAlignment="1">
      <alignment horizontal="left" vertical="center"/>
    </xf>
    <xf numFmtId="164" fontId="2" fillId="5" borderId="32" xfId="1" applyFont="1" applyFill="1" applyBorder="1" applyAlignment="1">
      <alignment vertical="center"/>
    </xf>
    <xf numFmtId="165" fontId="8" fillId="4" borderId="33" xfId="0" applyNumberFormat="1" applyFont="1" applyFill="1" applyBorder="1" applyAlignment="1">
      <alignment horizontal="left" vertical="center"/>
    </xf>
    <xf numFmtId="165" fontId="6" fillId="4" borderId="33" xfId="0" applyNumberFormat="1" applyFont="1" applyFill="1" applyBorder="1" applyAlignment="1">
      <alignment horizontal="left" vertical="center"/>
    </xf>
    <xf numFmtId="0" fontId="11" fillId="4" borderId="36" xfId="0" applyFont="1" applyFill="1" applyBorder="1" applyAlignment="1">
      <alignment horizontal="left" vertical="center"/>
    </xf>
    <xf numFmtId="0" fontId="11" fillId="4" borderId="22" xfId="0" applyFont="1" applyFill="1" applyBorder="1" applyAlignment="1">
      <alignment vertical="center"/>
    </xf>
    <xf numFmtId="164" fontId="11" fillId="4" borderId="22" xfId="1" applyFont="1" applyFill="1" applyBorder="1" applyAlignment="1">
      <alignment vertical="center" wrapText="1"/>
    </xf>
    <xf numFmtId="164" fontId="6" fillId="4" borderId="22" xfId="1" applyFont="1" applyFill="1" applyBorder="1" applyAlignment="1">
      <alignment horizontal="left" vertical="center" wrapText="1"/>
    </xf>
    <xf numFmtId="164" fontId="11" fillId="4" borderId="22" xfId="1" applyFont="1" applyFill="1" applyBorder="1" applyAlignment="1">
      <alignment horizontal="left" vertical="center" wrapText="1"/>
    </xf>
    <xf numFmtId="0" fontId="8" fillId="4" borderId="22" xfId="0" applyFont="1" applyFill="1" applyBorder="1" applyAlignment="1">
      <alignment horizontal="left" vertical="center" wrapText="1"/>
    </xf>
    <xf numFmtId="0" fontId="11" fillId="4" borderId="3" xfId="0" applyFont="1" applyFill="1" applyBorder="1" applyAlignment="1">
      <alignment horizontal="center" vertical="center" wrapText="1"/>
    </xf>
    <xf numFmtId="164" fontId="11" fillId="4" borderId="37" xfId="1" applyFont="1" applyFill="1" applyBorder="1" applyAlignment="1">
      <alignment horizontal="center" vertical="center" wrapText="1"/>
    </xf>
    <xf numFmtId="164" fontId="10" fillId="4" borderId="7" xfId="1" applyFont="1" applyFill="1" applyBorder="1" applyAlignment="1">
      <alignment horizontal="right" vertical="center"/>
    </xf>
    <xf numFmtId="0" fontId="0" fillId="0" borderId="5" xfId="0" applyFont="1" applyFill="1" applyBorder="1"/>
    <xf numFmtId="0" fontId="58" fillId="0" borderId="5" xfId="0" applyFont="1" applyFill="1" applyBorder="1" applyAlignment="1">
      <alignment horizontal="center" vertical="center"/>
    </xf>
    <xf numFmtId="0" fontId="59" fillId="0" borderId="5" xfId="0" applyFont="1" applyFill="1" applyBorder="1" applyAlignment="1">
      <alignment vertical="center"/>
    </xf>
    <xf numFmtId="165" fontId="8" fillId="0" borderId="5" xfId="0" applyNumberFormat="1" applyFont="1" applyFill="1" applyBorder="1" applyAlignment="1">
      <alignment horizontal="left" vertical="center"/>
    </xf>
    <xf numFmtId="0" fontId="11" fillId="0" borderId="5" xfId="0" applyFont="1" applyFill="1" applyBorder="1" applyAlignment="1">
      <alignment horizontal="left" vertical="center"/>
    </xf>
    <xf numFmtId="0" fontId="7" fillId="0" borderId="5" xfId="0" applyFont="1" applyFill="1" applyBorder="1" applyAlignment="1">
      <alignment horizontal="left" vertical="center"/>
    </xf>
    <xf numFmtId="0" fontId="10" fillId="0" borderId="5" xfId="0" applyFont="1" applyFill="1" applyBorder="1" applyAlignment="1">
      <alignment vertical="center" wrapText="1"/>
    </xf>
    <xf numFmtId="0" fontId="6" fillId="0" borderId="5" xfId="0" applyFont="1" applyFill="1" applyBorder="1" applyAlignment="1">
      <alignment horizontal="center" vertical="center"/>
    </xf>
    <xf numFmtId="4" fontId="10" fillId="0" borderId="5" xfId="0" applyNumberFormat="1" applyFont="1" applyFill="1" applyBorder="1" applyAlignment="1">
      <alignment horizontal="right" vertical="center"/>
    </xf>
    <xf numFmtId="165" fontId="8" fillId="0" borderId="5" xfId="0" applyNumberFormat="1" applyFont="1" applyFill="1" applyBorder="1" applyAlignment="1">
      <alignment horizontal="left"/>
    </xf>
    <xf numFmtId="0" fontId="11" fillId="0" borderId="5" xfId="0" applyFont="1" applyFill="1" applyBorder="1" applyAlignment="1">
      <alignment horizontal="left"/>
    </xf>
    <xf numFmtId="0" fontId="7" fillId="0" borderId="5" xfId="0" applyFont="1" applyFill="1" applyBorder="1" applyAlignment="1">
      <alignment horizontal="left"/>
    </xf>
    <xf numFmtId="0" fontId="10" fillId="0" borderId="5" xfId="0" applyFont="1" applyFill="1" applyBorder="1" applyAlignment="1">
      <alignment wrapText="1"/>
    </xf>
    <xf numFmtId="0" fontId="6" fillId="0" borderId="5" xfId="0" applyFont="1" applyFill="1" applyBorder="1" applyAlignment="1">
      <alignment horizontal="center"/>
    </xf>
    <xf numFmtId="4" fontId="60" fillId="0" borderId="5" xfId="2" applyNumberFormat="1" applyFont="1" applyFill="1" applyBorder="1" applyAlignment="1">
      <alignment horizontal="right" vertical="center"/>
    </xf>
    <xf numFmtId="164" fontId="1" fillId="0" borderId="5" xfId="1" applyFont="1" applyFill="1" applyBorder="1"/>
    <xf numFmtId="165" fontId="11" fillId="0" borderId="5" xfId="0" applyNumberFormat="1" applyFont="1" applyFill="1" applyBorder="1" applyAlignment="1">
      <alignment horizontal="left" vertical="center"/>
    </xf>
    <xf numFmtId="0" fontId="11" fillId="0" borderId="5" xfId="0" applyFont="1" applyFill="1" applyBorder="1" applyAlignment="1">
      <alignment vertical="center"/>
    </xf>
    <xf numFmtId="0" fontId="11" fillId="0" borderId="5" xfId="0" applyFont="1" applyFill="1" applyBorder="1" applyAlignment="1">
      <alignment horizontal="center" vertical="center"/>
    </xf>
    <xf numFmtId="164" fontId="10" fillId="0" borderId="5" xfId="1" applyFont="1" applyFill="1" applyBorder="1" applyAlignment="1">
      <alignment horizontal="right" vertical="center"/>
    </xf>
    <xf numFmtId="165" fontId="6" fillId="0" borderId="5" xfId="0" applyNumberFormat="1" applyFont="1" applyFill="1" applyBorder="1" applyAlignment="1">
      <alignment horizontal="left" vertical="center"/>
    </xf>
    <xf numFmtId="164" fontId="11" fillId="0" borderId="5" xfId="1" applyFont="1" applyFill="1" applyBorder="1" applyAlignment="1">
      <alignment vertical="center" wrapText="1"/>
    </xf>
    <xf numFmtId="0" fontId="30" fillId="0" borderId="5" xfId="0" applyFont="1" applyFill="1" applyBorder="1" applyAlignment="1">
      <alignment vertical="center"/>
    </xf>
    <xf numFmtId="0" fontId="7" fillId="0" borderId="5" xfId="0" applyFont="1" applyFill="1" applyBorder="1" applyAlignment="1">
      <alignment vertical="center" wrapText="1"/>
    </xf>
    <xf numFmtId="164" fontId="6" fillId="0" borderId="5" xfId="1" applyFont="1" applyFill="1" applyBorder="1" applyAlignment="1">
      <alignment horizontal="left" vertical="center" wrapText="1"/>
    </xf>
    <xf numFmtId="0" fontId="30" fillId="0" borderId="5" xfId="0" applyFont="1" applyFill="1" applyBorder="1" applyAlignment="1">
      <alignment vertical="center" wrapText="1"/>
    </xf>
    <xf numFmtId="164" fontId="11" fillId="0" borderId="5" xfId="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horizontal="left" vertical="center"/>
    </xf>
    <xf numFmtId="164" fontId="11" fillId="0" borderId="5" xfId="1" applyFont="1" applyFill="1" applyBorder="1" applyAlignment="1">
      <alignment horizontal="left" vertical="center" wrapText="1"/>
    </xf>
    <xf numFmtId="0" fontId="11" fillId="0" borderId="5" xfId="0" applyFont="1" applyFill="1" applyBorder="1" applyAlignment="1">
      <alignment horizontal="center" vertical="center" wrapText="1"/>
    </xf>
    <xf numFmtId="164" fontId="30" fillId="0" borderId="5" xfId="1" applyFont="1" applyFill="1" applyBorder="1" applyAlignment="1">
      <alignment horizontal="right" vertical="center"/>
    </xf>
    <xf numFmtId="0" fontId="8" fillId="0" borderId="5" xfId="0" applyFont="1" applyFill="1" applyBorder="1" applyAlignment="1">
      <alignment horizontal="left" vertical="center" wrapText="1"/>
    </xf>
    <xf numFmtId="0" fontId="12" fillId="0" borderId="5" xfId="0" applyFont="1" applyFill="1" applyBorder="1" applyAlignment="1">
      <alignment vertical="center"/>
    </xf>
    <xf numFmtId="0" fontId="12" fillId="0" borderId="5" xfId="0" applyFont="1" applyFill="1" applyBorder="1" applyAlignment="1">
      <alignment horizontal="left" vertical="center"/>
    </xf>
    <xf numFmtId="164" fontId="1" fillId="0" borderId="5" xfId="1" applyFont="1" applyFill="1" applyBorder="1" applyAlignment="1">
      <alignment vertical="center"/>
    </xf>
    <xf numFmtId="164" fontId="1" fillId="0" borderId="5" xfId="1" applyFont="1" applyFill="1" applyBorder="1" applyAlignment="1"/>
    <xf numFmtId="0" fontId="6" fillId="0" borderId="5" xfId="0" applyFont="1" applyFill="1" applyBorder="1"/>
    <xf numFmtId="4" fontId="0" fillId="0" borderId="5" xfId="0" applyNumberFormat="1" applyFont="1" applyFill="1" applyBorder="1"/>
    <xf numFmtId="164" fontId="61" fillId="0" borderId="5" xfId="1" applyFont="1" applyFill="1" applyBorder="1" applyAlignment="1"/>
    <xf numFmtId="0" fontId="0" fillId="0" borderId="5" xfId="0" applyFont="1" applyFill="1" applyBorder="1" applyAlignment="1">
      <alignment horizontal="left"/>
    </xf>
    <xf numFmtId="0" fontId="14" fillId="0" borderId="5" xfId="0" applyFont="1" applyFill="1" applyBorder="1"/>
    <xf numFmtId="0" fontId="15" fillId="0" borderId="5" xfId="0" applyFont="1" applyFill="1" applyBorder="1"/>
    <xf numFmtId="0" fontId="16" fillId="0" borderId="5" xfId="0" applyFont="1" applyFill="1" applyBorder="1"/>
    <xf numFmtId="0" fontId="18" fillId="0" borderId="5" xfId="0" applyFont="1" applyFill="1" applyBorder="1"/>
    <xf numFmtId="0" fontId="58" fillId="0" borderId="5" xfId="0" applyFont="1" applyFill="1" applyBorder="1" applyAlignment="1">
      <alignment horizontal="center" vertical="center"/>
    </xf>
    <xf numFmtId="0" fontId="56"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54" fillId="0" borderId="5" xfId="0" applyFont="1" applyFill="1" applyBorder="1" applyAlignment="1">
      <alignment horizontal="center"/>
    </xf>
    <xf numFmtId="0" fontId="55" fillId="0" borderId="5" xfId="0" applyFont="1" applyFill="1" applyBorder="1" applyAlignment="1">
      <alignment horizontal="center"/>
    </xf>
    <xf numFmtId="0" fontId="57" fillId="0" borderId="5"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28" xfId="0" applyFont="1" applyFill="1" applyBorder="1" applyAlignment="1">
      <alignment horizontal="center" vertical="center" wrapText="1"/>
    </xf>
    <xf numFmtId="0" fontId="36" fillId="2" borderId="18" xfId="0" applyFont="1" applyFill="1" applyBorder="1" applyAlignment="1">
      <alignment horizontal="center" vertical="center" wrapText="1"/>
    </xf>
    <xf numFmtId="0" fontId="36" fillId="2" borderId="29" xfId="0" applyFont="1" applyFill="1" applyBorder="1" applyAlignment="1">
      <alignment horizontal="center" vertical="center" wrapText="1"/>
    </xf>
    <xf numFmtId="0" fontId="36" fillId="2" borderId="31"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9" fillId="0" borderId="0" xfId="0" applyFont="1" applyAlignment="1">
      <alignment horizontal="center" vertical="center"/>
    </xf>
    <xf numFmtId="0" fontId="23" fillId="0" borderId="0" xfId="0" applyFont="1" applyAlignment="1">
      <alignment horizontal="center" vertical="center"/>
    </xf>
    <xf numFmtId="0" fontId="3" fillId="4" borderId="0" xfId="0" applyFont="1" applyFill="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0" fontId="22" fillId="0" borderId="0" xfId="0" applyFont="1" applyAlignment="1">
      <alignment horizontal="center"/>
    </xf>
    <xf numFmtId="0" fontId="43" fillId="4" borderId="0" xfId="0" applyFont="1" applyFill="1" applyAlignment="1">
      <alignment horizontal="left" vertical="center" wrapText="1"/>
    </xf>
    <xf numFmtId="0" fontId="48" fillId="4" borderId="0" xfId="0" applyFont="1" applyFill="1" applyAlignment="1">
      <alignment horizontal="left" vertical="center" wrapText="1"/>
    </xf>
    <xf numFmtId="0" fontId="33" fillId="4" borderId="0" xfId="0" applyFont="1" applyFill="1" applyAlignment="1">
      <alignment horizontal="center" vertical="center" wrapText="1"/>
    </xf>
    <xf numFmtId="164" fontId="2" fillId="0" borderId="0" xfId="1" applyFont="1" applyFill="1" applyBorder="1" applyAlignment="1">
      <alignment vertical="center"/>
    </xf>
    <xf numFmtId="164" fontId="2" fillId="0" borderId="0" xfId="1" applyFont="1" applyFill="1" applyBorder="1" applyAlignment="1">
      <alignment horizontal="center"/>
    </xf>
    <xf numFmtId="164" fontId="2" fillId="0" borderId="0" xfId="1" applyFont="1" applyFill="1" applyBorder="1" applyAlignment="1"/>
    <xf numFmtId="164" fontId="19" fillId="0" borderId="0" xfId="1" applyFont="1" applyFill="1" applyBorder="1" applyAlignment="1">
      <alignment horizontal="center" vertical="center" wrapText="1"/>
    </xf>
    <xf numFmtId="164" fontId="27" fillId="0" borderId="0" xfId="1" applyFont="1" applyFill="1" applyBorder="1" applyAlignment="1"/>
    <xf numFmtId="0" fontId="23" fillId="0" borderId="0" xfId="0" applyFont="1" applyFill="1" applyBorder="1" applyAlignment="1">
      <alignment horizontal="center" vertical="center"/>
    </xf>
    <xf numFmtId="0" fontId="0" fillId="0" borderId="0" xfId="0" applyFill="1" applyBorder="1"/>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165" fontId="8" fillId="0" borderId="0" xfId="0" applyNumberFormat="1" applyFont="1" applyFill="1" applyBorder="1" applyAlignment="1">
      <alignment horizontal="left" vertical="center"/>
    </xf>
    <xf numFmtId="0" fontId="11" fillId="0" borderId="0" xfId="0" applyFont="1" applyFill="1" applyBorder="1" applyAlignment="1">
      <alignment horizontal="left" vertical="center"/>
    </xf>
    <xf numFmtId="0" fontId="7" fillId="0" borderId="0" xfId="0" applyFont="1" applyFill="1" applyBorder="1" applyAlignment="1">
      <alignment horizontal="left" vertical="center"/>
    </xf>
    <xf numFmtId="0" fontId="10" fillId="0" borderId="0" xfId="0" applyFont="1" applyFill="1" applyBorder="1" applyAlignment="1">
      <alignment vertical="center" wrapText="1"/>
    </xf>
    <xf numFmtId="0" fontId="6" fillId="0" borderId="0" xfId="0" applyFont="1" applyFill="1" applyBorder="1" applyAlignment="1">
      <alignment horizontal="center" vertical="center"/>
    </xf>
    <xf numFmtId="4" fontId="10" fillId="0" borderId="0" xfId="0" applyNumberFormat="1" applyFont="1" applyFill="1" applyBorder="1" applyAlignment="1">
      <alignment horizontal="right" vertical="center"/>
    </xf>
    <xf numFmtId="165" fontId="7" fillId="0" borderId="0" xfId="0" applyNumberFormat="1" applyFont="1" applyFill="1" applyBorder="1" applyAlignment="1">
      <alignment horizontal="center" vertical="center"/>
    </xf>
    <xf numFmtId="164" fontId="7" fillId="0" borderId="0" xfId="1" applyFont="1" applyFill="1" applyBorder="1" applyAlignment="1">
      <alignment horizontal="center" vertical="center"/>
    </xf>
    <xf numFmtId="165" fontId="8" fillId="0" borderId="0" xfId="0" applyNumberFormat="1" applyFont="1" applyFill="1" applyBorder="1" applyAlignment="1">
      <alignment horizontal="left"/>
    </xf>
    <xf numFmtId="0" fontId="11" fillId="0" borderId="0" xfId="0" applyFont="1" applyFill="1" applyBorder="1" applyAlignment="1">
      <alignment horizontal="left"/>
    </xf>
    <xf numFmtId="0" fontId="7" fillId="0" borderId="0" xfId="0" applyFont="1" applyFill="1" applyBorder="1" applyAlignment="1">
      <alignment horizontal="left"/>
    </xf>
    <xf numFmtId="0" fontId="10" fillId="0" borderId="0" xfId="0" applyFont="1" applyFill="1" applyBorder="1" applyAlignment="1">
      <alignment wrapText="1"/>
    </xf>
    <xf numFmtId="0" fontId="6" fillId="0" borderId="0" xfId="0" applyFont="1" applyFill="1" applyBorder="1" applyAlignment="1">
      <alignment horizontal="center"/>
    </xf>
    <xf numFmtId="4" fontId="17" fillId="0" borderId="0" xfId="2" applyNumberFormat="1" applyFont="1" applyFill="1" applyBorder="1" applyAlignment="1">
      <alignment horizontal="right" vertical="center"/>
    </xf>
    <xf numFmtId="165" fontId="7" fillId="0" borderId="0" xfId="0" applyNumberFormat="1" applyFont="1" applyFill="1" applyBorder="1" applyAlignment="1">
      <alignment horizontal="center"/>
    </xf>
    <xf numFmtId="4" fontId="36" fillId="0" borderId="0" xfId="0" applyNumberFormat="1" applyFont="1" applyFill="1" applyBorder="1" applyAlignment="1">
      <alignment horizontal="right" vertical="center"/>
    </xf>
    <xf numFmtId="164" fontId="5" fillId="0" borderId="0" xfId="1" applyFont="1" applyFill="1" applyBorder="1" applyAlignment="1">
      <alignment horizontal="center" vertical="center"/>
    </xf>
    <xf numFmtId="165" fontId="11" fillId="0" borderId="0" xfId="0" applyNumberFormat="1" applyFont="1" applyFill="1" applyBorder="1" applyAlignment="1">
      <alignment horizontal="left" vertical="center"/>
    </xf>
    <xf numFmtId="0" fontId="11" fillId="0" borderId="0" xfId="0" applyFont="1" applyFill="1" applyBorder="1" applyAlignment="1">
      <alignment vertical="center"/>
    </xf>
    <xf numFmtId="0" fontId="7" fillId="0" borderId="0" xfId="0" applyFont="1" applyFill="1" applyBorder="1" applyAlignment="1">
      <alignment vertical="center" wrapText="1"/>
    </xf>
    <xf numFmtId="0" fontId="11" fillId="0" borderId="0" xfId="0" applyFont="1" applyFill="1" applyBorder="1" applyAlignment="1">
      <alignment horizontal="center" vertical="center"/>
    </xf>
    <xf numFmtId="164" fontId="10" fillId="0" borderId="0" xfId="1" applyFont="1" applyFill="1" applyBorder="1" applyAlignment="1">
      <alignment horizontal="right" vertical="center"/>
    </xf>
    <xf numFmtId="0" fontId="6" fillId="0" borderId="0" xfId="0" applyFont="1" applyFill="1" applyBorder="1" applyAlignment="1">
      <alignment vertical="center"/>
    </xf>
    <xf numFmtId="164" fontId="6" fillId="0" borderId="0" xfId="1" applyFont="1" applyFill="1" applyBorder="1" applyAlignment="1">
      <alignment horizontal="left"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33" fillId="0" borderId="0" xfId="0" applyFont="1" applyFill="1" applyBorder="1" applyAlignment="1">
      <alignment horizontal="left" vertical="center" wrapText="1"/>
    </xf>
    <xf numFmtId="165" fontId="6" fillId="0" borderId="0" xfId="0" applyNumberFormat="1" applyFont="1" applyFill="1" applyBorder="1" applyAlignment="1">
      <alignment horizontal="left" vertical="center"/>
    </xf>
    <xf numFmtId="0" fontId="30" fillId="0" borderId="0" xfId="0" applyFont="1" applyFill="1" applyBorder="1" applyAlignment="1">
      <alignment vertical="center"/>
    </xf>
    <xf numFmtId="0" fontId="30" fillId="0" borderId="0" xfId="0" applyFont="1" applyFill="1" applyBorder="1" applyAlignment="1">
      <alignment vertical="center" wrapText="1"/>
    </xf>
    <xf numFmtId="164" fontId="6" fillId="0" borderId="0" xfId="1" applyFont="1" applyFill="1" applyBorder="1" applyAlignment="1">
      <alignment horizontal="center" vertical="center" wrapText="1"/>
    </xf>
    <xf numFmtId="164" fontId="11" fillId="0" borderId="0" xfId="1" applyFont="1" applyFill="1" applyBorder="1" applyAlignment="1">
      <alignment horizontal="center" vertical="center" wrapText="1"/>
    </xf>
    <xf numFmtId="164" fontId="30" fillId="0" borderId="0" xfId="1" applyFont="1" applyFill="1" applyBorder="1" applyAlignment="1">
      <alignment horizontal="right" vertical="center"/>
    </xf>
    <xf numFmtId="14" fontId="6" fillId="0" borderId="0" xfId="0" applyNumberFormat="1" applyFont="1" applyFill="1" applyBorder="1" applyAlignment="1">
      <alignment vertical="center"/>
    </xf>
    <xf numFmtId="0" fontId="30"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11" fillId="0" borderId="0" xfId="0" applyFont="1" applyFill="1" applyBorder="1" applyAlignment="1">
      <alignment horizontal="center" vertical="center" wrapText="1"/>
    </xf>
    <xf numFmtId="164" fontId="11" fillId="0" borderId="0" xfId="1" applyFont="1" applyFill="1" applyBorder="1" applyAlignment="1">
      <alignment horizontal="left" vertical="center" wrapText="1"/>
    </xf>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6" fillId="0" borderId="0" xfId="0" applyFont="1" applyFill="1" applyBorder="1"/>
    <xf numFmtId="4" fontId="0" fillId="0" borderId="0" xfId="0" applyNumberFormat="1" applyFill="1" applyBorder="1"/>
  </cellXfs>
  <cellStyles count="3">
    <cellStyle name="Millares" xfId="1" builtinId="3"/>
    <cellStyle name="Moneda 2" xfId="2"/>
    <cellStyle name="Normal" xfId="0" builtinId="0"/>
  </cellStyles>
  <dxfs count="0"/>
  <tableStyles count="0" defaultTableStyle="TableStyleMedium2" defaultPivotStyle="PivotStyleLight16"/>
  <colors>
    <mruColors>
      <color rgb="FF8FFFC2"/>
      <color rgb="FF1207F7"/>
      <color rgb="FFF73BB8"/>
      <color rgb="FF75FFB3"/>
      <color rgb="FF33FF8F"/>
      <color rgb="FFFDCBEC"/>
      <color rgb="FF163856"/>
      <color rgb="FF7DDDFF"/>
      <color rgb="FF1DC4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381000</xdr:colOff>
      <xdr:row>0</xdr:row>
      <xdr:rowOff>170258</xdr:rowOff>
    </xdr:from>
    <xdr:to>
      <xdr:col>7</xdr:col>
      <xdr:colOff>677464</xdr:colOff>
      <xdr:row>6</xdr:row>
      <xdr:rowOff>8333</xdr:rowOff>
    </xdr:to>
    <xdr:pic>
      <xdr:nvPicPr>
        <xdr:cNvPr id="2" name="Imagen 1" descr="C:\Users\Contabilidad\Downloads\TAMAÑO MINIMO IVC CONSEJO.png">
          <a:extLst>
            <a:ext uri="{FF2B5EF4-FFF2-40B4-BE49-F238E27FC236}">
              <a16:creationId xmlns:a16="http://schemas.microsoft.com/office/drawing/2014/main" id="{D544D376-721B-46AA-904A-19469B2FE9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07563" y="170258"/>
          <a:ext cx="1352151" cy="1274763"/>
        </a:xfrm>
        <a:prstGeom prst="rect">
          <a:avLst/>
        </a:prstGeom>
        <a:noFill/>
        <a:ln w="9525">
          <a:noFill/>
          <a:miter lim="800000"/>
          <a:headEnd/>
          <a:tailEnd/>
        </a:ln>
      </xdr:spPr>
    </xdr:pic>
    <xdr:clientData/>
  </xdr:twoCellAnchor>
  <xdr:twoCellAnchor editAs="oneCell">
    <xdr:from>
      <xdr:col>1</xdr:col>
      <xdr:colOff>267494</xdr:colOff>
      <xdr:row>0</xdr:row>
      <xdr:rowOff>25797</xdr:rowOff>
    </xdr:from>
    <xdr:to>
      <xdr:col>3</xdr:col>
      <xdr:colOff>406797</xdr:colOff>
      <xdr:row>4</xdr:row>
      <xdr:rowOff>209021</xdr:rowOff>
    </xdr:to>
    <xdr:pic>
      <xdr:nvPicPr>
        <xdr:cNvPr id="3" name="Imagen 2">
          <a:extLst>
            <a:ext uri="{FF2B5EF4-FFF2-40B4-BE49-F238E27FC236}">
              <a16:creationId xmlns:a16="http://schemas.microsoft.com/office/drawing/2014/main" id="{E5D5D05B-672C-4DA2-A5F3-51487A7C6F6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400" y="25797"/>
          <a:ext cx="1320006" cy="1185333"/>
        </a:xfrm>
        <a:prstGeom prst="rect">
          <a:avLst/>
        </a:prstGeom>
        <a:noFill/>
        <a:ln>
          <a:noFill/>
        </a:ln>
      </xdr:spPr>
    </xdr:pic>
    <xdr:clientData/>
  </xdr:twoCellAnchor>
  <xdr:twoCellAnchor editAs="oneCell">
    <xdr:from>
      <xdr:col>0</xdr:col>
      <xdr:colOff>15875</xdr:colOff>
      <xdr:row>58</xdr:row>
      <xdr:rowOff>166687</xdr:rowOff>
    </xdr:from>
    <xdr:to>
      <xdr:col>3</xdr:col>
      <xdr:colOff>358143</xdr:colOff>
      <xdr:row>65</xdr:row>
      <xdr:rowOff>79885</xdr:rowOff>
    </xdr:to>
    <xdr:pic>
      <xdr:nvPicPr>
        <xdr:cNvPr id="4" name="Imagen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875" y="25368250"/>
          <a:ext cx="1691643" cy="1207010"/>
        </a:xfrm>
        <a:prstGeom prst="rect">
          <a:avLst/>
        </a:prstGeom>
      </xdr:spPr>
    </xdr:pic>
    <xdr:clientData/>
  </xdr:twoCellAnchor>
  <xdr:twoCellAnchor editAs="oneCell">
    <xdr:from>
      <xdr:col>5</xdr:col>
      <xdr:colOff>95250</xdr:colOff>
      <xdr:row>58</xdr:row>
      <xdr:rowOff>174624</xdr:rowOff>
    </xdr:from>
    <xdr:to>
      <xdr:col>5</xdr:col>
      <xdr:colOff>1833809</xdr:colOff>
      <xdr:row>64</xdr:row>
      <xdr:rowOff>87311</xdr:rowOff>
    </xdr:to>
    <xdr:pic>
      <xdr:nvPicPr>
        <xdr:cNvPr id="5" name="Imagen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468938" y="25376187"/>
          <a:ext cx="1738559" cy="1023937"/>
        </a:xfrm>
        <a:prstGeom prst="rect">
          <a:avLst/>
        </a:prstGeom>
      </xdr:spPr>
    </xdr:pic>
    <xdr:clientData/>
  </xdr:twoCellAnchor>
  <xdr:twoCellAnchor editAs="oneCell">
    <xdr:from>
      <xdr:col>3</xdr:col>
      <xdr:colOff>992188</xdr:colOff>
      <xdr:row>56</xdr:row>
      <xdr:rowOff>119063</xdr:rowOff>
    </xdr:from>
    <xdr:to>
      <xdr:col>4</xdr:col>
      <xdr:colOff>1381649</xdr:colOff>
      <xdr:row>62</xdr:row>
      <xdr:rowOff>55563</xdr:rowOff>
    </xdr:to>
    <xdr:pic>
      <xdr:nvPicPr>
        <xdr:cNvPr id="6" name="Imagen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341563" y="24955501"/>
          <a:ext cx="2080149" cy="1047750"/>
        </a:xfrm>
        <a:prstGeom prst="rect">
          <a:avLst/>
        </a:prstGeom>
      </xdr:spPr>
    </xdr:pic>
    <xdr:clientData/>
  </xdr:twoCellAnchor>
  <xdr:twoCellAnchor editAs="oneCell">
    <xdr:from>
      <xdr:col>5</xdr:col>
      <xdr:colOff>3746501</xdr:colOff>
      <xdr:row>57</xdr:row>
      <xdr:rowOff>149660</xdr:rowOff>
    </xdr:from>
    <xdr:to>
      <xdr:col>7</xdr:col>
      <xdr:colOff>587375</xdr:colOff>
      <xdr:row>63</xdr:row>
      <xdr:rowOff>143515</xdr:rowOff>
    </xdr:to>
    <xdr:pic>
      <xdr:nvPicPr>
        <xdr:cNvPr id="7" name="Imagen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120189" y="25121035"/>
          <a:ext cx="1849436" cy="1152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155</xdr:row>
      <xdr:rowOff>28576</xdr:rowOff>
    </xdr:from>
    <xdr:to>
      <xdr:col>7</xdr:col>
      <xdr:colOff>485775</xdr:colOff>
      <xdr:row>157</xdr:row>
      <xdr:rowOff>28575</xdr:rowOff>
    </xdr:to>
    <xdr:sp macro="" textlink="">
      <xdr:nvSpPr>
        <xdr:cNvPr id="2" name="Flecha: hacia abajo 1">
          <a:extLst>
            <a:ext uri="{FF2B5EF4-FFF2-40B4-BE49-F238E27FC236}">
              <a16:creationId xmlns:a16="http://schemas.microsoft.com/office/drawing/2014/main" id="{5C440EF3-422B-4B20-AA56-80BEEE0A729F}"/>
            </a:ext>
          </a:extLst>
        </xdr:cNvPr>
        <xdr:cNvSpPr/>
      </xdr:nvSpPr>
      <xdr:spPr>
        <a:xfrm>
          <a:off x="10001251" y="26774776"/>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155</xdr:row>
      <xdr:rowOff>28575</xdr:rowOff>
    </xdr:from>
    <xdr:to>
      <xdr:col>9</xdr:col>
      <xdr:colOff>523875</xdr:colOff>
      <xdr:row>157</xdr:row>
      <xdr:rowOff>57150</xdr:rowOff>
    </xdr:to>
    <xdr:sp macro="" textlink="">
      <xdr:nvSpPr>
        <xdr:cNvPr id="3" name="Flecha: hacia abajo 2">
          <a:extLst>
            <a:ext uri="{FF2B5EF4-FFF2-40B4-BE49-F238E27FC236}">
              <a16:creationId xmlns:a16="http://schemas.microsoft.com/office/drawing/2014/main" id="{1A0758D0-512B-4B91-991D-5C8290BB8E03}"/>
            </a:ext>
          </a:extLst>
        </xdr:cNvPr>
        <xdr:cNvSpPr/>
      </xdr:nvSpPr>
      <xdr:spPr>
        <a:xfrm>
          <a:off x="11715750" y="26774775"/>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155</xdr:row>
      <xdr:rowOff>19050</xdr:rowOff>
    </xdr:from>
    <xdr:to>
      <xdr:col>10</xdr:col>
      <xdr:colOff>495300</xdr:colOff>
      <xdr:row>157</xdr:row>
      <xdr:rowOff>9525</xdr:rowOff>
    </xdr:to>
    <xdr:sp macro="" textlink="">
      <xdr:nvSpPr>
        <xdr:cNvPr id="4" name="Flecha: hacia abajo 3">
          <a:extLst>
            <a:ext uri="{FF2B5EF4-FFF2-40B4-BE49-F238E27FC236}">
              <a16:creationId xmlns:a16="http://schemas.microsoft.com/office/drawing/2014/main" id="{60BA2A42-A38A-48ED-844A-2B1566471977}"/>
            </a:ext>
          </a:extLst>
        </xdr:cNvPr>
        <xdr:cNvSpPr/>
      </xdr:nvSpPr>
      <xdr:spPr>
        <a:xfrm>
          <a:off x="12582526" y="26765250"/>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7</xdr:col>
      <xdr:colOff>323851</xdr:colOff>
      <xdr:row>53</xdr:row>
      <xdr:rowOff>28576</xdr:rowOff>
    </xdr:from>
    <xdr:to>
      <xdr:col>7</xdr:col>
      <xdr:colOff>485775</xdr:colOff>
      <xdr:row>55</xdr:row>
      <xdr:rowOff>28575</xdr:rowOff>
    </xdr:to>
    <xdr:sp macro="" textlink="">
      <xdr:nvSpPr>
        <xdr:cNvPr id="7" name="Flecha: hacia abajo 6">
          <a:extLst>
            <a:ext uri="{FF2B5EF4-FFF2-40B4-BE49-F238E27FC236}">
              <a16:creationId xmlns:a16="http://schemas.microsoft.com/office/drawing/2014/main" id="{F9FD89B5-AD24-47CD-ACAD-AB3102C00618}"/>
            </a:ext>
          </a:extLst>
        </xdr:cNvPr>
        <xdr:cNvSpPr/>
      </xdr:nvSpPr>
      <xdr:spPr>
        <a:xfrm>
          <a:off x="9867901" y="2943225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53</xdr:row>
      <xdr:rowOff>28575</xdr:rowOff>
    </xdr:from>
    <xdr:to>
      <xdr:col>9</xdr:col>
      <xdr:colOff>523875</xdr:colOff>
      <xdr:row>55</xdr:row>
      <xdr:rowOff>57150</xdr:rowOff>
    </xdr:to>
    <xdr:sp macro="" textlink="">
      <xdr:nvSpPr>
        <xdr:cNvPr id="8" name="Flecha: hacia abajo 7">
          <a:extLst>
            <a:ext uri="{FF2B5EF4-FFF2-40B4-BE49-F238E27FC236}">
              <a16:creationId xmlns:a16="http://schemas.microsoft.com/office/drawing/2014/main" id="{62A4D25C-508F-4362-833B-58DDA1ACAD48}"/>
            </a:ext>
          </a:extLst>
        </xdr:cNvPr>
        <xdr:cNvSpPr/>
      </xdr:nvSpPr>
      <xdr:spPr>
        <a:xfrm>
          <a:off x="11553825" y="2943225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53</xdr:row>
      <xdr:rowOff>19050</xdr:rowOff>
    </xdr:from>
    <xdr:to>
      <xdr:col>10</xdr:col>
      <xdr:colOff>495300</xdr:colOff>
      <xdr:row>55</xdr:row>
      <xdr:rowOff>9525</xdr:rowOff>
    </xdr:to>
    <xdr:sp macro="" textlink="">
      <xdr:nvSpPr>
        <xdr:cNvPr id="9" name="Flecha: hacia abajo 8">
          <a:extLst>
            <a:ext uri="{FF2B5EF4-FFF2-40B4-BE49-F238E27FC236}">
              <a16:creationId xmlns:a16="http://schemas.microsoft.com/office/drawing/2014/main" id="{63FC0648-5129-4E1C-B72A-8A469B58A29A}"/>
            </a:ext>
          </a:extLst>
        </xdr:cNvPr>
        <xdr:cNvSpPr/>
      </xdr:nvSpPr>
      <xdr:spPr>
        <a:xfrm>
          <a:off x="12420601" y="2942272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7</xdr:col>
      <xdr:colOff>868680</xdr:colOff>
      <xdr:row>0</xdr:row>
      <xdr:rowOff>142875</xdr:rowOff>
    </xdr:from>
    <xdr:to>
      <xdr:col>10</xdr:col>
      <xdr:colOff>38099</xdr:colOff>
      <xdr:row>7</xdr:row>
      <xdr:rowOff>142874</xdr:rowOff>
    </xdr:to>
    <xdr:pic>
      <xdr:nvPicPr>
        <xdr:cNvPr id="10" name="Imagen 9" descr="C:\Users\Contabilidad\Downloads\TAMAÑO MINIMO IVC CONSEJO.png">
          <a:extLst>
            <a:ext uri="{FF2B5EF4-FFF2-40B4-BE49-F238E27FC236}">
              <a16:creationId xmlns:a16="http://schemas.microsoft.com/office/drawing/2014/main" id="{6F3C0257-C496-454F-B155-07D8A3B9C9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8500" y="142875"/>
          <a:ext cx="1775459" cy="1638299"/>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504825</xdr:colOff>
      <xdr:row>7</xdr:row>
      <xdr:rowOff>162398</xdr:rowOff>
    </xdr:to>
    <xdr:pic>
      <xdr:nvPicPr>
        <xdr:cNvPr id="11" name="Imagen 10">
          <a:extLst>
            <a:ext uri="{FF2B5EF4-FFF2-40B4-BE49-F238E27FC236}">
              <a16:creationId xmlns:a16="http://schemas.microsoft.com/office/drawing/2014/main" id="{A4BBD994-B13D-4143-BE92-C06D8106D9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171449"/>
          <a:ext cx="1476375" cy="132444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67"/>
  <sheetViews>
    <sheetView topLeftCell="A55" zoomScale="96" zoomScaleNormal="96" workbookViewId="0">
      <selection activeCell="F62" sqref="F62"/>
    </sheetView>
  </sheetViews>
  <sheetFormatPr baseColWidth="10" defaultRowHeight="14.4"/>
  <cols>
    <col min="1" max="1" width="2.109375" customWidth="1"/>
    <col min="2" max="2" width="8.88671875" customWidth="1"/>
    <col min="3" max="3" width="8.6640625" customWidth="1"/>
    <col min="4" max="4" width="24.6640625" customWidth="1"/>
    <col min="5" max="5" width="34" customWidth="1"/>
    <col min="6" max="6" width="57.6640625" customWidth="1"/>
    <col min="7" max="7" width="15.44140625" customWidth="1"/>
    <col min="8" max="8" width="13.5546875" customWidth="1"/>
  </cols>
  <sheetData>
    <row r="1" spans="1:8" ht="18" customHeight="1">
      <c r="A1" s="136"/>
      <c r="B1" s="185"/>
      <c r="C1" s="185"/>
      <c r="D1" s="185"/>
      <c r="E1" s="185"/>
      <c r="F1" s="185"/>
      <c r="G1" s="185"/>
      <c r="H1" s="185"/>
    </row>
    <row r="2" spans="1:8" ht="23.25" customHeight="1">
      <c r="A2" s="136"/>
      <c r="B2" s="186" t="s">
        <v>0</v>
      </c>
      <c r="C2" s="186"/>
      <c r="D2" s="186"/>
      <c r="E2" s="186"/>
      <c r="F2" s="186"/>
      <c r="G2" s="186"/>
      <c r="H2" s="186"/>
    </row>
    <row r="3" spans="1:8" ht="16.5" customHeight="1">
      <c r="A3" s="136"/>
      <c r="B3" s="182" t="s">
        <v>26</v>
      </c>
      <c r="C3" s="182"/>
      <c r="D3" s="182"/>
      <c r="E3" s="182"/>
      <c r="F3" s="182"/>
      <c r="G3" s="182"/>
      <c r="H3" s="182"/>
    </row>
    <row r="4" spans="1:8" ht="21" customHeight="1">
      <c r="A4" s="136"/>
      <c r="B4" s="182" t="s">
        <v>14</v>
      </c>
      <c r="C4" s="182"/>
      <c r="D4" s="182"/>
      <c r="E4" s="182"/>
      <c r="F4" s="182"/>
      <c r="G4" s="182"/>
      <c r="H4" s="182"/>
    </row>
    <row r="5" spans="1:8" ht="17.25" customHeight="1">
      <c r="A5" s="136"/>
      <c r="B5" s="187" t="s">
        <v>47</v>
      </c>
      <c r="C5" s="187"/>
      <c r="D5" s="187"/>
      <c r="E5" s="187"/>
      <c r="F5" s="187"/>
      <c r="G5" s="187"/>
      <c r="H5" s="187"/>
    </row>
    <row r="6" spans="1:8" ht="18" customHeight="1">
      <c r="A6" s="136"/>
      <c r="B6" s="181" t="s">
        <v>48</v>
      </c>
      <c r="C6" s="181"/>
      <c r="D6" s="181"/>
      <c r="E6" s="181"/>
      <c r="F6" s="181"/>
      <c r="G6" s="181"/>
      <c r="H6" s="181"/>
    </row>
    <row r="7" spans="1:8" ht="9.75" customHeight="1">
      <c r="A7" s="136"/>
      <c r="B7" s="137"/>
      <c r="C7" s="137"/>
      <c r="D7" s="137"/>
      <c r="E7" s="137"/>
      <c r="F7" s="137"/>
      <c r="G7" s="137"/>
      <c r="H7" s="137"/>
    </row>
    <row r="8" spans="1:8" ht="17.25" customHeight="1">
      <c r="A8" s="136"/>
      <c r="B8" s="182" t="s">
        <v>56</v>
      </c>
      <c r="C8" s="182"/>
      <c r="D8" s="182"/>
      <c r="E8" s="182"/>
      <c r="F8" s="182"/>
      <c r="G8" s="182"/>
      <c r="H8" s="182"/>
    </row>
    <row r="9" spans="1:8" ht="18.75" customHeight="1">
      <c r="A9" s="136"/>
      <c r="B9" s="182" t="s">
        <v>135</v>
      </c>
      <c r="C9" s="182"/>
      <c r="D9" s="182"/>
      <c r="E9" s="182"/>
      <c r="F9" s="182"/>
      <c r="G9" s="182"/>
      <c r="H9" s="182"/>
    </row>
    <row r="10" spans="1:8" ht="6.75" customHeight="1">
      <c r="A10" s="136"/>
      <c r="B10" s="136"/>
      <c r="C10" s="138"/>
      <c r="D10" s="138"/>
      <c r="E10" s="138"/>
      <c r="F10" s="138"/>
      <c r="G10" s="138"/>
      <c r="H10" s="138"/>
    </row>
    <row r="11" spans="1:8" ht="24" customHeight="1">
      <c r="A11" s="136"/>
      <c r="B11" s="183" t="s">
        <v>38</v>
      </c>
      <c r="C11" s="183" t="s">
        <v>1</v>
      </c>
      <c r="D11" s="183" t="s">
        <v>2</v>
      </c>
      <c r="E11" s="183" t="s">
        <v>3</v>
      </c>
      <c r="F11" s="183" t="s">
        <v>4</v>
      </c>
      <c r="G11" s="184" t="s">
        <v>39</v>
      </c>
      <c r="H11" s="184" t="s">
        <v>5</v>
      </c>
    </row>
    <row r="12" spans="1:8" ht="10.5" customHeight="1">
      <c r="A12" s="136"/>
      <c r="B12" s="183"/>
      <c r="C12" s="183"/>
      <c r="D12" s="183"/>
      <c r="E12" s="183"/>
      <c r="F12" s="183"/>
      <c r="G12" s="184"/>
      <c r="H12" s="184"/>
    </row>
    <row r="13" spans="1:8" s="1" customFormat="1" ht="39" customHeight="1">
      <c r="A13" s="136"/>
      <c r="B13" s="139">
        <v>44104</v>
      </c>
      <c r="C13" s="139">
        <v>44104</v>
      </c>
      <c r="D13" s="140" t="s">
        <v>22</v>
      </c>
      <c r="E13" s="141" t="s">
        <v>20</v>
      </c>
      <c r="F13" s="142" t="s">
        <v>23</v>
      </c>
      <c r="G13" s="143" t="s">
        <v>21</v>
      </c>
      <c r="H13" s="144">
        <v>2600</v>
      </c>
    </row>
    <row r="14" spans="1:8" s="1" customFormat="1" ht="36" customHeight="1">
      <c r="A14" s="136"/>
      <c r="B14" s="139">
        <v>44169</v>
      </c>
      <c r="C14" s="139">
        <v>44169</v>
      </c>
      <c r="D14" s="140" t="s">
        <v>24</v>
      </c>
      <c r="E14" s="141" t="s">
        <v>20</v>
      </c>
      <c r="F14" s="142" t="s">
        <v>25</v>
      </c>
      <c r="G14" s="143" t="s">
        <v>21</v>
      </c>
      <c r="H14" s="144">
        <v>2640</v>
      </c>
    </row>
    <row r="15" spans="1:8" s="1" customFormat="1" ht="17.25" customHeight="1">
      <c r="A15" s="136"/>
      <c r="B15" s="145"/>
      <c r="C15" s="145"/>
      <c r="D15" s="146"/>
      <c r="E15" s="147"/>
      <c r="F15" s="148"/>
      <c r="G15" s="149"/>
      <c r="H15" s="150">
        <f>SUM(H13:H14)</f>
        <v>5240</v>
      </c>
    </row>
    <row r="16" spans="1:8" s="31" customFormat="1" ht="46.5" customHeight="1">
      <c r="A16" s="151"/>
      <c r="B16" s="139">
        <v>44377</v>
      </c>
      <c r="C16" s="152">
        <v>44377</v>
      </c>
      <c r="D16" s="153" t="s">
        <v>32</v>
      </c>
      <c r="E16" s="153" t="s">
        <v>33</v>
      </c>
      <c r="F16" s="142" t="s">
        <v>152</v>
      </c>
      <c r="G16" s="154" t="s">
        <v>34</v>
      </c>
      <c r="H16" s="155">
        <f>810265.65+53839.95-216776.99-53841.65+53839.95+53839.95-216818.84+53807.48+53807.48+53807.48</f>
        <v>645770.45999999985</v>
      </c>
    </row>
    <row r="17" spans="1:8" s="31" customFormat="1" ht="40.5" customHeight="1">
      <c r="A17" s="151"/>
      <c r="B17" s="139">
        <v>44377</v>
      </c>
      <c r="C17" s="152">
        <v>44377</v>
      </c>
      <c r="D17" s="153" t="s">
        <v>32</v>
      </c>
      <c r="E17" s="153" t="s">
        <v>35</v>
      </c>
      <c r="F17" s="142" t="s">
        <v>153</v>
      </c>
      <c r="G17" s="154" t="s">
        <v>37</v>
      </c>
      <c r="H17" s="155">
        <f>625+250+250+125+125+125+125+125+125+125+125+125+125+125+125+125</f>
        <v>2750</v>
      </c>
    </row>
    <row r="18" spans="1:8" s="31" customFormat="1" ht="50.25" customHeight="1">
      <c r="A18" s="151"/>
      <c r="B18" s="156">
        <v>44883</v>
      </c>
      <c r="C18" s="152">
        <v>44853</v>
      </c>
      <c r="D18" s="157" t="s">
        <v>64</v>
      </c>
      <c r="E18" s="158" t="s">
        <v>65</v>
      </c>
      <c r="F18" s="159" t="s">
        <v>66</v>
      </c>
      <c r="G18" s="154" t="s">
        <v>54</v>
      </c>
      <c r="H18" s="155">
        <v>155072.45000000001</v>
      </c>
    </row>
    <row r="19" spans="1:8" s="31" customFormat="1" ht="27.9" customHeight="1">
      <c r="A19" s="151"/>
      <c r="B19" s="156">
        <v>44900</v>
      </c>
      <c r="C19" s="152">
        <v>44893</v>
      </c>
      <c r="D19" s="160" t="s">
        <v>58</v>
      </c>
      <c r="E19" s="158" t="s">
        <v>18</v>
      </c>
      <c r="F19" s="161" t="s">
        <v>57</v>
      </c>
      <c r="G19" s="162" t="s">
        <v>19</v>
      </c>
      <c r="H19" s="155">
        <v>65101.26</v>
      </c>
    </row>
    <row r="20" spans="1:8" s="31" customFormat="1" ht="33" customHeight="1">
      <c r="A20" s="151"/>
      <c r="B20" s="156">
        <v>44923</v>
      </c>
      <c r="C20" s="152">
        <v>44923</v>
      </c>
      <c r="D20" s="160" t="s">
        <v>91</v>
      </c>
      <c r="E20" s="158" t="s">
        <v>18</v>
      </c>
      <c r="F20" s="161" t="s">
        <v>92</v>
      </c>
      <c r="G20" s="162" t="s">
        <v>19</v>
      </c>
      <c r="H20" s="155">
        <v>151636.35999999999</v>
      </c>
    </row>
    <row r="21" spans="1:8" s="31" customFormat="1" ht="32.25" customHeight="1">
      <c r="A21" s="151"/>
      <c r="B21" s="156">
        <v>44923</v>
      </c>
      <c r="C21" s="152">
        <v>44923</v>
      </c>
      <c r="D21" s="160" t="s">
        <v>100</v>
      </c>
      <c r="E21" s="158" t="s">
        <v>18</v>
      </c>
      <c r="F21" s="161" t="s">
        <v>90</v>
      </c>
      <c r="G21" s="162" t="s">
        <v>19</v>
      </c>
      <c r="H21" s="155">
        <v>78882.39</v>
      </c>
    </row>
    <row r="22" spans="1:8" s="31" customFormat="1" ht="40.5" customHeight="1">
      <c r="A22" s="151"/>
      <c r="B22" s="156">
        <v>44909</v>
      </c>
      <c r="C22" s="152">
        <v>44895</v>
      </c>
      <c r="D22" s="160" t="s">
        <v>75</v>
      </c>
      <c r="E22" s="158" t="s">
        <v>76</v>
      </c>
      <c r="F22" s="161" t="s">
        <v>77</v>
      </c>
      <c r="G22" s="162" t="s">
        <v>71</v>
      </c>
      <c r="H22" s="155">
        <v>44132</v>
      </c>
    </row>
    <row r="23" spans="1:8" s="31" customFormat="1" ht="34.5" customHeight="1">
      <c r="A23" s="151"/>
      <c r="B23" s="156">
        <v>44921</v>
      </c>
      <c r="C23" s="152">
        <v>44896</v>
      </c>
      <c r="D23" s="160" t="s">
        <v>89</v>
      </c>
      <c r="E23" s="158" t="s">
        <v>59</v>
      </c>
      <c r="F23" s="161" t="s">
        <v>90</v>
      </c>
      <c r="G23" s="162" t="s">
        <v>19</v>
      </c>
      <c r="H23" s="155">
        <v>237315.33</v>
      </c>
    </row>
    <row r="24" spans="1:8" s="31" customFormat="1" ht="34.5" customHeight="1">
      <c r="A24" s="151"/>
      <c r="B24" s="156">
        <v>44931</v>
      </c>
      <c r="C24" s="152">
        <v>44925</v>
      </c>
      <c r="D24" s="160" t="s">
        <v>149</v>
      </c>
      <c r="E24" s="158" t="s">
        <v>150</v>
      </c>
      <c r="F24" s="161" t="s">
        <v>151</v>
      </c>
      <c r="G24" s="162" t="s">
        <v>17</v>
      </c>
      <c r="H24" s="155">
        <v>60000</v>
      </c>
    </row>
    <row r="25" spans="1:8" s="31" customFormat="1" ht="36" customHeight="1">
      <c r="A25" s="151"/>
      <c r="B25" s="156">
        <v>44921</v>
      </c>
      <c r="C25" s="152">
        <v>44899</v>
      </c>
      <c r="D25" s="160" t="s">
        <v>87</v>
      </c>
      <c r="E25" s="158" t="s">
        <v>52</v>
      </c>
      <c r="F25" s="161" t="s">
        <v>88</v>
      </c>
      <c r="G25" s="162" t="s">
        <v>15</v>
      </c>
      <c r="H25" s="155">
        <v>4625.26</v>
      </c>
    </row>
    <row r="26" spans="1:8" s="31" customFormat="1" ht="35.25" customHeight="1">
      <c r="A26" s="151"/>
      <c r="B26" s="156">
        <v>44922</v>
      </c>
      <c r="C26" s="152">
        <v>44914</v>
      </c>
      <c r="D26" s="160" t="s">
        <v>94</v>
      </c>
      <c r="E26" s="158" t="s">
        <v>28</v>
      </c>
      <c r="F26" s="161" t="s">
        <v>95</v>
      </c>
      <c r="G26" s="162" t="s">
        <v>15</v>
      </c>
      <c r="H26" s="155">
        <v>131840.56</v>
      </c>
    </row>
    <row r="27" spans="1:8" s="31" customFormat="1" ht="36.75" customHeight="1">
      <c r="A27" s="151"/>
      <c r="B27" s="156">
        <v>44922</v>
      </c>
      <c r="C27" s="152">
        <v>44915</v>
      </c>
      <c r="D27" s="160" t="s">
        <v>96</v>
      </c>
      <c r="E27" s="158" t="s">
        <v>28</v>
      </c>
      <c r="F27" s="161" t="s">
        <v>97</v>
      </c>
      <c r="G27" s="162" t="s">
        <v>15</v>
      </c>
      <c r="H27" s="155">
        <v>89234.8</v>
      </c>
    </row>
    <row r="28" spans="1:8" s="31" customFormat="1" ht="39.75" customHeight="1">
      <c r="A28" s="151"/>
      <c r="B28" s="156">
        <v>44922</v>
      </c>
      <c r="C28" s="152">
        <v>44918</v>
      </c>
      <c r="D28" s="160" t="s">
        <v>98</v>
      </c>
      <c r="E28" s="158" t="s">
        <v>28</v>
      </c>
      <c r="F28" s="161" t="s">
        <v>99</v>
      </c>
      <c r="G28" s="162" t="s">
        <v>15</v>
      </c>
      <c r="H28" s="155">
        <v>391.9</v>
      </c>
    </row>
    <row r="29" spans="1:8" s="31" customFormat="1" ht="39.75" customHeight="1">
      <c r="A29" s="151"/>
      <c r="B29" s="156">
        <v>44931</v>
      </c>
      <c r="C29" s="152">
        <v>44926</v>
      </c>
      <c r="D29" s="160" t="s">
        <v>126</v>
      </c>
      <c r="E29" s="158" t="s">
        <v>53</v>
      </c>
      <c r="F29" s="161" t="s">
        <v>127</v>
      </c>
      <c r="G29" s="162" t="s">
        <v>15</v>
      </c>
      <c r="H29" s="155">
        <v>36436.019999999997</v>
      </c>
    </row>
    <row r="30" spans="1:8" s="31" customFormat="1" ht="43.5" customHeight="1">
      <c r="A30" s="151"/>
      <c r="B30" s="156">
        <v>44931</v>
      </c>
      <c r="C30" s="152">
        <v>44926</v>
      </c>
      <c r="D30" s="160" t="s">
        <v>128</v>
      </c>
      <c r="E30" s="158" t="s">
        <v>53</v>
      </c>
      <c r="F30" s="161" t="s">
        <v>129</v>
      </c>
      <c r="G30" s="162" t="s">
        <v>15</v>
      </c>
      <c r="H30" s="155">
        <v>2585.27</v>
      </c>
    </row>
    <row r="31" spans="1:8" s="31" customFormat="1" ht="39.75" customHeight="1">
      <c r="A31" s="151"/>
      <c r="B31" s="156">
        <v>44931</v>
      </c>
      <c r="C31" s="152">
        <v>44903</v>
      </c>
      <c r="D31" s="157" t="s">
        <v>136</v>
      </c>
      <c r="E31" s="163" t="s">
        <v>137</v>
      </c>
      <c r="F31" s="164" t="s">
        <v>49</v>
      </c>
      <c r="G31" s="154" t="s">
        <v>16</v>
      </c>
      <c r="H31" s="155">
        <v>24227.040000000001</v>
      </c>
    </row>
    <row r="32" spans="1:8" s="31" customFormat="1" ht="33" customHeight="1">
      <c r="A32" s="151"/>
      <c r="B32" s="139">
        <v>44356</v>
      </c>
      <c r="C32" s="152">
        <v>44306</v>
      </c>
      <c r="D32" s="165" t="s">
        <v>55</v>
      </c>
      <c r="E32" s="163" t="s">
        <v>30</v>
      </c>
      <c r="F32" s="164" t="s">
        <v>31</v>
      </c>
      <c r="G32" s="154" t="s">
        <v>16</v>
      </c>
      <c r="H32" s="155">
        <v>79041.81</v>
      </c>
    </row>
    <row r="33" spans="1:8" s="31" customFormat="1" ht="31.5" customHeight="1">
      <c r="A33" s="151"/>
      <c r="B33" s="139">
        <v>44883</v>
      </c>
      <c r="C33" s="152">
        <v>44855</v>
      </c>
      <c r="D33" s="157" t="s">
        <v>67</v>
      </c>
      <c r="E33" s="163" t="s">
        <v>68</v>
      </c>
      <c r="F33" s="164" t="s">
        <v>49</v>
      </c>
      <c r="G33" s="154" t="s">
        <v>16</v>
      </c>
      <c r="H33" s="155">
        <v>161513.60999999999</v>
      </c>
    </row>
    <row r="34" spans="1:8" s="31" customFormat="1" ht="52.5" customHeight="1">
      <c r="A34" s="151"/>
      <c r="B34" s="139">
        <v>44931</v>
      </c>
      <c r="C34" s="152">
        <v>44903</v>
      </c>
      <c r="D34" s="157" t="s">
        <v>138</v>
      </c>
      <c r="E34" s="158" t="s">
        <v>145</v>
      </c>
      <c r="F34" s="159" t="s">
        <v>139</v>
      </c>
      <c r="G34" s="166" t="s">
        <v>132</v>
      </c>
      <c r="H34" s="155">
        <v>145532.99</v>
      </c>
    </row>
    <row r="35" spans="1:8" s="31" customFormat="1" ht="33.75" customHeight="1">
      <c r="A35" s="151"/>
      <c r="B35" s="139">
        <v>44903</v>
      </c>
      <c r="C35" s="152">
        <v>44867</v>
      </c>
      <c r="D35" s="165" t="s">
        <v>74</v>
      </c>
      <c r="E35" s="163" t="s">
        <v>29</v>
      </c>
      <c r="F35" s="163" t="s">
        <v>73</v>
      </c>
      <c r="G35" s="154" t="s">
        <v>17</v>
      </c>
      <c r="H35" s="155">
        <v>26500</v>
      </c>
    </row>
    <row r="36" spans="1:8" s="31" customFormat="1" ht="39" customHeight="1">
      <c r="A36" s="151"/>
      <c r="B36" s="139">
        <v>44921</v>
      </c>
      <c r="C36" s="152">
        <v>44914</v>
      </c>
      <c r="D36" s="165" t="s">
        <v>83</v>
      </c>
      <c r="E36" s="163" t="s">
        <v>84</v>
      </c>
      <c r="F36" s="163" t="s">
        <v>85</v>
      </c>
      <c r="G36" s="162" t="s">
        <v>86</v>
      </c>
      <c r="H36" s="167">
        <v>596705.39</v>
      </c>
    </row>
    <row r="37" spans="1:8" s="31" customFormat="1" ht="33" customHeight="1">
      <c r="A37" s="151"/>
      <c r="B37" s="156">
        <v>44931</v>
      </c>
      <c r="C37" s="152">
        <v>44903</v>
      </c>
      <c r="D37" s="157" t="s">
        <v>140</v>
      </c>
      <c r="E37" s="163" t="s">
        <v>141</v>
      </c>
      <c r="F37" s="164" t="s">
        <v>49</v>
      </c>
      <c r="G37" s="154" t="s">
        <v>16</v>
      </c>
      <c r="H37" s="155">
        <v>20073.830000000002</v>
      </c>
    </row>
    <row r="38" spans="1:8" s="31" customFormat="1" ht="51" customHeight="1">
      <c r="A38" s="151"/>
      <c r="B38" s="139">
        <v>44897</v>
      </c>
      <c r="C38" s="152">
        <v>44893</v>
      </c>
      <c r="D38" s="165" t="s">
        <v>69</v>
      </c>
      <c r="E38" s="163" t="s">
        <v>61</v>
      </c>
      <c r="F38" s="163" t="s">
        <v>70</v>
      </c>
      <c r="G38" s="162" t="s">
        <v>133</v>
      </c>
      <c r="H38" s="167">
        <v>64852.800000000003</v>
      </c>
    </row>
    <row r="39" spans="1:8" s="31" customFormat="1" ht="45" customHeight="1">
      <c r="A39" s="151"/>
      <c r="B39" s="139">
        <v>44897</v>
      </c>
      <c r="C39" s="152">
        <v>44894</v>
      </c>
      <c r="D39" s="165" t="s">
        <v>78</v>
      </c>
      <c r="E39" s="163" t="s">
        <v>61</v>
      </c>
      <c r="F39" s="163" t="s">
        <v>79</v>
      </c>
      <c r="G39" s="162" t="s">
        <v>80</v>
      </c>
      <c r="H39" s="167">
        <v>159300</v>
      </c>
    </row>
    <row r="40" spans="1:8" s="31" customFormat="1" ht="34.5" customHeight="1">
      <c r="A40" s="151"/>
      <c r="B40" s="139">
        <v>44921</v>
      </c>
      <c r="C40" s="152">
        <v>44916</v>
      </c>
      <c r="D40" s="165" t="s">
        <v>81</v>
      </c>
      <c r="E40" s="163" t="s">
        <v>61</v>
      </c>
      <c r="F40" s="163" t="s">
        <v>82</v>
      </c>
      <c r="G40" s="162" t="s">
        <v>50</v>
      </c>
      <c r="H40" s="167">
        <v>52982</v>
      </c>
    </row>
    <row r="41" spans="1:8" s="31" customFormat="1" ht="43.5" customHeight="1">
      <c r="A41" s="151"/>
      <c r="B41" s="139">
        <v>44876</v>
      </c>
      <c r="C41" s="152">
        <v>44875</v>
      </c>
      <c r="D41" s="165" t="s">
        <v>60</v>
      </c>
      <c r="E41" s="163" t="s">
        <v>61</v>
      </c>
      <c r="F41" s="163" t="s">
        <v>62</v>
      </c>
      <c r="G41" s="162" t="s">
        <v>63</v>
      </c>
      <c r="H41" s="167">
        <v>57820</v>
      </c>
    </row>
    <row r="42" spans="1:8" s="31" customFormat="1" ht="54" customHeight="1">
      <c r="A42" s="151"/>
      <c r="B42" s="139">
        <v>44931</v>
      </c>
      <c r="C42" s="152">
        <v>44903</v>
      </c>
      <c r="D42" s="157" t="s">
        <v>142</v>
      </c>
      <c r="E42" s="158" t="s">
        <v>143</v>
      </c>
      <c r="F42" s="159" t="s">
        <v>144</v>
      </c>
      <c r="G42" s="166" t="s">
        <v>132</v>
      </c>
      <c r="H42" s="167">
        <v>57534.84</v>
      </c>
    </row>
    <row r="43" spans="1:8" s="31" customFormat="1" ht="49.5" customHeight="1">
      <c r="A43" s="151"/>
      <c r="B43" s="139">
        <v>44881</v>
      </c>
      <c r="C43" s="152">
        <v>44865</v>
      </c>
      <c r="D43" s="168" t="s">
        <v>146</v>
      </c>
      <c r="E43" s="163" t="s">
        <v>147</v>
      </c>
      <c r="F43" s="163" t="s">
        <v>148</v>
      </c>
      <c r="G43" s="162" t="s">
        <v>103</v>
      </c>
      <c r="H43" s="167">
        <v>6700</v>
      </c>
    </row>
    <row r="44" spans="1:8" s="31" customFormat="1" ht="65.25" customHeight="1">
      <c r="A44" s="151"/>
      <c r="B44" s="139">
        <v>44671</v>
      </c>
      <c r="C44" s="152">
        <v>44669</v>
      </c>
      <c r="D44" s="168" t="s">
        <v>106</v>
      </c>
      <c r="E44" s="163" t="s">
        <v>110</v>
      </c>
      <c r="F44" s="163" t="s">
        <v>125</v>
      </c>
      <c r="G44" s="162" t="s">
        <v>103</v>
      </c>
      <c r="H44" s="167">
        <v>4300</v>
      </c>
    </row>
    <row r="45" spans="1:8" s="31" customFormat="1" ht="65.25" customHeight="1">
      <c r="A45" s="151"/>
      <c r="B45" s="139">
        <v>44671</v>
      </c>
      <c r="C45" s="152">
        <v>44669</v>
      </c>
      <c r="D45" s="168" t="s">
        <v>115</v>
      </c>
      <c r="E45" s="163" t="s">
        <v>113</v>
      </c>
      <c r="F45" s="163" t="s">
        <v>114</v>
      </c>
      <c r="G45" s="162" t="s">
        <v>103</v>
      </c>
      <c r="H45" s="167">
        <v>2700</v>
      </c>
    </row>
    <row r="46" spans="1:8" s="31" customFormat="1" ht="78" customHeight="1">
      <c r="A46" s="151"/>
      <c r="B46" s="139">
        <v>44672</v>
      </c>
      <c r="C46" s="152">
        <v>44671</v>
      </c>
      <c r="D46" s="168" t="s">
        <v>116</v>
      </c>
      <c r="E46" s="163" t="s">
        <v>117</v>
      </c>
      <c r="F46" s="163" t="s">
        <v>118</v>
      </c>
      <c r="G46" s="162" t="s">
        <v>134</v>
      </c>
      <c r="H46" s="167">
        <v>4400</v>
      </c>
    </row>
    <row r="47" spans="1:8" s="31" customFormat="1" ht="78" customHeight="1">
      <c r="A47" s="151"/>
      <c r="B47" s="139">
        <v>44672</v>
      </c>
      <c r="C47" s="152">
        <v>44670</v>
      </c>
      <c r="D47" s="168" t="s">
        <v>122</v>
      </c>
      <c r="E47" s="163" t="s">
        <v>123</v>
      </c>
      <c r="F47" s="163" t="s">
        <v>124</v>
      </c>
      <c r="G47" s="162" t="s">
        <v>103</v>
      </c>
      <c r="H47" s="167">
        <v>2800</v>
      </c>
    </row>
    <row r="48" spans="1:8" s="31" customFormat="1" ht="56.25" customHeight="1">
      <c r="A48" s="151"/>
      <c r="B48" s="139">
        <v>44671</v>
      </c>
      <c r="C48" s="152">
        <v>44670</v>
      </c>
      <c r="D48" s="168" t="s">
        <v>107</v>
      </c>
      <c r="E48" s="163" t="s">
        <v>111</v>
      </c>
      <c r="F48" s="163" t="s">
        <v>108</v>
      </c>
      <c r="G48" s="162" t="s">
        <v>134</v>
      </c>
      <c r="H48" s="167">
        <v>2515</v>
      </c>
    </row>
    <row r="49" spans="1:8" s="31" customFormat="1" ht="61.5" customHeight="1">
      <c r="A49" s="151"/>
      <c r="B49" s="139">
        <v>44673</v>
      </c>
      <c r="C49" s="152">
        <v>44671</v>
      </c>
      <c r="D49" s="168" t="s">
        <v>104</v>
      </c>
      <c r="E49" s="163" t="s">
        <v>112</v>
      </c>
      <c r="F49" s="163" t="s">
        <v>105</v>
      </c>
      <c r="G49" s="162" t="s">
        <v>103</v>
      </c>
      <c r="H49" s="167">
        <v>2400</v>
      </c>
    </row>
    <row r="50" spans="1:8" s="31" customFormat="1" ht="56.25" customHeight="1">
      <c r="A50" s="151"/>
      <c r="B50" s="139">
        <v>44673</v>
      </c>
      <c r="C50" s="152">
        <v>44669</v>
      </c>
      <c r="D50" s="168" t="s">
        <v>119</v>
      </c>
      <c r="E50" s="163" t="s">
        <v>120</v>
      </c>
      <c r="F50" s="163" t="s">
        <v>121</v>
      </c>
      <c r="G50" s="162" t="s">
        <v>103</v>
      </c>
      <c r="H50" s="167">
        <v>3360</v>
      </c>
    </row>
    <row r="51" spans="1:8" ht="21.75" customHeight="1">
      <c r="A51" s="136"/>
      <c r="B51" s="169"/>
      <c r="C51" s="169"/>
      <c r="D51" s="170"/>
      <c r="E51" s="169"/>
      <c r="F51" s="169"/>
      <c r="G51" s="169"/>
      <c r="H51" s="150">
        <f>SUM(H16:H50)</f>
        <v>3181033.3699999996</v>
      </c>
    </row>
    <row r="52" spans="1:8" ht="20.25" customHeight="1">
      <c r="A52" s="136"/>
      <c r="B52" s="136"/>
      <c r="C52" s="136"/>
      <c r="D52" s="136"/>
      <c r="E52" s="136"/>
      <c r="F52" s="136"/>
      <c r="G52" s="136"/>
      <c r="H52" s="171">
        <f>SUM(H51,H15)</f>
        <v>3186273.3699999996</v>
      </c>
    </row>
    <row r="53" spans="1:8" ht="12" customHeight="1">
      <c r="A53" s="136"/>
      <c r="B53" s="136"/>
      <c r="C53" s="136"/>
      <c r="D53" s="136"/>
      <c r="E53" s="136"/>
      <c r="F53" s="136"/>
      <c r="G53" s="136"/>
      <c r="H53" s="172"/>
    </row>
    <row r="54" spans="1:8" ht="18.75" customHeight="1">
      <c r="A54" s="136"/>
      <c r="B54" s="173" t="s">
        <v>154</v>
      </c>
      <c r="C54" s="136"/>
      <c r="D54" s="136"/>
      <c r="E54" s="136"/>
      <c r="F54" s="136"/>
      <c r="G54" s="136"/>
      <c r="H54" s="172"/>
    </row>
    <row r="55" spans="1:8" ht="14.25" customHeight="1">
      <c r="A55" s="136"/>
      <c r="B55" s="173" t="s">
        <v>155</v>
      </c>
      <c r="C55" s="136"/>
      <c r="D55" s="136"/>
      <c r="E55" s="136"/>
      <c r="F55" s="174"/>
      <c r="G55" s="174"/>
      <c r="H55" s="175"/>
    </row>
    <row r="56" spans="1:8" ht="14.25" customHeight="1">
      <c r="A56" s="136"/>
      <c r="B56" s="173" t="s">
        <v>156</v>
      </c>
      <c r="C56" s="136"/>
      <c r="D56" s="136"/>
      <c r="E56" s="136"/>
      <c r="F56" s="174"/>
      <c r="G56" s="174"/>
      <c r="H56" s="175"/>
    </row>
    <row r="57" spans="1:8" ht="11.25" customHeight="1">
      <c r="A57" s="136"/>
      <c r="B57" s="173" t="s">
        <v>130</v>
      </c>
      <c r="C57" s="136"/>
      <c r="D57" s="136"/>
      <c r="E57" s="136"/>
      <c r="F57" s="136"/>
      <c r="G57" s="136"/>
      <c r="H57" s="172"/>
    </row>
    <row r="58" spans="1:8" ht="18" customHeight="1">
      <c r="A58" s="136"/>
      <c r="B58" s="136"/>
      <c r="C58" s="173"/>
      <c r="D58" s="136"/>
      <c r="E58" s="136"/>
      <c r="F58" s="136"/>
      <c r="G58" s="136"/>
      <c r="H58" s="172"/>
    </row>
    <row r="59" spans="1:8">
      <c r="A59" s="136"/>
      <c r="B59" s="136"/>
      <c r="C59" s="136"/>
      <c r="D59" s="136"/>
      <c r="E59" s="136"/>
      <c r="F59" s="136"/>
      <c r="G59" s="136"/>
      <c r="H59" s="172"/>
    </row>
    <row r="60" spans="1:8">
      <c r="A60" s="136"/>
      <c r="B60" s="136" t="s">
        <v>6</v>
      </c>
      <c r="C60" s="136"/>
      <c r="D60" s="136"/>
      <c r="E60" s="136" t="s">
        <v>7</v>
      </c>
      <c r="F60" s="176" t="s">
        <v>8</v>
      </c>
      <c r="G60" s="136" t="s">
        <v>9</v>
      </c>
      <c r="H60" s="174"/>
    </row>
    <row r="61" spans="1:8" ht="15" customHeight="1">
      <c r="A61" s="136"/>
      <c r="B61" s="136"/>
      <c r="C61" s="136"/>
      <c r="D61" s="136"/>
      <c r="E61" s="136"/>
      <c r="F61" s="176"/>
      <c r="G61" s="136"/>
      <c r="H61" s="174"/>
    </row>
    <row r="62" spans="1:8" ht="15" customHeight="1">
      <c r="A62" s="136"/>
      <c r="B62" s="136"/>
      <c r="C62" s="136"/>
      <c r="D62" s="136"/>
      <c r="E62" s="136"/>
      <c r="F62" s="136"/>
      <c r="G62" s="136"/>
      <c r="H62" s="174"/>
    </row>
    <row r="63" spans="1:8">
      <c r="A63" s="136"/>
      <c r="B63" s="177" t="s">
        <v>51</v>
      </c>
      <c r="C63" s="177"/>
      <c r="D63" s="136"/>
      <c r="E63" s="177"/>
      <c r="F63" s="177" t="s">
        <v>10</v>
      </c>
      <c r="G63" s="177" t="s">
        <v>27</v>
      </c>
      <c r="H63" s="177"/>
    </row>
    <row r="64" spans="1:8">
      <c r="A64" s="136"/>
      <c r="B64" s="177" t="s">
        <v>36</v>
      </c>
      <c r="C64" s="178"/>
      <c r="D64" s="136"/>
      <c r="E64" s="177"/>
      <c r="F64" s="177" t="s">
        <v>11</v>
      </c>
      <c r="G64" s="177" t="s">
        <v>12</v>
      </c>
      <c r="H64" s="177"/>
    </row>
    <row r="65" spans="1:8">
      <c r="A65" s="136"/>
      <c r="B65" s="179" t="s">
        <v>131</v>
      </c>
      <c r="C65" s="180"/>
      <c r="D65" s="136"/>
      <c r="E65" s="177"/>
      <c r="F65" s="177"/>
      <c r="G65" s="177"/>
      <c r="H65" s="177"/>
    </row>
    <row r="66" spans="1:8">
      <c r="A66" s="136"/>
      <c r="B66" s="136"/>
      <c r="C66" s="179"/>
      <c r="D66" s="180"/>
      <c r="E66" s="177"/>
      <c r="F66" s="177"/>
      <c r="G66" s="177"/>
      <c r="H66" s="177"/>
    </row>
    <row r="67" spans="1:8">
      <c r="C67" s="75"/>
      <c r="D67" s="76"/>
      <c r="E67" s="8"/>
      <c r="G67" s="8"/>
      <c r="H67" s="11"/>
    </row>
  </sheetData>
  <mergeCells count="15">
    <mergeCell ref="B1:H1"/>
    <mergeCell ref="B2:H2"/>
    <mergeCell ref="B3:H3"/>
    <mergeCell ref="B4:H4"/>
    <mergeCell ref="B5:H5"/>
    <mergeCell ref="B6:H6"/>
    <mergeCell ref="B8:H8"/>
    <mergeCell ref="B9:H9"/>
    <mergeCell ref="B11:B12"/>
    <mergeCell ref="C11:C12"/>
    <mergeCell ref="D11:D12"/>
    <mergeCell ref="E11:E12"/>
    <mergeCell ref="F11:F12"/>
    <mergeCell ref="G11:G12"/>
    <mergeCell ref="H11:H12"/>
  </mergeCells>
  <pageMargins left="0.2" right="0.19685039370078741" top="0.56999999999999995" bottom="0.19685039370078741" header="0.56000000000000005" footer="0.19685039370078741"/>
  <pageSetup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T176"/>
  <sheetViews>
    <sheetView tabSelected="1" topLeftCell="A51" workbookViewId="0">
      <selection activeCell="B64" sqref="B64"/>
    </sheetView>
  </sheetViews>
  <sheetFormatPr baseColWidth="10" defaultRowHeight="14.4"/>
  <cols>
    <col min="1" max="1" width="1.5546875" customWidth="1"/>
    <col min="2" max="2" width="10" customWidth="1"/>
    <col min="3" max="3" width="9.88671875" customWidth="1"/>
    <col min="4" max="4" width="22" customWidth="1"/>
    <col min="5" max="5" width="32.44140625" customWidth="1"/>
    <col min="6" max="6" width="53.88671875" customWidth="1"/>
    <col min="7" max="7" width="15.88671875" customWidth="1"/>
    <col min="8" max="8" width="13.109375" customWidth="1"/>
    <col min="10" max="10" width="13.33203125" customWidth="1"/>
    <col min="11" max="11" width="12.88671875" customWidth="1"/>
    <col min="12" max="12" width="13.6640625" customWidth="1"/>
  </cols>
  <sheetData>
    <row r="1" spans="2:20" ht="15" customHeight="1">
      <c r="B1" s="211"/>
      <c r="C1" s="211"/>
      <c r="D1" s="211"/>
      <c r="E1" s="211"/>
      <c r="F1" s="211"/>
      <c r="G1" s="211"/>
      <c r="H1" s="211"/>
      <c r="I1" s="211"/>
      <c r="J1" s="211"/>
      <c r="K1" s="211"/>
    </row>
    <row r="2" spans="2:20" ht="24.75" customHeight="1">
      <c r="B2" s="209" t="s">
        <v>0</v>
      </c>
      <c r="C2" s="209"/>
      <c r="D2" s="209"/>
      <c r="E2" s="209"/>
      <c r="F2" s="209"/>
      <c r="G2" s="209"/>
      <c r="H2" s="209"/>
      <c r="I2" s="209"/>
      <c r="J2" s="209"/>
      <c r="K2" s="209"/>
    </row>
    <row r="3" spans="2:20" ht="21" customHeight="1">
      <c r="B3" s="207" t="s">
        <v>26</v>
      </c>
      <c r="C3" s="207"/>
      <c r="D3" s="207"/>
      <c r="E3" s="207"/>
      <c r="F3" s="207"/>
      <c r="G3" s="207"/>
      <c r="H3" s="207"/>
      <c r="I3" s="207"/>
      <c r="J3" s="207"/>
      <c r="K3" s="207"/>
    </row>
    <row r="4" spans="2:20" ht="21" customHeight="1">
      <c r="B4" s="207" t="s">
        <v>14</v>
      </c>
      <c r="C4" s="207"/>
      <c r="D4" s="207"/>
      <c r="E4" s="207"/>
      <c r="F4" s="207"/>
      <c r="G4" s="207"/>
      <c r="H4" s="207"/>
      <c r="I4" s="207"/>
      <c r="J4" s="207"/>
      <c r="K4" s="207"/>
    </row>
    <row r="5" spans="2:20" ht="17.25" customHeight="1">
      <c r="B5" s="210" t="s">
        <v>47</v>
      </c>
      <c r="C5" s="210"/>
      <c r="D5" s="210"/>
      <c r="E5" s="210"/>
      <c r="F5" s="210"/>
      <c r="G5" s="210"/>
      <c r="H5" s="210"/>
      <c r="I5" s="210"/>
      <c r="J5" s="210"/>
      <c r="K5" s="210"/>
    </row>
    <row r="6" spans="2:20" ht="18" customHeight="1">
      <c r="B6" s="206" t="s">
        <v>48</v>
      </c>
      <c r="C6" s="206"/>
      <c r="D6" s="206"/>
      <c r="E6" s="206"/>
      <c r="F6" s="206"/>
      <c r="G6" s="206"/>
      <c r="H6" s="206"/>
      <c r="I6" s="206"/>
      <c r="J6" s="206"/>
      <c r="K6" s="206"/>
    </row>
    <row r="7" spans="2:20" ht="12.75" customHeight="1">
      <c r="B7" s="78"/>
      <c r="C7" s="78"/>
      <c r="D7" s="78"/>
      <c r="E7" s="78"/>
      <c r="F7" s="78"/>
      <c r="G7" s="78"/>
      <c r="H7" s="78"/>
      <c r="I7" s="78"/>
      <c r="J7" s="78"/>
      <c r="K7" s="78"/>
    </row>
    <row r="8" spans="2:20" ht="17.25" customHeight="1">
      <c r="B8" s="207" t="s">
        <v>46</v>
      </c>
      <c r="C8" s="207"/>
      <c r="D8" s="207"/>
      <c r="E8" s="207"/>
      <c r="F8" s="207"/>
      <c r="G8" s="207"/>
      <c r="H8" s="207"/>
      <c r="I8" s="207"/>
      <c r="J8" s="207"/>
      <c r="K8" s="207"/>
    </row>
    <row r="9" spans="2:20" s="1" customFormat="1" ht="16.5" customHeight="1">
      <c r="B9" s="207" t="s">
        <v>40</v>
      </c>
      <c r="C9" s="207"/>
      <c r="D9" s="207"/>
      <c r="E9" s="207"/>
      <c r="F9" s="207"/>
      <c r="G9" s="207"/>
      <c r="H9" s="207"/>
      <c r="I9" s="207"/>
      <c r="J9" s="207"/>
      <c r="K9" s="207"/>
      <c r="L9" s="77"/>
      <c r="M9" s="77"/>
      <c r="N9" s="77"/>
      <c r="O9" s="86"/>
      <c r="P9" s="86"/>
      <c r="Q9" s="86"/>
      <c r="R9" s="86"/>
      <c r="S9" s="86"/>
      <c r="T9" s="86"/>
    </row>
    <row r="10" spans="2:20" ht="20.25" customHeight="1">
      <c r="B10" s="207" t="s">
        <v>135</v>
      </c>
      <c r="C10" s="207"/>
      <c r="D10" s="207"/>
      <c r="E10" s="207"/>
      <c r="F10" s="207"/>
      <c r="G10" s="207"/>
      <c r="H10" s="207"/>
      <c r="I10" s="207"/>
      <c r="J10" s="207"/>
      <c r="K10" s="207"/>
    </row>
    <row r="11" spans="2:20" ht="10.5" customHeight="1" thickBot="1">
      <c r="C11" s="208"/>
      <c r="D11" s="208"/>
      <c r="E11" s="208"/>
      <c r="F11" s="208"/>
      <c r="G11" s="208"/>
      <c r="H11" s="208"/>
      <c r="I11" s="85"/>
      <c r="J11" s="85"/>
      <c r="K11" s="85"/>
      <c r="L11" s="1"/>
      <c r="M11" s="1"/>
    </row>
    <row r="12" spans="2:20" ht="24" customHeight="1">
      <c r="B12" s="198" t="s">
        <v>38</v>
      </c>
      <c r="C12" s="200" t="s">
        <v>1</v>
      </c>
      <c r="D12" s="202" t="s">
        <v>2</v>
      </c>
      <c r="E12" s="204" t="s">
        <v>3</v>
      </c>
      <c r="F12" s="204" t="s">
        <v>4</v>
      </c>
      <c r="G12" s="188" t="s">
        <v>39</v>
      </c>
      <c r="H12" s="190" t="s">
        <v>5</v>
      </c>
      <c r="I12" s="192" t="s">
        <v>41</v>
      </c>
      <c r="J12" s="194" t="s">
        <v>42</v>
      </c>
      <c r="K12" s="196" t="s">
        <v>43</v>
      </c>
      <c r="L12" s="13"/>
      <c r="M12" s="1"/>
    </row>
    <row r="13" spans="2:20" ht="10.5" customHeight="1" thickBot="1">
      <c r="B13" s="199"/>
      <c r="C13" s="201"/>
      <c r="D13" s="203"/>
      <c r="E13" s="205"/>
      <c r="F13" s="205"/>
      <c r="G13" s="189"/>
      <c r="H13" s="191"/>
      <c r="I13" s="193"/>
      <c r="J13" s="195"/>
      <c r="K13" s="197"/>
      <c r="L13" s="14"/>
      <c r="M13" s="1"/>
    </row>
    <row r="14" spans="2:20" s="1" customFormat="1" ht="31.5" customHeight="1">
      <c r="B14" s="64">
        <v>44104</v>
      </c>
      <c r="C14" s="51">
        <v>44104</v>
      </c>
      <c r="D14" s="47" t="s">
        <v>22</v>
      </c>
      <c r="E14" s="30" t="s">
        <v>20</v>
      </c>
      <c r="F14" s="32" t="s">
        <v>23</v>
      </c>
      <c r="G14" s="91" t="s">
        <v>21</v>
      </c>
      <c r="H14" s="52">
        <v>2600</v>
      </c>
      <c r="I14" s="58">
        <v>44134</v>
      </c>
      <c r="J14" s="53">
        <v>0</v>
      </c>
      <c r="K14" s="44">
        <v>2600</v>
      </c>
      <c r="L14" s="67"/>
      <c r="M14" s="36"/>
    </row>
    <row r="15" spans="2:20" s="1" customFormat="1" ht="33" customHeight="1" thickBot="1">
      <c r="B15" s="65">
        <v>44169</v>
      </c>
      <c r="C15" s="99">
        <v>44169</v>
      </c>
      <c r="D15" s="127" t="s">
        <v>24</v>
      </c>
      <c r="E15" s="48" t="s">
        <v>20</v>
      </c>
      <c r="F15" s="40" t="s">
        <v>25</v>
      </c>
      <c r="G15" s="90" t="s">
        <v>21</v>
      </c>
      <c r="H15" s="43">
        <v>2640</v>
      </c>
      <c r="I15" s="59">
        <v>44200</v>
      </c>
      <c r="J15" s="54">
        <v>0</v>
      </c>
      <c r="K15" s="49">
        <v>2640</v>
      </c>
      <c r="L15" s="67"/>
      <c r="M15" s="36"/>
    </row>
    <row r="16" spans="2:20" s="1" customFormat="1" ht="21" customHeight="1" thickBot="1">
      <c r="B16" s="24"/>
      <c r="C16" s="50"/>
      <c r="D16" s="25"/>
      <c r="E16" s="26"/>
      <c r="F16" s="27"/>
      <c r="G16" s="28"/>
      <c r="H16" s="29">
        <f>SUM(H14:H15)</f>
        <v>5240</v>
      </c>
      <c r="I16" s="60"/>
      <c r="J16" s="55">
        <f>SUM(J14:J15)</f>
        <v>0</v>
      </c>
      <c r="K16" s="56">
        <f>SUM(K14:K15)</f>
        <v>5240</v>
      </c>
    </row>
    <row r="17" spans="2:17" s="31" customFormat="1" ht="45" customHeight="1">
      <c r="B17" s="125">
        <v>44377</v>
      </c>
      <c r="C17" s="33">
        <v>44377</v>
      </c>
      <c r="D17" s="128" t="s">
        <v>32</v>
      </c>
      <c r="E17" s="34" t="s">
        <v>33</v>
      </c>
      <c r="F17" s="95" t="s">
        <v>101</v>
      </c>
      <c r="G17" s="23" t="s">
        <v>34</v>
      </c>
      <c r="H17" s="37">
        <f>810265.65+53839.95-216776.99-53841.65+53839.95+53839.95-216818.84+53807.48+53807.48+53807.48</f>
        <v>645770.45999999985</v>
      </c>
      <c r="I17" s="100">
        <v>44772</v>
      </c>
      <c r="J17" s="37">
        <v>0</v>
      </c>
      <c r="K17" s="45">
        <f>810265.65+53839.95-216776.99-53841.65+53839.95+53839.95-216818.84+53807.48+53807.48+53807.48</f>
        <v>645770.45999999985</v>
      </c>
      <c r="L17" s="109"/>
      <c r="M17" s="110"/>
      <c r="N17" s="105"/>
      <c r="P17" s="1"/>
      <c r="Q17" s="1"/>
    </row>
    <row r="18" spans="2:17" s="31" customFormat="1" ht="30.75" customHeight="1">
      <c r="B18" s="125">
        <v>44377</v>
      </c>
      <c r="C18" s="33">
        <v>44377</v>
      </c>
      <c r="D18" s="128" t="s">
        <v>32</v>
      </c>
      <c r="E18" s="34" t="s">
        <v>35</v>
      </c>
      <c r="F18" s="41" t="s">
        <v>102</v>
      </c>
      <c r="G18" s="23" t="s">
        <v>37</v>
      </c>
      <c r="H18" s="37">
        <f>625+250+250+125+125+125+125+125+125+125+125+125+125+125+125+125</f>
        <v>2750</v>
      </c>
      <c r="I18" s="100">
        <v>44772</v>
      </c>
      <c r="J18" s="37">
        <v>0</v>
      </c>
      <c r="K18" s="45">
        <f>625+250+250+125+125+125+125+125+125+125+125+125+125+125+125+125</f>
        <v>2750</v>
      </c>
      <c r="L18" s="69"/>
      <c r="M18" s="38"/>
      <c r="N18" s="105"/>
    </row>
    <row r="19" spans="2:17" s="31" customFormat="1" ht="50.25" customHeight="1">
      <c r="B19" s="126">
        <v>44883</v>
      </c>
      <c r="C19" s="33">
        <v>44853</v>
      </c>
      <c r="D19" s="129" t="s">
        <v>64</v>
      </c>
      <c r="E19" s="96" t="s">
        <v>65</v>
      </c>
      <c r="F19" s="95" t="s">
        <v>66</v>
      </c>
      <c r="G19" s="23" t="s">
        <v>54</v>
      </c>
      <c r="H19" s="37">
        <v>155072.45000000001</v>
      </c>
      <c r="I19" s="100">
        <v>44884</v>
      </c>
      <c r="J19" s="37">
        <v>0</v>
      </c>
      <c r="K19" s="45">
        <v>155072.45000000001</v>
      </c>
      <c r="L19" s="114"/>
      <c r="M19" s="103"/>
      <c r="N19" s="105"/>
      <c r="P19" s="1"/>
      <c r="Q19" s="1"/>
    </row>
    <row r="20" spans="2:17" s="31" customFormat="1" ht="30" customHeight="1">
      <c r="B20" s="126">
        <v>44900</v>
      </c>
      <c r="C20" s="33">
        <v>44893</v>
      </c>
      <c r="D20" s="130" t="s">
        <v>58</v>
      </c>
      <c r="E20" s="96" t="s">
        <v>18</v>
      </c>
      <c r="F20" s="97" t="s">
        <v>57</v>
      </c>
      <c r="G20" s="80" t="s">
        <v>19</v>
      </c>
      <c r="H20" s="37">
        <v>65101.26</v>
      </c>
      <c r="I20" s="100">
        <v>44923</v>
      </c>
      <c r="J20" s="37">
        <v>65101.26</v>
      </c>
      <c r="K20" s="45">
        <v>0</v>
      </c>
      <c r="L20" s="114"/>
      <c r="M20" s="103"/>
      <c r="N20" s="123"/>
      <c r="O20" s="105"/>
    </row>
    <row r="21" spans="2:17" s="31" customFormat="1" ht="34.5" customHeight="1">
      <c r="B21" s="126">
        <v>44922</v>
      </c>
      <c r="C21" s="33">
        <v>44923</v>
      </c>
      <c r="D21" s="130" t="s">
        <v>91</v>
      </c>
      <c r="E21" s="96" t="s">
        <v>18</v>
      </c>
      <c r="F21" s="97" t="s">
        <v>92</v>
      </c>
      <c r="G21" s="80" t="s">
        <v>19</v>
      </c>
      <c r="H21" s="37">
        <v>151636.35999999999</v>
      </c>
      <c r="I21" s="100">
        <v>44954</v>
      </c>
      <c r="J21" s="37">
        <v>151636.35999999999</v>
      </c>
      <c r="K21" s="45">
        <v>0</v>
      </c>
      <c r="L21" s="114"/>
      <c r="M21" s="103"/>
      <c r="N21" s="105"/>
      <c r="O21" s="105"/>
    </row>
    <row r="22" spans="2:17" s="31" customFormat="1" ht="34.5" customHeight="1">
      <c r="B22" s="126">
        <v>44923</v>
      </c>
      <c r="C22" s="33">
        <v>44923</v>
      </c>
      <c r="D22" s="130" t="s">
        <v>100</v>
      </c>
      <c r="E22" s="96" t="s">
        <v>18</v>
      </c>
      <c r="F22" s="97" t="s">
        <v>90</v>
      </c>
      <c r="G22" s="80" t="s">
        <v>19</v>
      </c>
      <c r="H22" s="37">
        <v>78882.39</v>
      </c>
      <c r="I22" s="100">
        <v>44954</v>
      </c>
      <c r="J22" s="37">
        <v>78882.39</v>
      </c>
      <c r="K22" s="45">
        <v>0</v>
      </c>
      <c r="L22" s="114"/>
      <c r="M22" s="103"/>
      <c r="N22" s="105"/>
      <c r="O22" s="105"/>
    </row>
    <row r="23" spans="2:17" s="31" customFormat="1" ht="45" customHeight="1">
      <c r="B23" s="126">
        <v>44909</v>
      </c>
      <c r="C23" s="33">
        <v>44895</v>
      </c>
      <c r="D23" s="130" t="s">
        <v>75</v>
      </c>
      <c r="E23" s="96" t="s">
        <v>76</v>
      </c>
      <c r="F23" s="97" t="s">
        <v>77</v>
      </c>
      <c r="G23" s="80" t="s">
        <v>71</v>
      </c>
      <c r="H23" s="37">
        <v>44132</v>
      </c>
      <c r="I23" s="100">
        <v>44925</v>
      </c>
      <c r="J23" s="37">
        <v>0</v>
      </c>
      <c r="K23" s="45">
        <v>44132</v>
      </c>
      <c r="L23" s="114"/>
      <c r="M23" s="103"/>
      <c r="N23" s="105"/>
      <c r="O23" s="105"/>
    </row>
    <row r="24" spans="2:17" s="31" customFormat="1" ht="34.5" customHeight="1">
      <c r="B24" s="126">
        <v>44921</v>
      </c>
      <c r="C24" s="33">
        <v>44896</v>
      </c>
      <c r="D24" s="130" t="s">
        <v>89</v>
      </c>
      <c r="E24" s="96" t="s">
        <v>59</v>
      </c>
      <c r="F24" s="97" t="s">
        <v>90</v>
      </c>
      <c r="G24" s="102" t="s">
        <v>19</v>
      </c>
      <c r="H24" s="135">
        <v>237315.33</v>
      </c>
      <c r="I24" s="100" t="s">
        <v>93</v>
      </c>
      <c r="J24" s="37">
        <v>0</v>
      </c>
      <c r="K24" s="45">
        <v>237315.33</v>
      </c>
      <c r="L24" s="114"/>
      <c r="M24" s="93"/>
      <c r="N24" s="105"/>
    </row>
    <row r="25" spans="2:17" s="31" customFormat="1" ht="34.5" customHeight="1">
      <c r="B25" s="101">
        <v>44931</v>
      </c>
      <c r="C25" s="33">
        <v>44925</v>
      </c>
      <c r="D25" s="83" t="s">
        <v>149</v>
      </c>
      <c r="E25" s="96" t="s">
        <v>150</v>
      </c>
      <c r="F25" s="97" t="s">
        <v>151</v>
      </c>
      <c r="G25" s="134" t="s">
        <v>17</v>
      </c>
      <c r="H25" s="37">
        <v>60000</v>
      </c>
      <c r="I25" s="100">
        <v>44956</v>
      </c>
      <c r="J25" s="37">
        <v>0</v>
      </c>
      <c r="K25" s="45">
        <v>60000</v>
      </c>
      <c r="L25" s="114"/>
      <c r="M25" s="93"/>
      <c r="N25" s="105"/>
    </row>
    <row r="26" spans="2:17" s="31" customFormat="1" ht="38.25" customHeight="1">
      <c r="B26" s="126">
        <v>44921</v>
      </c>
      <c r="C26" s="33">
        <v>44899</v>
      </c>
      <c r="D26" s="130" t="s">
        <v>87</v>
      </c>
      <c r="E26" s="96" t="s">
        <v>52</v>
      </c>
      <c r="F26" s="97" t="s">
        <v>88</v>
      </c>
      <c r="G26" s="102" t="s">
        <v>15</v>
      </c>
      <c r="H26" s="117">
        <v>4625.26</v>
      </c>
      <c r="I26" s="100">
        <v>44930</v>
      </c>
      <c r="J26" s="37">
        <v>0</v>
      </c>
      <c r="K26" s="45">
        <v>4625.26</v>
      </c>
      <c r="L26" s="114"/>
      <c r="M26" s="103"/>
      <c r="N26" s="105"/>
    </row>
    <row r="27" spans="2:17" s="31" customFormat="1" ht="38.25" customHeight="1">
      <c r="B27" s="126">
        <v>44922</v>
      </c>
      <c r="C27" s="33">
        <v>44914</v>
      </c>
      <c r="D27" s="130" t="s">
        <v>94</v>
      </c>
      <c r="E27" s="96" t="s">
        <v>28</v>
      </c>
      <c r="F27" s="97" t="s">
        <v>95</v>
      </c>
      <c r="G27" s="102" t="s">
        <v>15</v>
      </c>
      <c r="H27" s="37">
        <v>131840.56</v>
      </c>
      <c r="I27" s="100">
        <v>44944</v>
      </c>
      <c r="J27" s="37">
        <v>131840.56</v>
      </c>
      <c r="K27" s="45">
        <v>0</v>
      </c>
      <c r="L27" s="114"/>
      <c r="M27" s="103"/>
      <c r="N27" s="105"/>
    </row>
    <row r="28" spans="2:17" s="31" customFormat="1" ht="38.25" customHeight="1">
      <c r="B28" s="126">
        <v>44922</v>
      </c>
      <c r="C28" s="33">
        <v>44915</v>
      </c>
      <c r="D28" s="130" t="s">
        <v>96</v>
      </c>
      <c r="E28" s="96" t="s">
        <v>28</v>
      </c>
      <c r="F28" s="97" t="s">
        <v>97</v>
      </c>
      <c r="G28" s="102" t="s">
        <v>15</v>
      </c>
      <c r="H28" s="37">
        <v>89234.8</v>
      </c>
      <c r="I28" s="100">
        <v>44945</v>
      </c>
      <c r="J28" s="37">
        <v>89234.8</v>
      </c>
      <c r="K28" s="45">
        <v>0</v>
      </c>
      <c r="L28" s="114"/>
      <c r="M28" s="103"/>
      <c r="N28" s="105"/>
    </row>
    <row r="29" spans="2:17" s="31" customFormat="1" ht="38.25" customHeight="1">
      <c r="B29" s="126">
        <v>44922</v>
      </c>
      <c r="C29" s="33">
        <v>44918</v>
      </c>
      <c r="D29" s="130" t="s">
        <v>98</v>
      </c>
      <c r="E29" s="96" t="s">
        <v>28</v>
      </c>
      <c r="F29" s="97" t="s">
        <v>99</v>
      </c>
      <c r="G29" s="102" t="s">
        <v>15</v>
      </c>
      <c r="H29" s="37">
        <v>391.9</v>
      </c>
      <c r="I29" s="100">
        <v>44948</v>
      </c>
      <c r="J29" s="37">
        <v>391.9</v>
      </c>
      <c r="K29" s="45">
        <v>0</v>
      </c>
      <c r="L29" s="114"/>
      <c r="M29" s="103"/>
      <c r="N29" s="105"/>
    </row>
    <row r="30" spans="2:17" s="31" customFormat="1" ht="38.25" customHeight="1">
      <c r="B30" s="101">
        <v>44931</v>
      </c>
      <c r="C30" s="33">
        <v>44926</v>
      </c>
      <c r="D30" s="83" t="s">
        <v>126</v>
      </c>
      <c r="E30" s="96" t="s">
        <v>53</v>
      </c>
      <c r="F30" s="97" t="s">
        <v>127</v>
      </c>
      <c r="G30" s="102" t="s">
        <v>15</v>
      </c>
      <c r="H30" s="37">
        <v>36436.019999999997</v>
      </c>
      <c r="I30" s="100">
        <v>44956</v>
      </c>
      <c r="J30" s="37">
        <v>0</v>
      </c>
      <c r="K30" s="98">
        <v>36436.019999999997</v>
      </c>
      <c r="L30" s="114"/>
      <c r="M30" s="103"/>
      <c r="N30" s="105"/>
    </row>
    <row r="31" spans="2:17" s="31" customFormat="1" ht="38.25" customHeight="1">
      <c r="B31" s="101">
        <v>44931</v>
      </c>
      <c r="C31" s="33">
        <v>44926</v>
      </c>
      <c r="D31" s="83" t="s">
        <v>128</v>
      </c>
      <c r="E31" s="96" t="s">
        <v>53</v>
      </c>
      <c r="F31" s="97" t="s">
        <v>129</v>
      </c>
      <c r="G31" s="102" t="s">
        <v>15</v>
      </c>
      <c r="H31" s="37">
        <v>2585.27</v>
      </c>
      <c r="I31" s="100">
        <v>44956</v>
      </c>
      <c r="J31" s="37">
        <v>0</v>
      </c>
      <c r="K31" s="98">
        <v>2585.27</v>
      </c>
      <c r="L31" s="114"/>
      <c r="M31" s="103"/>
      <c r="N31" s="105"/>
    </row>
    <row r="32" spans="2:17" s="31" customFormat="1" ht="38.25" customHeight="1">
      <c r="B32" s="101">
        <v>44931</v>
      </c>
      <c r="C32" s="33">
        <v>44903</v>
      </c>
      <c r="D32" s="121" t="s">
        <v>136</v>
      </c>
      <c r="E32" s="35" t="s">
        <v>137</v>
      </c>
      <c r="F32" s="22" t="s">
        <v>49</v>
      </c>
      <c r="G32" s="82" t="s">
        <v>16</v>
      </c>
      <c r="H32" s="37">
        <v>24227.040000000001</v>
      </c>
      <c r="I32" s="100">
        <v>44934</v>
      </c>
      <c r="J32" s="37">
        <v>0</v>
      </c>
      <c r="K32" s="98">
        <v>24227.040000000001</v>
      </c>
      <c r="L32" s="114"/>
      <c r="M32" s="103"/>
      <c r="N32" s="105"/>
    </row>
    <row r="33" spans="2:14" s="31" customFormat="1" ht="24.9" customHeight="1">
      <c r="B33" s="125">
        <v>44356</v>
      </c>
      <c r="C33" s="33">
        <v>44306</v>
      </c>
      <c r="D33" s="131" t="s">
        <v>55</v>
      </c>
      <c r="E33" s="35" t="s">
        <v>30</v>
      </c>
      <c r="F33" s="22" t="s">
        <v>31</v>
      </c>
      <c r="G33" s="23" t="s">
        <v>16</v>
      </c>
      <c r="H33" s="37">
        <v>79041.81</v>
      </c>
      <c r="I33" s="100">
        <v>44336</v>
      </c>
      <c r="J33" s="37">
        <v>0</v>
      </c>
      <c r="K33" s="45">
        <v>79041.81</v>
      </c>
      <c r="L33" s="68"/>
      <c r="M33" s="104"/>
      <c r="N33" s="70"/>
    </row>
    <row r="34" spans="2:14" s="31" customFormat="1" ht="24.9" customHeight="1">
      <c r="B34" s="125">
        <v>44883</v>
      </c>
      <c r="C34" s="33">
        <v>44855</v>
      </c>
      <c r="D34" s="129" t="s">
        <v>67</v>
      </c>
      <c r="E34" s="35" t="s">
        <v>68</v>
      </c>
      <c r="F34" s="22" t="s">
        <v>49</v>
      </c>
      <c r="G34" s="23" t="s">
        <v>16</v>
      </c>
      <c r="H34" s="37">
        <v>161513.60999999999</v>
      </c>
      <c r="I34" s="100">
        <v>44886</v>
      </c>
      <c r="J34" s="57">
        <v>0</v>
      </c>
      <c r="K34" s="45">
        <v>161513.60999999999</v>
      </c>
      <c r="L34" s="68"/>
      <c r="M34" s="104"/>
      <c r="N34" s="94"/>
    </row>
    <row r="35" spans="2:14" s="31" customFormat="1" ht="50.25" customHeight="1">
      <c r="B35" s="89">
        <v>44931</v>
      </c>
      <c r="C35" s="33">
        <v>44903</v>
      </c>
      <c r="D35" s="121" t="s">
        <v>138</v>
      </c>
      <c r="E35" s="96" t="s">
        <v>145</v>
      </c>
      <c r="F35" s="118" t="s">
        <v>139</v>
      </c>
      <c r="G35" s="133" t="s">
        <v>132</v>
      </c>
      <c r="H35" s="37">
        <v>145532.99</v>
      </c>
      <c r="I35" s="100">
        <v>44934</v>
      </c>
      <c r="J35" s="57">
        <v>0</v>
      </c>
      <c r="K35" s="45">
        <v>145532.99</v>
      </c>
      <c r="L35" s="68"/>
      <c r="M35" s="104"/>
      <c r="N35" s="94"/>
    </row>
    <row r="36" spans="2:14" s="31" customFormat="1" ht="39" customHeight="1">
      <c r="B36" s="125">
        <v>44903</v>
      </c>
      <c r="C36" s="33">
        <v>44867</v>
      </c>
      <c r="D36" s="131" t="s">
        <v>74</v>
      </c>
      <c r="E36" s="35" t="s">
        <v>29</v>
      </c>
      <c r="F36" s="35" t="s">
        <v>73</v>
      </c>
      <c r="G36" s="23" t="s">
        <v>17</v>
      </c>
      <c r="H36" s="37">
        <v>26500</v>
      </c>
      <c r="I36" s="100">
        <v>44897</v>
      </c>
      <c r="J36" s="37">
        <v>0</v>
      </c>
      <c r="K36" s="45">
        <v>26500</v>
      </c>
      <c r="L36" s="120"/>
      <c r="M36" s="103"/>
      <c r="N36" s="94"/>
    </row>
    <row r="37" spans="2:14" s="31" customFormat="1" ht="60" customHeight="1">
      <c r="B37" s="125">
        <v>44921</v>
      </c>
      <c r="C37" s="33">
        <v>44914</v>
      </c>
      <c r="D37" s="131" t="s">
        <v>83</v>
      </c>
      <c r="E37" s="35" t="s">
        <v>84</v>
      </c>
      <c r="F37" s="35" t="s">
        <v>85</v>
      </c>
      <c r="G37" s="102" t="s">
        <v>86</v>
      </c>
      <c r="H37" s="57">
        <v>596705.39</v>
      </c>
      <c r="I37" s="100">
        <v>44914</v>
      </c>
      <c r="J37" s="57">
        <v>0</v>
      </c>
      <c r="K37" s="81">
        <v>596705.39</v>
      </c>
      <c r="L37" s="114"/>
      <c r="M37" s="103"/>
      <c r="N37" s="122"/>
    </row>
    <row r="38" spans="2:14" s="31" customFormat="1" ht="27.75" customHeight="1">
      <c r="B38" s="101">
        <v>44931</v>
      </c>
      <c r="C38" s="33">
        <v>44903</v>
      </c>
      <c r="D38" s="121" t="s">
        <v>140</v>
      </c>
      <c r="E38" s="35" t="s">
        <v>141</v>
      </c>
      <c r="F38" s="22" t="s">
        <v>49</v>
      </c>
      <c r="G38" s="82" t="s">
        <v>16</v>
      </c>
      <c r="H38" s="37">
        <v>20073.830000000002</v>
      </c>
      <c r="I38" s="100">
        <v>44934</v>
      </c>
      <c r="J38" s="57">
        <v>0</v>
      </c>
      <c r="K38" s="81">
        <v>20073.830000000002</v>
      </c>
      <c r="L38" s="114"/>
      <c r="M38" s="103"/>
      <c r="N38" s="122"/>
    </row>
    <row r="39" spans="2:14" s="31" customFormat="1" ht="54" customHeight="1">
      <c r="B39" s="125">
        <v>44897</v>
      </c>
      <c r="C39" s="33">
        <v>44893</v>
      </c>
      <c r="D39" s="131" t="s">
        <v>69</v>
      </c>
      <c r="E39" s="35" t="s">
        <v>61</v>
      </c>
      <c r="F39" s="35" t="s">
        <v>70</v>
      </c>
      <c r="G39" s="80" t="s">
        <v>72</v>
      </c>
      <c r="H39" s="57">
        <v>64852.800000000003</v>
      </c>
      <c r="I39" s="100">
        <v>44923</v>
      </c>
      <c r="J39" s="57">
        <v>0</v>
      </c>
      <c r="K39" s="81">
        <v>64852.800000000003</v>
      </c>
      <c r="L39" s="115"/>
      <c r="M39" s="93"/>
      <c r="N39" s="111"/>
    </row>
    <row r="40" spans="2:14" s="31" customFormat="1" ht="39" customHeight="1">
      <c r="B40" s="125">
        <v>44921</v>
      </c>
      <c r="C40" s="33">
        <v>44916</v>
      </c>
      <c r="D40" s="131" t="s">
        <v>81</v>
      </c>
      <c r="E40" s="35" t="s">
        <v>61</v>
      </c>
      <c r="F40" s="35" t="s">
        <v>82</v>
      </c>
      <c r="G40" s="102" t="s">
        <v>50</v>
      </c>
      <c r="H40" s="57">
        <v>52982</v>
      </c>
      <c r="I40" s="100">
        <v>44947</v>
      </c>
      <c r="J40" s="57">
        <v>0</v>
      </c>
      <c r="K40" s="81">
        <v>52982</v>
      </c>
      <c r="L40" s="115"/>
      <c r="M40" s="93"/>
      <c r="N40" s="111"/>
    </row>
    <row r="41" spans="2:14" s="31" customFormat="1" ht="45" customHeight="1">
      <c r="B41" s="125">
        <v>44897</v>
      </c>
      <c r="C41" s="33">
        <v>44894</v>
      </c>
      <c r="D41" s="131" t="s">
        <v>78</v>
      </c>
      <c r="E41" s="35" t="s">
        <v>61</v>
      </c>
      <c r="F41" s="35" t="s">
        <v>79</v>
      </c>
      <c r="G41" s="80" t="s">
        <v>80</v>
      </c>
      <c r="H41" s="57">
        <v>159300</v>
      </c>
      <c r="I41" s="100">
        <v>44924</v>
      </c>
      <c r="J41" s="37">
        <v>0</v>
      </c>
      <c r="K41" s="81">
        <v>159300</v>
      </c>
      <c r="L41" s="115"/>
      <c r="M41" s="93"/>
      <c r="N41" s="111"/>
    </row>
    <row r="42" spans="2:14" s="31" customFormat="1" ht="46.5" customHeight="1">
      <c r="B42" s="125">
        <v>44876</v>
      </c>
      <c r="C42" s="33">
        <v>44875</v>
      </c>
      <c r="D42" s="131" t="s">
        <v>60</v>
      </c>
      <c r="E42" s="35" t="s">
        <v>61</v>
      </c>
      <c r="F42" s="35" t="s">
        <v>62</v>
      </c>
      <c r="G42" s="80" t="s">
        <v>63</v>
      </c>
      <c r="H42" s="57">
        <v>57820</v>
      </c>
      <c r="I42" s="100">
        <v>44905</v>
      </c>
      <c r="J42" s="37">
        <v>0</v>
      </c>
      <c r="K42" s="81">
        <v>57820</v>
      </c>
      <c r="L42" s="114"/>
      <c r="M42" s="103"/>
      <c r="N42" s="111"/>
    </row>
    <row r="43" spans="2:14" s="31" customFormat="1" ht="46.5" customHeight="1">
      <c r="B43" s="89">
        <v>44931</v>
      </c>
      <c r="C43" s="33">
        <v>44903</v>
      </c>
      <c r="D43" s="121" t="s">
        <v>142</v>
      </c>
      <c r="E43" s="96" t="s">
        <v>143</v>
      </c>
      <c r="F43" s="118" t="s">
        <v>144</v>
      </c>
      <c r="G43" s="133" t="s">
        <v>132</v>
      </c>
      <c r="H43" s="57">
        <v>57534.84</v>
      </c>
      <c r="I43" s="100">
        <v>44934</v>
      </c>
      <c r="J43" s="37">
        <v>0</v>
      </c>
      <c r="K43" s="81">
        <v>57534.84</v>
      </c>
      <c r="L43" s="114"/>
      <c r="M43" s="103"/>
      <c r="N43" s="111"/>
    </row>
    <row r="44" spans="2:14" s="31" customFormat="1" ht="43.5" customHeight="1">
      <c r="B44" s="89">
        <v>44881</v>
      </c>
      <c r="C44" s="33">
        <v>44865</v>
      </c>
      <c r="D44" s="132" t="s">
        <v>146</v>
      </c>
      <c r="E44" s="35" t="s">
        <v>147</v>
      </c>
      <c r="F44" s="35" t="s">
        <v>148</v>
      </c>
      <c r="G44" s="80" t="s">
        <v>103</v>
      </c>
      <c r="H44" s="57">
        <v>6700</v>
      </c>
      <c r="I44" s="100">
        <v>44895</v>
      </c>
      <c r="J44" s="119">
        <v>0</v>
      </c>
      <c r="K44" s="81">
        <v>6700</v>
      </c>
    </row>
    <row r="45" spans="2:14" s="31" customFormat="1" ht="63" customHeight="1">
      <c r="B45" s="89">
        <v>44671</v>
      </c>
      <c r="C45" s="33">
        <v>44669</v>
      </c>
      <c r="D45" s="132" t="s">
        <v>106</v>
      </c>
      <c r="E45" s="35" t="s">
        <v>110</v>
      </c>
      <c r="F45" s="35" t="s">
        <v>125</v>
      </c>
      <c r="G45" s="80" t="s">
        <v>103</v>
      </c>
      <c r="H45" s="57">
        <v>4300</v>
      </c>
      <c r="I45" s="100">
        <v>44699</v>
      </c>
      <c r="J45" s="37">
        <v>0</v>
      </c>
      <c r="K45" s="81">
        <v>4300</v>
      </c>
      <c r="L45" s="114"/>
      <c r="M45" s="103"/>
      <c r="N45" s="111"/>
    </row>
    <row r="46" spans="2:14" s="31" customFormat="1" ht="53.25" customHeight="1">
      <c r="B46" s="89">
        <v>44671</v>
      </c>
      <c r="C46" s="33">
        <v>44669</v>
      </c>
      <c r="D46" s="132" t="s">
        <v>115</v>
      </c>
      <c r="E46" s="35" t="s">
        <v>113</v>
      </c>
      <c r="F46" s="35" t="s">
        <v>114</v>
      </c>
      <c r="G46" s="80" t="s">
        <v>103</v>
      </c>
      <c r="H46" s="57">
        <v>2700</v>
      </c>
      <c r="I46" s="100">
        <v>44699</v>
      </c>
      <c r="J46" s="37">
        <v>0</v>
      </c>
      <c r="K46" s="81">
        <v>2700</v>
      </c>
      <c r="L46" s="114"/>
      <c r="M46" s="103"/>
      <c r="N46" s="111"/>
    </row>
    <row r="47" spans="2:14" s="31" customFormat="1" ht="66" customHeight="1">
      <c r="B47" s="89">
        <v>44672</v>
      </c>
      <c r="C47" s="33">
        <v>44671</v>
      </c>
      <c r="D47" s="132" t="s">
        <v>116</v>
      </c>
      <c r="E47" s="35" t="s">
        <v>117</v>
      </c>
      <c r="F47" s="35" t="s">
        <v>118</v>
      </c>
      <c r="G47" s="80" t="s">
        <v>109</v>
      </c>
      <c r="H47" s="57">
        <v>4400</v>
      </c>
      <c r="I47" s="100">
        <v>44701</v>
      </c>
      <c r="J47" s="37">
        <v>0</v>
      </c>
      <c r="K47" s="81">
        <v>4400</v>
      </c>
      <c r="L47" s="114"/>
      <c r="M47" s="103"/>
      <c r="N47" s="111"/>
    </row>
    <row r="48" spans="2:14" s="31" customFormat="1" ht="72" customHeight="1">
      <c r="B48" s="89">
        <v>44672</v>
      </c>
      <c r="C48" s="33">
        <v>44670</v>
      </c>
      <c r="D48" s="132" t="s">
        <v>122</v>
      </c>
      <c r="E48" s="35" t="s">
        <v>123</v>
      </c>
      <c r="F48" s="35" t="s">
        <v>124</v>
      </c>
      <c r="G48" s="80" t="s">
        <v>103</v>
      </c>
      <c r="H48" s="57">
        <v>2800</v>
      </c>
      <c r="I48" s="100">
        <v>44700</v>
      </c>
      <c r="J48" s="37">
        <v>0</v>
      </c>
      <c r="K48" s="81">
        <v>2800</v>
      </c>
      <c r="L48" s="114"/>
      <c r="M48" s="103"/>
      <c r="N48" s="111"/>
    </row>
    <row r="49" spans="2:17" s="31" customFormat="1" ht="62.25" customHeight="1">
      <c r="B49" s="89">
        <v>44671</v>
      </c>
      <c r="C49" s="33">
        <v>44670</v>
      </c>
      <c r="D49" s="132" t="s">
        <v>107</v>
      </c>
      <c r="E49" s="35" t="s">
        <v>111</v>
      </c>
      <c r="F49" s="35" t="s">
        <v>108</v>
      </c>
      <c r="G49" s="80" t="s">
        <v>109</v>
      </c>
      <c r="H49" s="57">
        <v>2515</v>
      </c>
      <c r="I49" s="100">
        <v>44700</v>
      </c>
      <c r="J49" s="37">
        <v>0</v>
      </c>
      <c r="K49" s="81">
        <v>2515</v>
      </c>
      <c r="L49" s="114"/>
      <c r="M49" s="103"/>
      <c r="N49" s="111"/>
    </row>
    <row r="50" spans="2:17" s="31" customFormat="1" ht="67.5" customHeight="1">
      <c r="B50" s="89">
        <v>44673</v>
      </c>
      <c r="C50" s="33">
        <v>44671</v>
      </c>
      <c r="D50" s="132" t="s">
        <v>104</v>
      </c>
      <c r="E50" s="35" t="s">
        <v>112</v>
      </c>
      <c r="F50" s="35" t="s">
        <v>105</v>
      </c>
      <c r="G50" s="80" t="s">
        <v>103</v>
      </c>
      <c r="H50" s="57">
        <v>2400</v>
      </c>
      <c r="I50" s="100">
        <v>44701</v>
      </c>
      <c r="J50" s="37">
        <v>0</v>
      </c>
      <c r="K50" s="81">
        <v>2400</v>
      </c>
      <c r="L50" s="114"/>
      <c r="M50" s="103"/>
      <c r="N50" s="111"/>
    </row>
    <row r="51" spans="2:17" s="31" customFormat="1" ht="66" customHeight="1">
      <c r="B51" s="89">
        <v>44673</v>
      </c>
      <c r="C51" s="33">
        <v>44669</v>
      </c>
      <c r="D51" s="132" t="s">
        <v>119</v>
      </c>
      <c r="E51" s="35" t="s">
        <v>120</v>
      </c>
      <c r="F51" s="35" t="s">
        <v>121</v>
      </c>
      <c r="G51" s="80" t="s">
        <v>103</v>
      </c>
      <c r="H51" s="57">
        <v>3360</v>
      </c>
      <c r="I51" s="100">
        <v>44699</v>
      </c>
      <c r="J51" s="37">
        <v>0</v>
      </c>
      <c r="K51" s="81">
        <v>3360</v>
      </c>
      <c r="L51" s="114"/>
      <c r="M51" s="103"/>
      <c r="N51" s="111"/>
    </row>
    <row r="52" spans="2:17" ht="21.75" customHeight="1" thickBot="1">
      <c r="B52" s="15"/>
      <c r="C52" s="17"/>
      <c r="D52" s="16"/>
      <c r="E52" s="17"/>
      <c r="F52" s="17"/>
      <c r="G52" s="17"/>
      <c r="H52" s="18">
        <f>SUM(H17:H51)</f>
        <v>3181033.3699999996</v>
      </c>
      <c r="I52" s="18"/>
      <c r="J52" s="18">
        <f>SUM(J17:J51)</f>
        <v>517087.27</v>
      </c>
      <c r="K52" s="46">
        <f>SUM(K17:K51)</f>
        <v>2663946.0999999996</v>
      </c>
      <c r="L52" s="71"/>
      <c r="M52" s="88"/>
      <c r="P52" s="31"/>
      <c r="Q52" s="31"/>
    </row>
    <row r="53" spans="2:17" ht="21.75" customHeight="1" thickBot="1">
      <c r="H53" s="19">
        <f>SUM(H52,H16)</f>
        <v>3186273.3699999996</v>
      </c>
      <c r="I53" s="20"/>
      <c r="J53" s="63">
        <f>SUM(J52,J16)</f>
        <v>517087.27</v>
      </c>
      <c r="K53" s="124">
        <f>SUM(K52,K16)</f>
        <v>2669186.0999999996</v>
      </c>
      <c r="L53" s="1"/>
      <c r="M53" s="1"/>
    </row>
    <row r="54" spans="2:17" ht="15" thickTop="1">
      <c r="H54" s="61"/>
      <c r="L54" s="12"/>
      <c r="M54" s="1"/>
    </row>
    <row r="55" spans="2:17">
      <c r="H55" s="2"/>
      <c r="L55" s="12"/>
      <c r="M55" s="1"/>
    </row>
    <row r="56" spans="2:17" ht="21.75" customHeight="1">
      <c r="H56" s="62" t="s">
        <v>44</v>
      </c>
      <c r="J56" s="62" t="s">
        <v>45</v>
      </c>
      <c r="K56" s="62" t="s">
        <v>43</v>
      </c>
      <c r="L56" s="12"/>
      <c r="M56" s="1"/>
    </row>
    <row r="57" spans="2:17" ht="18" customHeight="1">
      <c r="B57" s="42"/>
      <c r="C57" s="1"/>
      <c r="D57" s="1"/>
      <c r="E57" s="1"/>
      <c r="F57" s="1"/>
      <c r="G57" s="1"/>
      <c r="H57" s="2"/>
      <c r="I57" s="2"/>
      <c r="J57" s="2"/>
      <c r="K57" s="2"/>
    </row>
    <row r="58" spans="2:17" ht="14.25" customHeight="1">
      <c r="B58" s="42"/>
      <c r="C58" s="1"/>
      <c r="D58" s="1"/>
      <c r="E58" s="1"/>
      <c r="F58" s="6"/>
      <c r="G58" s="6"/>
      <c r="H58" s="21"/>
      <c r="I58" s="21"/>
      <c r="J58" s="21"/>
      <c r="K58" s="21"/>
    </row>
    <row r="59" spans="2:17" ht="18.75" customHeight="1">
      <c r="B59" s="42" t="s">
        <v>154</v>
      </c>
      <c r="C59" s="1"/>
      <c r="D59" s="1"/>
      <c r="E59" s="1"/>
      <c r="F59" s="1"/>
      <c r="G59" s="1"/>
      <c r="H59" s="2"/>
    </row>
    <row r="60" spans="2:17" ht="14.25" customHeight="1">
      <c r="B60" s="42" t="s">
        <v>155</v>
      </c>
      <c r="C60" s="1"/>
      <c r="D60" s="1"/>
      <c r="E60" s="1"/>
      <c r="F60" s="6"/>
      <c r="G60" s="6"/>
      <c r="H60" s="21"/>
    </row>
    <row r="61" spans="2:17" ht="11.25" customHeight="1">
      <c r="B61" s="42" t="s">
        <v>156</v>
      </c>
      <c r="C61" s="1"/>
      <c r="D61" s="1"/>
      <c r="E61" s="1"/>
      <c r="F61" s="1"/>
      <c r="G61" s="1"/>
      <c r="H61" s="2"/>
    </row>
    <row r="62" spans="2:17" ht="11.25" customHeight="1">
      <c r="B62" s="42" t="s">
        <v>130</v>
      </c>
      <c r="C62" s="1"/>
      <c r="D62" s="1"/>
      <c r="E62" s="1"/>
      <c r="F62" s="1"/>
      <c r="G62" s="1"/>
      <c r="H62" s="2"/>
      <c r="I62" s="2"/>
      <c r="J62" s="2"/>
      <c r="K62" s="2"/>
    </row>
    <row r="63" spans="2:17" ht="18" customHeight="1">
      <c r="C63" s="42"/>
      <c r="D63" s="1"/>
      <c r="E63" s="1"/>
      <c r="F63" s="1"/>
      <c r="G63" s="1"/>
      <c r="H63" s="2"/>
      <c r="I63" s="2"/>
      <c r="J63" s="2"/>
      <c r="K63" s="2"/>
    </row>
    <row r="64" spans="2:17" ht="11.25" customHeight="1">
      <c r="B64" s="42"/>
      <c r="C64" s="1"/>
      <c r="D64" s="1"/>
      <c r="E64" s="1"/>
      <c r="F64" s="1"/>
      <c r="G64" s="1"/>
      <c r="H64" s="2"/>
    </row>
    <row r="65" spans="2:13" ht="25.8">
      <c r="H65" s="2"/>
      <c r="I65" s="2"/>
      <c r="J65" s="2"/>
      <c r="K65" s="2"/>
      <c r="L65" s="72"/>
    </row>
    <row r="66" spans="2:13">
      <c r="B66" s="3" t="s">
        <v>6</v>
      </c>
      <c r="D66" s="3"/>
      <c r="E66" s="3" t="s">
        <v>7</v>
      </c>
      <c r="F66" s="4" t="s">
        <v>8</v>
      </c>
      <c r="G66" s="3" t="s">
        <v>9</v>
      </c>
      <c r="H66" s="5"/>
      <c r="I66" s="5"/>
      <c r="J66" s="5"/>
      <c r="K66" s="5"/>
      <c r="M66" s="1"/>
    </row>
    <row r="67" spans="2:13" ht="15" customHeight="1">
      <c r="B67" s="3"/>
      <c r="D67" s="3"/>
      <c r="E67" s="3"/>
      <c r="F67" s="4"/>
      <c r="G67" s="3"/>
      <c r="H67" s="5"/>
      <c r="I67" s="5"/>
      <c r="J67" s="5"/>
      <c r="K67" s="5"/>
      <c r="L67" s="1"/>
      <c r="M67" s="1"/>
    </row>
    <row r="68" spans="2:13" ht="15" customHeight="1">
      <c r="H68" s="6"/>
      <c r="I68" s="6"/>
      <c r="J68" s="6"/>
      <c r="K68" s="6"/>
      <c r="L68" s="1"/>
      <c r="M68" s="1"/>
    </row>
    <row r="69" spans="2:13">
      <c r="B69" s="7" t="s">
        <v>13</v>
      </c>
      <c r="D69" s="7"/>
      <c r="E69" s="7"/>
      <c r="F69" s="7" t="s">
        <v>10</v>
      </c>
      <c r="G69" s="7" t="s">
        <v>27</v>
      </c>
      <c r="H69" s="9"/>
      <c r="I69" s="9"/>
      <c r="J69" s="9"/>
      <c r="K69" s="9"/>
      <c r="L69" s="1"/>
      <c r="M69" s="1"/>
    </row>
    <row r="70" spans="2:13">
      <c r="B70" s="8" t="s">
        <v>36</v>
      </c>
      <c r="D70" s="10"/>
      <c r="E70" s="8"/>
      <c r="F70" s="8" t="s">
        <v>11</v>
      </c>
      <c r="G70" s="8" t="s">
        <v>12</v>
      </c>
      <c r="H70" s="11"/>
      <c r="I70" s="11"/>
      <c r="J70" s="11"/>
      <c r="K70" s="11"/>
      <c r="L70" s="1"/>
      <c r="M70" s="1"/>
    </row>
    <row r="71" spans="2:13">
      <c r="B71" s="73" t="s">
        <v>157</v>
      </c>
      <c r="D71" s="74"/>
      <c r="E71" s="1"/>
      <c r="F71" s="8"/>
      <c r="G71" s="8"/>
      <c r="H71" s="11"/>
      <c r="I71" s="11"/>
      <c r="J71" s="11"/>
      <c r="K71" s="11"/>
      <c r="L71" s="1"/>
      <c r="M71" s="1"/>
    </row>
    <row r="72" spans="2:13">
      <c r="B72" s="73"/>
      <c r="D72" s="74"/>
      <c r="E72" s="11"/>
      <c r="F72" s="8"/>
      <c r="G72" s="8"/>
      <c r="H72" s="11"/>
      <c r="I72" s="11"/>
      <c r="J72" s="11"/>
      <c r="K72" s="11"/>
      <c r="L72" s="1"/>
      <c r="M72" s="1"/>
    </row>
    <row r="96" spans="2:11" ht="15" customHeight="1">
      <c r="B96" s="211"/>
      <c r="C96" s="211"/>
      <c r="D96" s="211"/>
      <c r="E96" s="211"/>
      <c r="F96" s="211"/>
      <c r="G96" s="211"/>
      <c r="H96" s="211"/>
      <c r="I96" s="66"/>
      <c r="J96" s="66"/>
      <c r="K96" s="66"/>
    </row>
    <row r="97" spans="2:20" ht="24.75" customHeight="1">
      <c r="B97" s="209"/>
      <c r="C97" s="209"/>
      <c r="D97" s="209"/>
      <c r="E97" s="209"/>
      <c r="F97" s="209"/>
      <c r="G97" s="209"/>
      <c r="H97" s="209"/>
      <c r="I97" s="209"/>
      <c r="J97" s="209"/>
      <c r="K97" s="209"/>
    </row>
    <row r="98" spans="2:20" ht="21" customHeight="1">
      <c r="B98" s="207"/>
      <c r="C98" s="207"/>
      <c r="D98" s="207"/>
      <c r="E98" s="207"/>
      <c r="F98" s="207"/>
      <c r="G98" s="207"/>
      <c r="H98" s="207"/>
      <c r="I98" s="207"/>
      <c r="J98" s="207"/>
      <c r="K98" s="207"/>
    </row>
    <row r="99" spans="2:20" ht="21" customHeight="1">
      <c r="B99" s="207"/>
      <c r="C99" s="207"/>
      <c r="D99" s="207"/>
      <c r="E99" s="207"/>
      <c r="F99" s="207"/>
      <c r="G99" s="207"/>
      <c r="H99" s="207"/>
      <c r="I99" s="207"/>
      <c r="J99" s="207"/>
      <c r="K99" s="207"/>
    </row>
    <row r="100" spans="2:20" ht="17.25" customHeight="1">
      <c r="B100" s="210"/>
      <c r="C100" s="210"/>
      <c r="D100" s="210"/>
      <c r="E100" s="210"/>
      <c r="F100" s="210"/>
      <c r="G100" s="210"/>
      <c r="H100" s="210"/>
      <c r="I100" s="210"/>
      <c r="J100" s="210"/>
      <c r="K100" s="210"/>
    </row>
    <row r="101" spans="2:20" ht="18" customHeight="1">
      <c r="B101" s="206"/>
      <c r="C101" s="206"/>
      <c r="D101" s="206"/>
      <c r="E101" s="206"/>
      <c r="F101" s="206"/>
      <c r="G101" s="206"/>
      <c r="H101" s="206"/>
      <c r="I101" s="206"/>
      <c r="J101" s="206"/>
      <c r="K101" s="206"/>
    </row>
    <row r="102" spans="2:20" ht="12.75" customHeight="1">
      <c r="B102" s="78"/>
      <c r="C102" s="78"/>
      <c r="D102" s="78"/>
      <c r="E102" s="78"/>
      <c r="F102" s="78"/>
      <c r="G102" s="78"/>
      <c r="H102" s="78"/>
      <c r="I102" s="78"/>
      <c r="J102" s="78"/>
      <c r="K102" s="78"/>
    </row>
    <row r="103" spans="2:20" ht="17.25" customHeight="1">
      <c r="B103" s="207"/>
      <c r="C103" s="207"/>
      <c r="D103" s="207"/>
      <c r="E103" s="207"/>
      <c r="F103" s="207"/>
      <c r="G103" s="207"/>
      <c r="H103" s="207"/>
      <c r="I103" s="207"/>
      <c r="J103" s="207"/>
      <c r="K103" s="207"/>
    </row>
    <row r="104" spans="2:20" s="1" customFormat="1" ht="16.5" customHeight="1">
      <c r="B104" s="220"/>
      <c r="C104" s="220"/>
      <c r="D104" s="220"/>
      <c r="E104" s="220"/>
      <c r="F104" s="220"/>
      <c r="G104" s="220"/>
      <c r="H104" s="220"/>
      <c r="I104" s="220"/>
      <c r="J104" s="220"/>
      <c r="K104" s="220"/>
      <c r="L104" s="77"/>
      <c r="M104" s="77"/>
      <c r="N104" s="77"/>
      <c r="O104" s="86"/>
      <c r="P104" s="86"/>
      <c r="Q104" s="86"/>
      <c r="R104" s="86"/>
      <c r="S104" s="86"/>
      <c r="T104" s="86"/>
    </row>
    <row r="105" spans="2:20" ht="20.25" customHeight="1">
      <c r="B105" s="220"/>
      <c r="C105" s="220"/>
      <c r="D105" s="220"/>
      <c r="E105" s="220"/>
      <c r="F105" s="220"/>
      <c r="G105" s="220"/>
      <c r="H105" s="220"/>
      <c r="I105" s="220"/>
      <c r="J105" s="220"/>
      <c r="K105" s="220"/>
    </row>
    <row r="106" spans="2:20" ht="10.5" customHeight="1">
      <c r="B106" s="221"/>
      <c r="C106" s="222"/>
      <c r="D106" s="222"/>
      <c r="E106" s="222"/>
      <c r="F106" s="222"/>
      <c r="G106" s="222"/>
      <c r="H106" s="222"/>
      <c r="I106" s="223"/>
      <c r="J106" s="223"/>
      <c r="K106" s="223"/>
      <c r="L106" s="1"/>
      <c r="M106" s="1"/>
    </row>
    <row r="107" spans="2:20" ht="24" customHeight="1">
      <c r="B107" s="224"/>
      <c r="C107" s="224"/>
      <c r="D107" s="224"/>
      <c r="E107" s="224"/>
      <c r="F107" s="224"/>
      <c r="G107" s="225"/>
      <c r="H107" s="225"/>
      <c r="I107" s="226"/>
      <c r="J107" s="226"/>
      <c r="K107" s="226"/>
      <c r="L107" s="13"/>
      <c r="M107" s="1"/>
    </row>
    <row r="108" spans="2:20" ht="10.5" customHeight="1">
      <c r="B108" s="224"/>
      <c r="C108" s="224"/>
      <c r="D108" s="224"/>
      <c r="E108" s="224"/>
      <c r="F108" s="224"/>
      <c r="G108" s="225"/>
      <c r="H108" s="225"/>
      <c r="I108" s="226"/>
      <c r="J108" s="226"/>
      <c r="K108" s="226"/>
      <c r="L108" s="14"/>
      <c r="M108" s="1"/>
    </row>
    <row r="109" spans="2:20" s="1" customFormat="1" ht="31.5" customHeight="1">
      <c r="B109" s="227"/>
      <c r="C109" s="227"/>
      <c r="D109" s="228"/>
      <c r="E109" s="229"/>
      <c r="F109" s="230"/>
      <c r="G109" s="231"/>
      <c r="H109" s="232"/>
      <c r="I109" s="233"/>
      <c r="J109" s="234"/>
      <c r="K109" s="232"/>
      <c r="L109" s="67"/>
      <c r="M109" s="36"/>
    </row>
    <row r="110" spans="2:20" s="1" customFormat="1" ht="33" customHeight="1">
      <c r="B110" s="227"/>
      <c r="C110" s="227"/>
      <c r="D110" s="228"/>
      <c r="E110" s="229"/>
      <c r="F110" s="230"/>
      <c r="G110" s="231"/>
      <c r="H110" s="232"/>
      <c r="I110" s="233"/>
      <c r="J110" s="234"/>
      <c r="K110" s="232"/>
      <c r="L110" s="67"/>
      <c r="M110" s="36"/>
    </row>
    <row r="111" spans="2:20" s="1" customFormat="1" ht="21" customHeight="1">
      <c r="B111" s="235"/>
      <c r="C111" s="235"/>
      <c r="D111" s="236"/>
      <c r="E111" s="237"/>
      <c r="F111" s="238"/>
      <c r="G111" s="239"/>
      <c r="H111" s="240"/>
      <c r="I111" s="241"/>
      <c r="J111" s="242"/>
      <c r="K111" s="243"/>
    </row>
    <row r="112" spans="2:20" s="1" customFormat="1" ht="51" customHeight="1">
      <c r="B112" s="227"/>
      <c r="C112" s="244"/>
      <c r="D112" s="245"/>
      <c r="E112" s="245"/>
      <c r="F112" s="246"/>
      <c r="G112" s="247"/>
      <c r="H112" s="248"/>
      <c r="I112" s="221"/>
      <c r="J112" s="234"/>
      <c r="K112" s="248"/>
    </row>
    <row r="113" spans="2:17" s="1" customFormat="1" ht="48.75" customHeight="1">
      <c r="B113" s="227"/>
      <c r="C113" s="244"/>
      <c r="D113" s="245"/>
      <c r="E113" s="245"/>
      <c r="F113" s="246"/>
      <c r="G113" s="247"/>
      <c r="H113" s="248"/>
      <c r="I113" s="233"/>
      <c r="J113" s="234"/>
      <c r="K113" s="248"/>
      <c r="L113" s="109"/>
      <c r="M113" s="110"/>
      <c r="N113" s="109"/>
      <c r="O113" s="69"/>
    </row>
    <row r="114" spans="2:17" s="31" customFormat="1" ht="37.5" customHeight="1">
      <c r="B114" s="227"/>
      <c r="C114" s="244"/>
      <c r="D114" s="245"/>
      <c r="E114" s="245"/>
      <c r="F114" s="230"/>
      <c r="G114" s="247"/>
      <c r="H114" s="248"/>
      <c r="I114" s="233"/>
      <c r="J114" s="234"/>
      <c r="K114" s="248"/>
      <c r="L114" s="69"/>
      <c r="M114" s="38"/>
      <c r="N114" s="39"/>
      <c r="P114" s="1"/>
      <c r="Q114" s="1"/>
    </row>
    <row r="115" spans="2:17" s="31" customFormat="1" ht="24.9" customHeight="1">
      <c r="B115" s="227"/>
      <c r="C115" s="244"/>
      <c r="D115" s="249"/>
      <c r="E115" s="250"/>
      <c r="F115" s="251"/>
      <c r="G115" s="231"/>
      <c r="H115" s="248"/>
      <c r="I115" s="233"/>
      <c r="J115" s="234"/>
      <c r="K115" s="248"/>
      <c r="L115" s="69"/>
      <c r="M115" s="38"/>
      <c r="N115" s="39"/>
      <c r="P115" s="1"/>
      <c r="Q115" s="1"/>
    </row>
    <row r="116" spans="2:17" s="31" customFormat="1" ht="63" customHeight="1">
      <c r="B116" s="227"/>
      <c r="C116" s="244"/>
      <c r="D116" s="249"/>
      <c r="E116" s="250"/>
      <c r="F116" s="252"/>
      <c r="G116" s="247"/>
      <c r="H116" s="248"/>
      <c r="I116" s="233"/>
      <c r="J116" s="253"/>
      <c r="K116" s="248"/>
    </row>
    <row r="117" spans="2:17" s="31" customFormat="1" ht="54.75" customHeight="1">
      <c r="B117" s="254"/>
      <c r="C117" s="244"/>
      <c r="D117" s="250"/>
      <c r="E117" s="255"/>
      <c r="F117" s="256"/>
      <c r="G117" s="257"/>
      <c r="H117" s="248"/>
      <c r="I117" s="233"/>
      <c r="J117" s="234"/>
      <c r="K117" s="248"/>
      <c r="L117" s="87"/>
      <c r="M117" s="103"/>
      <c r="N117" s="212"/>
      <c r="P117" s="1"/>
      <c r="Q117" s="1"/>
    </row>
    <row r="118" spans="2:17" s="31" customFormat="1" ht="54" customHeight="1">
      <c r="B118" s="254"/>
      <c r="C118" s="244"/>
      <c r="D118" s="250"/>
      <c r="E118" s="255"/>
      <c r="F118" s="256"/>
      <c r="G118" s="257"/>
      <c r="H118" s="248"/>
      <c r="I118" s="233"/>
      <c r="J118" s="234"/>
      <c r="K118" s="248"/>
      <c r="L118" s="87"/>
      <c r="M118" s="103"/>
      <c r="N118" s="212"/>
    </row>
    <row r="119" spans="2:17" s="31" customFormat="1" ht="63" customHeight="1">
      <c r="B119" s="254"/>
      <c r="C119" s="244"/>
      <c r="D119" s="250"/>
      <c r="E119" s="255"/>
      <c r="F119" s="256"/>
      <c r="G119" s="258"/>
      <c r="H119" s="259"/>
      <c r="I119" s="233"/>
      <c r="J119" s="259"/>
      <c r="K119" s="259"/>
      <c r="L119" s="87"/>
      <c r="M119" s="103"/>
      <c r="N119" s="105"/>
    </row>
    <row r="120" spans="2:17" s="31" customFormat="1" ht="38.1" customHeight="1">
      <c r="B120" s="254"/>
      <c r="C120" s="244"/>
      <c r="D120" s="250"/>
      <c r="E120" s="256"/>
      <c r="F120" s="256"/>
      <c r="G120" s="258"/>
      <c r="H120" s="259"/>
      <c r="I120" s="233"/>
      <c r="J120" s="248"/>
      <c r="K120" s="259"/>
      <c r="L120" s="112"/>
      <c r="M120" s="103"/>
      <c r="N120" s="84"/>
      <c r="O120" s="105"/>
    </row>
    <row r="121" spans="2:17" s="31" customFormat="1" ht="38.1" customHeight="1">
      <c r="B121" s="254"/>
      <c r="C121" s="244"/>
      <c r="D121" s="250"/>
      <c r="E121" s="256"/>
      <c r="F121" s="256"/>
      <c r="G121" s="258"/>
      <c r="H121" s="259"/>
      <c r="I121" s="233"/>
      <c r="J121" s="248"/>
      <c r="K121" s="259"/>
      <c r="L121" s="112"/>
      <c r="M121" s="103"/>
      <c r="N121" s="84"/>
      <c r="O121" s="105"/>
    </row>
    <row r="122" spans="2:17" s="31" customFormat="1" ht="38.1" customHeight="1">
      <c r="B122" s="254"/>
      <c r="C122" s="244"/>
      <c r="D122" s="250"/>
      <c r="E122" s="256"/>
      <c r="F122" s="256"/>
      <c r="G122" s="258"/>
      <c r="H122" s="259"/>
      <c r="I122" s="233"/>
      <c r="J122" s="248"/>
      <c r="K122" s="259"/>
      <c r="L122" s="112"/>
      <c r="M122" s="103"/>
      <c r="N122" s="84"/>
      <c r="O122" s="105"/>
    </row>
    <row r="123" spans="2:17" s="31" customFormat="1" ht="38.1" customHeight="1">
      <c r="B123" s="254"/>
      <c r="C123" s="244"/>
      <c r="D123" s="250"/>
      <c r="E123" s="256"/>
      <c r="F123" s="256"/>
      <c r="G123" s="258"/>
      <c r="H123" s="259"/>
      <c r="I123" s="233"/>
      <c r="J123" s="248"/>
      <c r="K123" s="259"/>
      <c r="L123" s="112"/>
      <c r="M123" s="103"/>
      <c r="N123" s="84"/>
      <c r="O123" s="105"/>
    </row>
    <row r="124" spans="2:17" s="31" customFormat="1" ht="38.1" customHeight="1">
      <c r="B124" s="254"/>
      <c r="C124" s="244"/>
      <c r="D124" s="250"/>
      <c r="E124" s="256"/>
      <c r="F124" s="256"/>
      <c r="G124" s="258"/>
      <c r="H124" s="259"/>
      <c r="I124" s="233"/>
      <c r="J124" s="248"/>
      <c r="K124" s="259"/>
      <c r="L124" s="112"/>
      <c r="M124" s="103"/>
      <c r="N124" s="84"/>
      <c r="O124" s="105"/>
    </row>
    <row r="125" spans="2:17" s="31" customFormat="1" ht="38.1" customHeight="1">
      <c r="B125" s="254"/>
      <c r="C125" s="244"/>
      <c r="D125" s="250"/>
      <c r="E125" s="256"/>
      <c r="F125" s="256"/>
      <c r="G125" s="258"/>
      <c r="H125" s="259"/>
      <c r="I125" s="233"/>
      <c r="J125" s="259"/>
      <c r="K125" s="259"/>
      <c r="L125" s="112"/>
      <c r="M125" s="103"/>
      <c r="N125" s="84"/>
      <c r="O125" s="105"/>
    </row>
    <row r="126" spans="2:17" s="31" customFormat="1" ht="38.1" customHeight="1">
      <c r="B126" s="254"/>
      <c r="C126" s="244"/>
      <c r="D126" s="250"/>
      <c r="E126" s="256"/>
      <c r="F126" s="256"/>
      <c r="G126" s="258"/>
      <c r="H126" s="259"/>
      <c r="I126" s="233"/>
      <c r="J126" s="259"/>
      <c r="K126" s="259"/>
      <c r="L126" s="112"/>
      <c r="M126" s="103"/>
      <c r="N126" s="84"/>
      <c r="O126" s="105"/>
    </row>
    <row r="127" spans="2:17" s="31" customFormat="1" ht="38.1" customHeight="1">
      <c r="B127" s="254"/>
      <c r="C127" s="244"/>
      <c r="D127" s="250"/>
      <c r="E127" s="256"/>
      <c r="F127" s="256"/>
      <c r="G127" s="258"/>
      <c r="H127" s="259"/>
      <c r="I127" s="233"/>
      <c r="J127" s="259"/>
      <c r="K127" s="259"/>
      <c r="L127" s="112"/>
      <c r="M127" s="103"/>
      <c r="N127" s="94"/>
    </row>
    <row r="128" spans="2:17" s="31" customFormat="1" ht="38.1" customHeight="1">
      <c r="B128" s="254"/>
      <c r="C128" s="244"/>
      <c r="D128" s="250"/>
      <c r="E128" s="256"/>
      <c r="F128" s="256"/>
      <c r="G128" s="258"/>
      <c r="H128" s="259"/>
      <c r="I128" s="233"/>
      <c r="J128" s="259"/>
      <c r="K128" s="259"/>
      <c r="L128" s="87"/>
      <c r="M128" s="107"/>
      <c r="N128" s="105"/>
    </row>
    <row r="129" spans="2:14" s="31" customFormat="1" ht="29.25" customHeight="1">
      <c r="B129" s="254"/>
      <c r="C129" s="244"/>
      <c r="D129" s="250"/>
      <c r="E129" s="255"/>
      <c r="F129" s="256"/>
      <c r="G129" s="258"/>
      <c r="H129" s="259"/>
      <c r="I129" s="233"/>
      <c r="J129" s="259"/>
      <c r="K129" s="259"/>
      <c r="L129" s="213"/>
      <c r="M129" s="214"/>
      <c r="N129" s="94"/>
    </row>
    <row r="130" spans="2:14" s="31" customFormat="1" ht="33.75" customHeight="1">
      <c r="B130" s="254"/>
      <c r="C130" s="244"/>
      <c r="D130" s="250"/>
      <c r="E130" s="255"/>
      <c r="F130" s="256"/>
      <c r="G130" s="258"/>
      <c r="H130" s="259"/>
      <c r="I130" s="233"/>
      <c r="J130" s="259"/>
      <c r="K130" s="259"/>
      <c r="L130" s="213"/>
      <c r="M130" s="214"/>
      <c r="N130" s="94"/>
    </row>
    <row r="131" spans="2:14" s="31" customFormat="1" ht="38.25" customHeight="1">
      <c r="B131" s="254"/>
      <c r="C131" s="244"/>
      <c r="D131" s="260"/>
      <c r="E131" s="249"/>
      <c r="F131" s="261"/>
      <c r="G131" s="247"/>
      <c r="H131" s="259"/>
      <c r="I131" s="233"/>
      <c r="J131" s="259"/>
      <c r="K131" s="259"/>
      <c r="L131" s="108"/>
      <c r="M131" s="93"/>
      <c r="N131" s="94"/>
    </row>
    <row r="132" spans="2:14" s="31" customFormat="1" ht="34.5" customHeight="1">
      <c r="B132" s="254"/>
      <c r="C132" s="244"/>
      <c r="D132" s="260"/>
      <c r="E132" s="249"/>
      <c r="F132" s="261"/>
      <c r="G132" s="247"/>
      <c r="H132" s="259"/>
      <c r="I132" s="233"/>
      <c r="J132" s="259"/>
      <c r="K132" s="259"/>
      <c r="L132" s="108"/>
      <c r="M132" s="93"/>
      <c r="N132" s="94"/>
    </row>
    <row r="133" spans="2:14" s="31" customFormat="1" ht="34.5" customHeight="1">
      <c r="B133" s="254"/>
      <c r="C133" s="244"/>
      <c r="D133" s="260"/>
      <c r="E133" s="249"/>
      <c r="F133" s="261"/>
      <c r="G133" s="247"/>
      <c r="H133" s="259"/>
      <c r="I133" s="233"/>
      <c r="J133" s="259"/>
      <c r="K133" s="259"/>
      <c r="L133" s="108"/>
      <c r="M133" s="93"/>
      <c r="N133" s="94"/>
    </row>
    <row r="134" spans="2:14" s="31" customFormat="1" ht="34.5" customHeight="1">
      <c r="B134" s="254"/>
      <c r="C134" s="244"/>
      <c r="D134" s="260"/>
      <c r="E134" s="249"/>
      <c r="F134" s="261"/>
      <c r="G134" s="247"/>
      <c r="H134" s="259"/>
      <c r="I134" s="233"/>
      <c r="J134" s="259"/>
      <c r="K134" s="259"/>
      <c r="L134" s="108"/>
      <c r="M134" s="93"/>
      <c r="N134" s="94"/>
    </row>
    <row r="135" spans="2:14" s="31" customFormat="1" ht="36" customHeight="1">
      <c r="B135" s="254"/>
      <c r="C135" s="244"/>
      <c r="D135" s="260"/>
      <c r="E135" s="249"/>
      <c r="F135" s="261"/>
      <c r="G135" s="247"/>
      <c r="H135" s="259"/>
      <c r="I135" s="233"/>
      <c r="J135" s="259"/>
      <c r="K135" s="259"/>
      <c r="L135" s="108"/>
      <c r="M135" s="93"/>
      <c r="N135" s="94"/>
    </row>
    <row r="136" spans="2:14" s="31" customFormat="1" ht="34.5" customHeight="1">
      <c r="B136" s="254"/>
      <c r="C136" s="244"/>
      <c r="D136" s="260"/>
      <c r="E136" s="249"/>
      <c r="F136" s="261"/>
      <c r="G136" s="247"/>
      <c r="H136" s="259"/>
      <c r="I136" s="233"/>
      <c r="J136" s="259"/>
      <c r="K136" s="259"/>
      <c r="L136" s="108"/>
      <c r="M136" s="93"/>
      <c r="N136" s="94"/>
    </row>
    <row r="137" spans="2:14" s="31" customFormat="1" ht="34.5" customHeight="1">
      <c r="B137" s="254"/>
      <c r="C137" s="244"/>
      <c r="D137" s="260"/>
      <c r="E137" s="249"/>
      <c r="F137" s="261"/>
      <c r="G137" s="247"/>
      <c r="H137" s="259"/>
      <c r="I137" s="233"/>
      <c r="J137" s="259"/>
      <c r="K137" s="259"/>
      <c r="L137" s="108"/>
      <c r="M137" s="93"/>
      <c r="N137" s="94"/>
    </row>
    <row r="138" spans="2:14" s="31" customFormat="1" ht="51" customHeight="1">
      <c r="B138" s="254"/>
      <c r="C138" s="244"/>
      <c r="D138" s="249"/>
      <c r="E138" s="262"/>
      <c r="F138" s="256"/>
      <c r="G138" s="263"/>
      <c r="H138" s="259"/>
      <c r="I138" s="233"/>
      <c r="J138" s="259"/>
      <c r="K138" s="259"/>
      <c r="L138" s="109"/>
      <c r="M138" s="107"/>
      <c r="N138" s="105"/>
    </row>
    <row r="139" spans="2:14" s="31" customFormat="1" ht="22.5" customHeight="1">
      <c r="B139" s="254"/>
      <c r="C139" s="244"/>
      <c r="D139" s="249"/>
      <c r="E139" s="250"/>
      <c r="F139" s="251"/>
      <c r="G139" s="247"/>
      <c r="H139" s="259"/>
      <c r="I139" s="233"/>
      <c r="J139" s="259"/>
      <c r="K139" s="259"/>
      <c r="L139" s="92"/>
      <c r="M139" s="79"/>
      <c r="N139" s="94"/>
    </row>
    <row r="140" spans="2:14" s="31" customFormat="1" ht="26.25" customHeight="1">
      <c r="B140" s="254"/>
      <c r="C140" s="244"/>
      <c r="D140" s="249"/>
      <c r="E140" s="250"/>
      <c r="F140" s="251"/>
      <c r="G140" s="247"/>
      <c r="H140" s="259"/>
      <c r="I140" s="233"/>
      <c r="J140" s="259"/>
      <c r="K140" s="259"/>
      <c r="L140" s="116"/>
      <c r="M140" s="79"/>
      <c r="N140" s="94"/>
    </row>
    <row r="141" spans="2:14" s="31" customFormat="1" ht="41.25" customHeight="1">
      <c r="B141" s="254"/>
      <c r="C141" s="244"/>
      <c r="D141" s="249"/>
      <c r="E141" s="250"/>
      <c r="F141" s="252"/>
      <c r="G141" s="263"/>
      <c r="H141" s="259"/>
      <c r="I141" s="233"/>
      <c r="J141" s="259"/>
      <c r="K141" s="259"/>
      <c r="L141" s="114"/>
      <c r="M141" s="79"/>
      <c r="N141" s="94"/>
    </row>
    <row r="142" spans="2:14" s="31" customFormat="1" ht="30" customHeight="1">
      <c r="B142" s="227"/>
      <c r="C142" s="244"/>
      <c r="D142" s="264"/>
      <c r="E142" s="252"/>
      <c r="F142" s="251"/>
      <c r="G142" s="247"/>
      <c r="H142" s="248"/>
      <c r="I142" s="233"/>
      <c r="J142" s="259"/>
      <c r="K142" s="248"/>
      <c r="L142" s="68"/>
      <c r="M142" s="104"/>
      <c r="N142" s="70"/>
    </row>
    <row r="143" spans="2:14" s="31" customFormat="1" ht="61.5" customHeight="1">
      <c r="B143" s="227"/>
      <c r="C143" s="244"/>
      <c r="D143" s="264"/>
      <c r="E143" s="252"/>
      <c r="F143" s="252"/>
      <c r="G143" s="247"/>
      <c r="H143" s="248"/>
      <c r="I143" s="233"/>
      <c r="J143" s="259"/>
      <c r="K143" s="248"/>
      <c r="L143" s="68"/>
      <c r="M143" s="104"/>
      <c r="N143" s="70"/>
    </row>
    <row r="144" spans="2:14" s="31" customFormat="1" ht="30" customHeight="1">
      <c r="B144" s="227"/>
      <c r="C144" s="244"/>
      <c r="D144" s="264"/>
      <c r="E144" s="252"/>
      <c r="F144" s="252"/>
      <c r="G144" s="247"/>
      <c r="H144" s="248"/>
      <c r="I144" s="233"/>
      <c r="J144" s="248"/>
      <c r="K144" s="248"/>
      <c r="L144" s="68"/>
      <c r="M144" s="104"/>
      <c r="N144" s="70"/>
    </row>
    <row r="145" spans="2:17" s="31" customFormat="1" ht="30" customHeight="1">
      <c r="B145" s="227"/>
      <c r="C145" s="244"/>
      <c r="D145" s="264"/>
      <c r="E145" s="252"/>
      <c r="F145" s="252"/>
      <c r="G145" s="247"/>
      <c r="H145" s="248"/>
      <c r="I145" s="233"/>
      <c r="J145" s="248"/>
      <c r="K145" s="248"/>
      <c r="L145" s="68"/>
      <c r="M145" s="104"/>
      <c r="N145" s="70"/>
    </row>
    <row r="146" spans="2:17" s="31" customFormat="1" ht="35.1" customHeight="1">
      <c r="B146" s="254"/>
      <c r="C146" s="244"/>
      <c r="D146" s="249"/>
      <c r="E146" s="250"/>
      <c r="F146" s="261"/>
      <c r="G146" s="263"/>
      <c r="H146" s="259"/>
      <c r="I146" s="233"/>
      <c r="J146" s="259"/>
      <c r="K146" s="259"/>
      <c r="L146" s="114"/>
      <c r="N146" s="94"/>
      <c r="O146" s="107"/>
    </row>
    <row r="147" spans="2:17" s="31" customFormat="1" ht="36.75" customHeight="1">
      <c r="B147" s="227"/>
      <c r="C147" s="244"/>
      <c r="D147" s="264"/>
      <c r="E147" s="252"/>
      <c r="F147" s="252"/>
      <c r="G147" s="258"/>
      <c r="H147" s="248"/>
      <c r="I147" s="233"/>
      <c r="J147" s="259"/>
      <c r="K147" s="248"/>
      <c r="L147" s="114"/>
      <c r="M147" s="115"/>
      <c r="N147" s="94"/>
      <c r="O147" s="105"/>
    </row>
    <row r="148" spans="2:17" s="31" customFormat="1" ht="41.25" customHeight="1">
      <c r="B148" s="227"/>
      <c r="C148" s="244"/>
      <c r="D148" s="264"/>
      <c r="E148" s="252"/>
      <c r="F148" s="252"/>
      <c r="G148" s="258"/>
      <c r="H148" s="248"/>
      <c r="I148" s="233"/>
      <c r="J148" s="259"/>
      <c r="K148" s="248"/>
      <c r="L148" s="114"/>
      <c r="M148" s="115"/>
      <c r="N148" s="94"/>
      <c r="O148" s="105"/>
    </row>
    <row r="149" spans="2:17" s="31" customFormat="1" ht="66" customHeight="1">
      <c r="B149" s="227"/>
      <c r="C149" s="244"/>
      <c r="D149" s="264"/>
      <c r="E149" s="252"/>
      <c r="F149" s="252"/>
      <c r="G149" s="258"/>
      <c r="H149" s="259"/>
      <c r="I149" s="233"/>
      <c r="J149" s="259"/>
      <c r="K149" s="259"/>
      <c r="L149" s="106"/>
      <c r="M149" s="93"/>
      <c r="N149" s="111"/>
    </row>
    <row r="150" spans="2:17" s="31" customFormat="1" ht="62.25" customHeight="1">
      <c r="B150" s="227"/>
      <c r="C150" s="244"/>
      <c r="D150" s="264"/>
      <c r="E150" s="252"/>
      <c r="F150" s="252"/>
      <c r="G150" s="258"/>
      <c r="H150" s="259"/>
      <c r="I150" s="233"/>
      <c r="J150" s="259"/>
      <c r="K150" s="259"/>
      <c r="L150" s="106"/>
      <c r="M150" s="93"/>
      <c r="N150" s="111"/>
    </row>
    <row r="151" spans="2:17" s="31" customFormat="1" ht="62.25" customHeight="1">
      <c r="B151" s="227"/>
      <c r="C151" s="244"/>
      <c r="D151" s="264"/>
      <c r="E151" s="252"/>
      <c r="F151" s="252"/>
      <c r="G151" s="258"/>
      <c r="H151" s="259"/>
      <c r="I151" s="233"/>
      <c r="J151" s="259"/>
      <c r="K151" s="259"/>
      <c r="L151" s="106"/>
      <c r="M151" s="93"/>
      <c r="N151" s="111"/>
    </row>
    <row r="152" spans="2:17" s="31" customFormat="1" ht="45.75" customHeight="1">
      <c r="B152" s="227"/>
      <c r="C152" s="244"/>
      <c r="D152" s="264"/>
      <c r="E152" s="252"/>
      <c r="F152" s="252"/>
      <c r="G152" s="258"/>
      <c r="H152" s="259"/>
      <c r="I152" s="233"/>
      <c r="J152" s="259"/>
      <c r="K152" s="259"/>
      <c r="L152" s="113"/>
      <c r="M152" s="103"/>
      <c r="N152" s="84"/>
    </row>
    <row r="153" spans="2:17" s="31" customFormat="1" ht="30.75" customHeight="1">
      <c r="B153" s="227"/>
      <c r="C153" s="244"/>
      <c r="D153" s="249"/>
      <c r="E153" s="250"/>
      <c r="F153" s="251"/>
      <c r="G153" s="231"/>
      <c r="H153" s="248"/>
      <c r="I153" s="233"/>
      <c r="J153" s="248"/>
      <c r="K153" s="248"/>
      <c r="L153" s="113"/>
      <c r="M153" s="38"/>
      <c r="N153" s="39"/>
    </row>
    <row r="154" spans="2:17" ht="21.75" customHeight="1">
      <c r="B154" s="265"/>
      <c r="C154" s="265"/>
      <c r="D154" s="266"/>
      <c r="E154" s="265"/>
      <c r="F154" s="265"/>
      <c r="G154" s="265"/>
      <c r="H154" s="240"/>
      <c r="I154" s="240"/>
      <c r="J154" s="240"/>
      <c r="K154" s="240"/>
      <c r="L154" s="71"/>
      <c r="M154" s="88"/>
      <c r="P154" s="31"/>
      <c r="Q154" s="31"/>
    </row>
    <row r="155" spans="2:17" ht="21.75" customHeight="1">
      <c r="B155" s="221"/>
      <c r="C155" s="221"/>
      <c r="D155" s="221"/>
      <c r="E155" s="221"/>
      <c r="F155" s="221"/>
      <c r="G155" s="221"/>
      <c r="H155" s="215"/>
      <c r="I155" s="215"/>
      <c r="J155" s="215"/>
      <c r="K155" s="215"/>
      <c r="L155" s="1"/>
      <c r="M155" s="1"/>
    </row>
    <row r="156" spans="2:17">
      <c r="B156" s="221"/>
      <c r="C156" s="221"/>
      <c r="D156" s="221"/>
      <c r="E156" s="221"/>
      <c r="F156" s="221"/>
      <c r="G156" s="221"/>
      <c r="H156" s="216"/>
      <c r="I156" s="221"/>
      <c r="J156" s="221"/>
      <c r="K156" s="221"/>
      <c r="L156" s="12"/>
      <c r="M156" s="1"/>
    </row>
    <row r="157" spans="2:17">
      <c r="B157" s="221"/>
      <c r="C157" s="221"/>
      <c r="D157" s="221"/>
      <c r="E157" s="221"/>
      <c r="F157" s="221"/>
      <c r="G157" s="221"/>
      <c r="H157" s="217"/>
      <c r="I157" s="221"/>
      <c r="J157" s="221"/>
      <c r="K157" s="221"/>
      <c r="L157" s="12"/>
      <c r="M157" s="1"/>
    </row>
    <row r="158" spans="2:17" ht="21.75" customHeight="1">
      <c r="B158" s="221"/>
      <c r="C158" s="221"/>
      <c r="D158" s="221"/>
      <c r="E158" s="221"/>
      <c r="F158" s="221"/>
      <c r="G158" s="221"/>
      <c r="H158" s="218"/>
      <c r="I158" s="221"/>
      <c r="J158" s="218"/>
      <c r="K158" s="218"/>
      <c r="L158" s="12"/>
      <c r="M158" s="1"/>
    </row>
    <row r="159" spans="2:17" ht="18" customHeight="1">
      <c r="B159" s="267"/>
      <c r="C159" s="221"/>
      <c r="D159" s="221"/>
      <c r="E159" s="221"/>
      <c r="F159" s="221"/>
      <c r="G159" s="221"/>
      <c r="H159" s="217"/>
      <c r="I159" s="217"/>
      <c r="J159" s="217"/>
      <c r="K159" s="217"/>
    </row>
    <row r="160" spans="2:17" ht="14.25" customHeight="1">
      <c r="B160" s="267"/>
      <c r="C160" s="221"/>
      <c r="D160" s="221"/>
      <c r="E160" s="221"/>
      <c r="F160" s="268"/>
      <c r="G160" s="268"/>
      <c r="H160" s="219"/>
      <c r="I160" s="219"/>
      <c r="J160" s="219"/>
      <c r="K160" s="219"/>
    </row>
    <row r="161" spans="2:13" ht="18" customHeight="1">
      <c r="B161" s="267"/>
      <c r="C161" s="221"/>
      <c r="D161" s="221"/>
      <c r="E161" s="221"/>
      <c r="F161" s="221"/>
      <c r="G161" s="221"/>
      <c r="H161" s="217"/>
      <c r="I161" s="221"/>
      <c r="J161" s="221"/>
      <c r="K161" s="221"/>
    </row>
    <row r="162" spans="2:13" ht="14.25" customHeight="1">
      <c r="B162" s="42"/>
      <c r="C162" s="1"/>
      <c r="D162" s="1"/>
      <c r="E162" s="1"/>
      <c r="F162" s="6"/>
      <c r="G162" s="6"/>
      <c r="H162" s="21"/>
    </row>
    <row r="163" spans="2:13" ht="11.25" customHeight="1">
      <c r="B163" s="42"/>
      <c r="C163" s="1"/>
      <c r="D163" s="1"/>
      <c r="E163" s="1"/>
      <c r="F163" s="1"/>
      <c r="G163" s="1"/>
      <c r="H163" s="2"/>
    </row>
    <row r="164" spans="2:13" ht="11.25" customHeight="1">
      <c r="B164" s="42"/>
      <c r="C164" s="1"/>
      <c r="D164" s="1"/>
      <c r="E164" s="1"/>
      <c r="F164" s="1"/>
      <c r="G164" s="1"/>
      <c r="H164" s="2"/>
      <c r="I164" s="2"/>
      <c r="J164" s="2"/>
      <c r="K164" s="2"/>
    </row>
    <row r="165" spans="2:13" ht="18" customHeight="1">
      <c r="C165" s="42"/>
      <c r="D165" s="1"/>
      <c r="E165" s="1"/>
      <c r="F165" s="1"/>
      <c r="G165" s="1"/>
      <c r="H165" s="2"/>
      <c r="I165" s="2"/>
      <c r="J165" s="2"/>
      <c r="K165" s="2"/>
    </row>
    <row r="166" spans="2:13" ht="18" customHeight="1">
      <c r="B166" s="42"/>
      <c r="C166" s="1"/>
      <c r="D166" s="1"/>
      <c r="E166" s="1"/>
      <c r="F166" s="1"/>
      <c r="G166" s="1"/>
      <c r="H166" s="2"/>
    </row>
    <row r="167" spans="2:13" ht="14.25" customHeight="1">
      <c r="B167" s="42"/>
      <c r="C167" s="1"/>
      <c r="D167" s="1"/>
      <c r="E167" s="1"/>
      <c r="F167" s="6"/>
      <c r="G167" s="6"/>
      <c r="H167" s="21"/>
    </row>
    <row r="168" spans="2:13" ht="11.25" customHeight="1">
      <c r="B168" s="42"/>
      <c r="C168" s="1"/>
      <c r="D168" s="1"/>
      <c r="E168" s="1"/>
      <c r="F168" s="1"/>
      <c r="G168" s="1"/>
      <c r="H168" s="2"/>
    </row>
    <row r="169" spans="2:13" ht="25.8">
      <c r="H169" s="2"/>
      <c r="I169" s="2"/>
      <c r="J169" s="2"/>
      <c r="K169" s="2"/>
      <c r="L169" s="72"/>
    </row>
    <row r="170" spans="2:13">
      <c r="C170" s="3"/>
      <c r="D170" s="3"/>
      <c r="E170" s="3"/>
      <c r="F170" s="4"/>
      <c r="G170" s="3"/>
      <c r="H170" s="5"/>
      <c r="I170" s="5"/>
      <c r="J170" s="5"/>
      <c r="K170" s="5"/>
      <c r="M170" s="1"/>
    </row>
    <row r="171" spans="2:13" ht="15" customHeight="1">
      <c r="C171" s="3"/>
      <c r="D171" s="3"/>
      <c r="E171" s="3"/>
      <c r="F171" s="4"/>
      <c r="G171" s="3"/>
      <c r="H171" s="5"/>
      <c r="I171" s="5"/>
      <c r="J171" s="5"/>
      <c r="K171" s="5"/>
      <c r="L171" s="1"/>
      <c r="M171" s="1"/>
    </row>
    <row r="172" spans="2:13" ht="15" customHeight="1">
      <c r="H172" s="6"/>
      <c r="I172" s="6"/>
      <c r="J172" s="6"/>
      <c r="K172" s="6"/>
      <c r="L172" s="1"/>
      <c r="M172" s="1"/>
    </row>
    <row r="173" spans="2:13">
      <c r="C173" s="7"/>
      <c r="D173" s="7"/>
      <c r="E173" s="7"/>
      <c r="F173" s="7"/>
      <c r="G173" s="7"/>
      <c r="H173" s="9"/>
      <c r="I173" s="9"/>
      <c r="J173" s="9"/>
      <c r="K173" s="9"/>
      <c r="L173" s="1"/>
      <c r="M173" s="1"/>
    </row>
    <row r="174" spans="2:13">
      <c r="C174" s="8"/>
      <c r="D174" s="10"/>
      <c r="E174" s="8"/>
      <c r="F174" s="8"/>
      <c r="G174" s="8"/>
      <c r="H174" s="11"/>
      <c r="I174" s="11"/>
      <c r="J174" s="11"/>
      <c r="K174" s="11"/>
      <c r="L174" s="1"/>
      <c r="M174" s="1"/>
    </row>
    <row r="175" spans="2:13">
      <c r="C175" s="73"/>
      <c r="D175" s="74"/>
      <c r="F175" s="8"/>
      <c r="G175" s="8"/>
      <c r="H175" s="11"/>
      <c r="I175" s="11"/>
      <c r="J175" s="11"/>
      <c r="K175" s="11"/>
      <c r="L175" s="1"/>
      <c r="M175" s="1"/>
    </row>
    <row r="176" spans="2:13">
      <c r="C176" s="73"/>
      <c r="D176" s="74"/>
      <c r="E176" s="11"/>
      <c r="F176" s="8"/>
      <c r="G176" s="8"/>
      <c r="H176" s="11"/>
      <c r="I176" s="11"/>
      <c r="J176" s="11"/>
      <c r="K176" s="11"/>
      <c r="L176" s="1"/>
      <c r="M176" s="1"/>
    </row>
  </sheetData>
  <mergeCells count="43">
    <mergeCell ref="L129:L130"/>
    <mergeCell ref="M129:M130"/>
    <mergeCell ref="B103:K103"/>
    <mergeCell ref="B104:K104"/>
    <mergeCell ref="B105:K105"/>
    <mergeCell ref="C106:H106"/>
    <mergeCell ref="B107:B108"/>
    <mergeCell ref="C107:C108"/>
    <mergeCell ref="D107:D108"/>
    <mergeCell ref="K107:K108"/>
    <mergeCell ref="B101:K101"/>
    <mergeCell ref="B96:H96"/>
    <mergeCell ref="B97:K97"/>
    <mergeCell ref="B98:K98"/>
    <mergeCell ref="B99:K99"/>
    <mergeCell ref="B100:K100"/>
    <mergeCell ref="N117:N118"/>
    <mergeCell ref="E107:E108"/>
    <mergeCell ref="F107:F108"/>
    <mergeCell ref="G107:G108"/>
    <mergeCell ref="I107:I108"/>
    <mergeCell ref="J107:J108"/>
    <mergeCell ref="H107:H108"/>
    <mergeCell ref="B2:K2"/>
    <mergeCell ref="B3:K3"/>
    <mergeCell ref="B4:K4"/>
    <mergeCell ref="B5:K5"/>
    <mergeCell ref="B1:K1"/>
    <mergeCell ref="B6:K6"/>
    <mergeCell ref="B8:K8"/>
    <mergeCell ref="B9:K9"/>
    <mergeCell ref="B10:K10"/>
    <mergeCell ref="C11:H11"/>
    <mergeCell ref="B12:B13"/>
    <mergeCell ref="C12:C13"/>
    <mergeCell ref="D12:D13"/>
    <mergeCell ref="E12:E13"/>
    <mergeCell ref="F12:F13"/>
    <mergeCell ref="G12:G13"/>
    <mergeCell ref="H12:H13"/>
    <mergeCell ref="I12:I13"/>
    <mergeCell ref="J12:J13"/>
    <mergeCell ref="K12:K13"/>
  </mergeCells>
  <pageMargins left="0.31496062992125984" right="0.19685039370078741" top="0.4" bottom="0.31496062992125984" header="0.43"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EST.SUP.DICIEMBRE 2022 </vt:lpstr>
      <vt:lpstr>E.S.NOV.2022PgoProvs.Lib.Ck</vt:lpstr>
      <vt:lpstr>E.S.NOV.2022PgoProvs.Lib.Ck!Área_de_impresión</vt:lpstr>
      <vt:lpstr>'EST.SUP.DICIEMBRE 2022 '!Área_de_impresión</vt:lpstr>
      <vt:lpstr>E.S.NOV.2022PgoProvs.Lib.Ck!Títulos_a_imprimir</vt:lpstr>
      <vt:lpstr>'EST.SUP.DICIEMBRE 2022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Usuario</cp:lastModifiedBy>
  <cp:lastPrinted>2023-01-10T21:54:20Z</cp:lastPrinted>
  <dcterms:created xsi:type="dcterms:W3CDTF">2017-10-02T12:37:41Z</dcterms:created>
  <dcterms:modified xsi:type="dcterms:W3CDTF">2023-01-10T22:08:51Z</dcterms:modified>
</cp:coreProperties>
</file>