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ENCCONTA\Desktop\2021\ESTANDAR WEB 2021\10 OCTUBRE 2021 WEB\"/>
    </mc:Choice>
  </mc:AlternateContent>
  <xr:revisionPtr revIDLastSave="0" documentId="13_ncr:1_{A70BCDED-7244-4833-8BD8-41B8437FCAC6}" xr6:coauthVersionLast="47" xr6:coauthVersionMax="47" xr10:uidLastSave="{00000000-0000-0000-0000-000000000000}"/>
  <bookViews>
    <workbookView xWindow="-120" yWindow="-120" windowWidth="21840" windowHeight="13140" tabRatio="609" xr2:uid="{00000000-000D-0000-FFFF-FFFF00000000}"/>
  </bookViews>
  <sheets>
    <sheet name="Estado Supls.OCT.2021" sheetId="138" r:id="rId1"/>
  </sheets>
  <definedNames>
    <definedName name="_xlnm.Print_Titles" localSheetId="0">'Estado Supls.OCT.2021'!$6:$10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38" l="1"/>
  <c r="G16" i="138" l="1"/>
  <c r="G51" i="138" s="1"/>
  <c r="G13" i="138" l="1"/>
  <c r="G52" i="138" s="1"/>
</calcChain>
</file>

<file path=xl/sharedStrings.xml><?xml version="1.0" encoding="utf-8"?>
<sst xmlns="http://schemas.openxmlformats.org/spreadsheetml/2006/main" count="184" uniqueCount="157">
  <si>
    <t>CONSEJO NACIONAL DE DROGAS</t>
  </si>
  <si>
    <t>Fecha de Factura</t>
  </si>
  <si>
    <t>No. de Factura o Comprobante</t>
  </si>
  <si>
    <t>Nombre del Acreedor</t>
  </si>
  <si>
    <t>Concepto</t>
  </si>
  <si>
    <t>Codificación Objetal</t>
  </si>
  <si>
    <t>Monto Deuda en RD$</t>
  </si>
  <si>
    <t xml:space="preserve">Fecha de </t>
  </si>
  <si>
    <t>Actual (2014)</t>
  </si>
  <si>
    <t>Vencimiento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</si>
  <si>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</si>
  <si>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</si>
  <si>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</si>
  <si>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</si>
  <si>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</si>
  <si>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</si>
  <si>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</si>
  <si>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</si>
  <si>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</si>
  <si>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2.2.1.6.01</t>
  </si>
  <si>
    <t>Presidencia de la República</t>
  </si>
  <si>
    <t>2.2.1.7.01</t>
  </si>
  <si>
    <t>2.1.1.5.04</t>
  </si>
  <si>
    <t>2.2.8.7.05</t>
  </si>
  <si>
    <t>2.2.5.1.01</t>
  </si>
  <si>
    <t>COMPAÑÍA DOMINICANA DE TELÉFONOS, S.A</t>
  </si>
  <si>
    <t>2.2.1.3.01</t>
  </si>
  <si>
    <t>EDENORTE</t>
  </si>
  <si>
    <t>AGUA PLANETA AZUL, S. A.</t>
  </si>
  <si>
    <t>2.3.1.1.01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</si>
  <si>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</si>
  <si>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</si>
  <si>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</si>
  <si>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</si>
  <si>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</si>
  <si>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ONETEL KDK, SRL</t>
  </si>
  <si>
    <t>JOHNNY MAUAD SOSA</t>
  </si>
  <si>
    <t>2.2.9.2.01</t>
  </si>
  <si>
    <t>2.3.7.1.02</t>
  </si>
  <si>
    <t>2.1.1.5.03/2.1.1.5.04</t>
  </si>
  <si>
    <t>LIC. YNOCENCIO MARTÍNEZ SANTOS</t>
  </si>
  <si>
    <t>EDEESTE</t>
  </si>
  <si>
    <t>INAPA</t>
  </si>
  <si>
    <t>MARIANO ROJAS CROUSSETT</t>
  </si>
  <si>
    <t>B1500004031</t>
  </si>
  <si>
    <t>ABENSA - FOOD SHOP</t>
  </si>
  <si>
    <t>44724-2021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</si>
  <si>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</si>
  <si>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</si>
  <si>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</si>
  <si>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</si>
  <si>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</si>
  <si>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</si>
  <si>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</si>
  <si>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</si>
  <si>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EDESUR</t>
  </si>
  <si>
    <t>B1500000252</t>
  </si>
  <si>
    <t>COMPRA DE 110 ALMUERZOS PARA PERSONAL DE SEGURIDAD DE ESTE CONSEJO NACIONAL DE DROGAS DEL 1RO AL 30 DE JULIO DEL 2021</t>
  </si>
  <si>
    <t>Cálculo del MAP 67498-2021</t>
  </si>
  <si>
    <t>AYLEEN MARIA LOPEZ PAULINO</t>
  </si>
  <si>
    <t xml:space="preserve">PRESTACIONES LABORALES, CORRESPONDIENTE A 01 AÑO DE INDEMNIZACION, SEGUN ARTS.60, 98 Y ART. 138 DEL REGLAMENTO 523-09, Y 15 DIAS DE VACACIONES, SEGUN ARTS. 53,55, DE LA LEY 41-08 DEL 16/01/08 DE FUNCION PUBLICA. </t>
  </si>
  <si>
    <t>TECNOSERV, SRL</t>
  </si>
  <si>
    <t>SIGMA PETROLEUM CORP SAS</t>
  </si>
  <si>
    <t>CREACIONES SORIVEL, SRL</t>
  </si>
  <si>
    <t>2.3.1.3.03</t>
  </si>
  <si>
    <t>B1500000004</t>
  </si>
  <si>
    <t>FRC SUPLIDORES INDUSTRIALES, SRL</t>
  </si>
  <si>
    <t xml:space="preserve">COMPRA DE ARTICULOS DE LIMPIEZA Y DESECHABLES PARA EL ABASTECIMIENTO DEL ALMACEN DE ESTE CONSEJO NACIONAL DE DROGAS, PARA CUBRIR EL TRIMESTRE OCTUBRE-DICIEMBRE 2021. </t>
  </si>
  <si>
    <t>2.3.3.2.01/2.3.5.5.01/2.3.6.3.01/2.3.9.1.01</t>
  </si>
  <si>
    <t>B1500111494</t>
  </si>
  <si>
    <t>POR SERVICIOS TELEFÓNICOS FLOTAS CORRESPONDIENTE AL MES DE OCTUBRE 2021.</t>
  </si>
  <si>
    <t>B1500110585</t>
  </si>
  <si>
    <t>POR SERVICIOS TELEFÓNICOS LINEAS FIJAS  CORRESPONDIENTE AL MES DE OCTUBRE 2021.</t>
  </si>
  <si>
    <t>B1500233142</t>
  </si>
  <si>
    <t>B1500000359</t>
  </si>
  <si>
    <t>GOBERNACION DEL EDIFICIO DE LAS OFICS.GUBS.</t>
  </si>
  <si>
    <t>SERVICIO DE MANTENIMIENTO EN ÁREAS COMUNES, CORRESPONDIENTE AL MES OCTUBRE 2021.</t>
  </si>
  <si>
    <t>2.2.7.1.02</t>
  </si>
  <si>
    <t>B1500201435</t>
  </si>
  <si>
    <t>SERVICIO DE AGUA Y ALCANTARILLADO REG. NORDESTE SAN FRANCISCO DE MACORÍS, PERÍODO  01/09/2021 - 30/09/2021.</t>
  </si>
  <si>
    <t>B1500173199</t>
  </si>
  <si>
    <t>SERVICIO ENERGÍA ELÉCT. SÓTANO SEDE CENTRAL CONSEJO NACIONAL DE DROGAS, PERÍODO  20/09/2021 - 20/10/2021</t>
  </si>
  <si>
    <t>SERVICIO ENERGÍA ELÉCT. 1ERA PLANTA SEDE CENTRAL CONSEJO NACIONAL DE DROGAS, PERÍODO  20/09/2021 - 20/10/2021</t>
  </si>
  <si>
    <t>B1500000190</t>
  </si>
  <si>
    <t xml:space="preserve">SERVICIOS PROFESIONALES REALIZADOS EN ASISTENCIA TÉCNICA DEL SISTEMA INTEGRADO DE ADMINISTRACIÓN FINANCIERA (SIAF), CORRESP. AL MES DE OCTUBRE 2021. </t>
  </si>
  <si>
    <t>B1500003796</t>
  </si>
  <si>
    <t>OFFITEK, SRL</t>
  </si>
  <si>
    <t>COMPRA DE EQUIPOS INFORMATICOS Y DE OFICINAS, PARA VARIOS DEPARTAMENTO DE ESTE CONSEJO NACIONAL DE DROGAS.</t>
  </si>
  <si>
    <t>2.6.1.1.01/2.6.1.3.01/2.6.1.9.01/2.6.2.1.01</t>
  </si>
  <si>
    <t>B1500003806</t>
  </si>
  <si>
    <t>COMPRA DE MOBILIARIOS Y ARTICULOS DE OFICINA, PARA VARIOS DEPARTAMENTO DE ESTE CONSEJO NACIONAL DE DROGAS.</t>
  </si>
  <si>
    <t>2.3.9.2.01/2.3.9.9.01/2.6.1.1.01</t>
  </si>
  <si>
    <t>B1500001710</t>
  </si>
  <si>
    <t>B1500000589</t>
  </si>
  <si>
    <t>M&amp;N, FIESTA &amp; DECORACIONES, SRL</t>
  </si>
  <si>
    <t>ALQUILER DE (03) MANTELES DE BUFFET (03) BAMBALINAS AZUL Y (10) SILLAS TIFFANI NEGRA  QUE FUERON UTILIZADOS EN LA CEREMONIA DE ACTO DE RECONOCIMIENTO A LIGAS Y CLUBES, EL JUEVES 07 DE OCTUBRE EN EL CLUB SAN CARLOS.</t>
  </si>
  <si>
    <t>2.2.5.8.01</t>
  </si>
  <si>
    <t>B1500000590</t>
  </si>
  <si>
    <t>ALQUILER DE (03) MANTELES DE BUFFET (02) BAMBALINAS AZUL Y (08) SILLAS TIFFANI NEGRA  QUE FUERON UTILIZADOS EN LA CEREMONIA DE ENTREGA DE CERTIFICADOS A LOS PARTICIPANTES DE LOS CURSOS TALLERES: "ROL DEL DIRIGENTE DEPORTIVO Y DEL DOCENTE EN LA PREVENCION DE DROGAS".</t>
  </si>
  <si>
    <t>B1500000005</t>
  </si>
  <si>
    <t>B1500000006</t>
  </si>
  <si>
    <t>COMPRA DE (100) CALENTADORES DE CHEFANDISH, PARA SER UTILIZADOS EN LOS ALMUERZOS DIRIGIDOS A LOS ENCARGADOS Y DIRECTORES DE ESTE CONSEJO NACIONAL DE DROGAS.</t>
  </si>
  <si>
    <t>2.3.9.5.01</t>
  </si>
  <si>
    <t>REPARACION DE LA IMPRESORA EPSON L4150 ASIGNADA A LA DIRECCION DE REDUCCION DE LA DEMANDA DE ESTE CONSEJO NACIONAL DE DROGAS, LA CUAL ESTA PRESENTANDO FALLAS.</t>
  </si>
  <si>
    <t>2.2.7.2.02</t>
  </si>
  <si>
    <t>FOOD SOLUTIONS IMPORT AND EXPORT PHETROSKY, SR</t>
  </si>
  <si>
    <t>COMPRA DE CIEN (100) FARDOS DE AGUA Y DIEZ (10) ROLLOS DE PAPEL ALUMINIO DE 75 PIES, PARA SER UTILIZADOS EN LOS ALMUERZOS DIRIGIDOS A LOS ENCARGADOS Y DIRECTORES DE ESTE CONSEJO NACIONAL DE DROGAS.</t>
  </si>
  <si>
    <t>2.3.1.1.01/2.3.9.9.01</t>
  </si>
  <si>
    <t>ALQUILER LOCAL REGIONAL NORDESTE, SAN FRANCISCO DE MACORIS OCTUBRE 2021.</t>
  </si>
  <si>
    <t>B1500000007</t>
  </si>
  <si>
    <t>JARMAN SERVICES, SRL</t>
  </si>
  <si>
    <t>REPARACION DE AIRE ACONDICIONADO UBICADO EN EL DESPACHO DEL SR. PRESIDENTE DE ESTE CONSEJO NACIONAL DE DROGAS, EL CUAL NO ESTA ENFRIANDO.</t>
  </si>
  <si>
    <t>2.2.7.2.08/2.6.5.4.01</t>
  </si>
  <si>
    <t>B1500000010</t>
  </si>
  <si>
    <t>DUBAMED, SRL</t>
  </si>
  <si>
    <t>COMPRA DE EQUIPOS MEDICOS PARA EL CENTRO DE ATENCION INTEGRAL NIÑOS, NIÑAS Y ADOLESCENTES EN CONSUMO DE SUSTANCIAS PSICOACTIVAS (CAINNACSP).</t>
  </si>
  <si>
    <t>2.3.9.3.01/2.6.3.1.01</t>
  </si>
  <si>
    <t>QUEM IMPORT, SRL</t>
  </si>
  <si>
    <t>2.6.3.1.01</t>
  </si>
  <si>
    <t>B1500000022</t>
  </si>
  <si>
    <t>SLYNG DOMINICANA, SRL</t>
  </si>
  <si>
    <t>REVISIÓN Y RECARGA DE LOS 4 EXTINTORES DE INCEDIO COLOCADOS EN DIFERENTES ÁREAS DEL CENTRO DE ATENCIÓN INTEGRAL NIÑOS, NIÑAS Y ADOLESCENTES EN CONSUMO DE SUSTANCIAS PSICOACTIVAS (CAINNACSP)</t>
  </si>
  <si>
    <t>2.2.7.2.08</t>
  </si>
  <si>
    <t>B1500000254</t>
  </si>
  <si>
    <t>COMPRA DE 105 ALMUERZOS PARA PERSONAL DE SEGURIDAD DE ESTE CONSEJO NACIONAL DE DROGAS DEL 1RO AL 30 DE SEPTIEMBRE DEL 2021</t>
  </si>
  <si>
    <t>B1500000255</t>
  </si>
  <si>
    <t>COMPRA DE 40 ALMUERZOS PARA PERSONAL DE SEGURIDAD DE ESTE CONSEJO NACIONAL DE DROGAS DEL 1RO AL 12 DE OCTUBRE DEL 2021</t>
  </si>
  <si>
    <t>B1500000208</t>
  </si>
  <si>
    <t>GARENA, SRL</t>
  </si>
  <si>
    <t>COMPRA DE (14) PLANCHAS DE ALUCIN DE 3.66 PARA REPARAR EL LOCAL, UBICADO EN  PALENQUE, SAN CRISTÓBAL, DONDE SE ENCUENTRAN UBICADOS LOS ARCHIVOS PERTENECIENTES AL CONSEJO NACIONAL DE DROGAS.</t>
  </si>
  <si>
    <t>2.3.6.3.06</t>
  </si>
  <si>
    <t>B1500250267</t>
  </si>
  <si>
    <t>SERVICIO DE ENERGÍA ELÉCTRICA  CAINNACSP, PERIODO 13/09/2021 - 14/10/2021</t>
  </si>
  <si>
    <t>B1500253390</t>
  </si>
  <si>
    <t>SERVICIO DE ENERGÍA ELÉCTRICA  BARAHONA NUEVO LOCAL, CONTRATO NO. 7038853,  PERIODO  02/09/2021 - 02/10/2021</t>
  </si>
  <si>
    <t>B1500000253</t>
  </si>
  <si>
    <t>COMPRA DE (105) ALMUERZOS PARA PERSONAL DE SEGURIDAD DE ÉSTE CONSEJO NACIONAL DE DROGAS DEL  02 AL 31 DE AGOSTO 2021</t>
  </si>
  <si>
    <t xml:space="preserve">SERVICIO DE ENERGÍA ELÉCTRICA REGIONAL SAN FRANCISCO, PERÍODO  01/09/2021 - 01/10/2021 </t>
  </si>
  <si>
    <t>B1500031131</t>
  </si>
  <si>
    <t>SEGUROS RESERVAS, SA</t>
  </si>
  <si>
    <t>INCLUSION DE DOS (02) MOTOCICLETA MARCA: YAMAHA,  MODELO: CRUX, CHASIS: MEIUE2714M3056204, MEIUE2710M3056204 AÑO: 2021, PERIODO: DESDE 16/09/2021, HASTA 04/01/2022.  (PÓLIZA: 2-2-502-0015296)</t>
  </si>
  <si>
    <t>2.2.6.2.01</t>
  </si>
  <si>
    <r>
      <t>ESTADO DE CUENTAS DE SUPLIDORES</t>
    </r>
    <r>
      <rPr>
        <b/>
        <sz val="12"/>
        <color rgb="FF7030A0"/>
        <rFont val="Arial"/>
        <family val="2"/>
      </rPr>
      <t xml:space="preserve"> </t>
    </r>
  </si>
  <si>
    <r>
      <t xml:space="preserve"> AL 29 DE OCTUBRE 2021</t>
    </r>
    <r>
      <rPr>
        <b/>
        <sz val="12"/>
        <color rgb="FFFF0000"/>
        <rFont val="Arial"/>
        <family val="2"/>
      </rPr>
      <t/>
    </r>
  </si>
  <si>
    <t>COMPRA DE COMBUSTIBLE EN TICKETS PARA LA FLOTILLA DE VEHICULOS DEL CONSEJO NACIONAL DE DROGAS,  CORRESPONDIENTE AL 5TO. MES (NOVIEMBRE /2021), DEL SEMESTRE  JULIO-DICIEMBRE/2021.</t>
  </si>
  <si>
    <t>B1500026342</t>
  </si>
  <si>
    <t>B1500018786</t>
  </si>
  <si>
    <t>SANTO DOMINGO MOTORS, S.A.</t>
  </si>
  <si>
    <t>COMPRA DE DOS (02) MOTORES PARA SER ASIGNADOS A LOS MENSAJEROS EXTERNOS DE ESTE CONSEJO NACIONAL DE DROGAS.</t>
  </si>
  <si>
    <t>2.6.4.8.01</t>
  </si>
  <si>
    <t>en diversas etapas  del  proceso y que deben permanecer en esta relación hasta tanto concluya el pago, es decir que el monto de las  cuentas por  pagar aun sin procesar ascienden a  RD$1,883,811.34</t>
  </si>
  <si>
    <t>LAVADO INTERIOR DE VEHICULOS TOYOTA HI-ACE, PLACAS: EI00312,313 Y 314, Y TOYOTA HILUX, PLACA EL05870, ASIGNADOS A LA SECCION DE TRANSPORTACION Y OBSERVATORIO DOMINICANO DE DROGAS</t>
  </si>
  <si>
    <t>RETENCIÓN DE IMPUESTOS  (ISR) A PERSONAL CONTRATADO TEMPORAL,  CORRESPONDIENTE A LOS MESES: DESDE  FEBRERO HASTA OCTUBRE 2021</t>
  </si>
  <si>
    <t>RETENCIÓN INAVI-VIDA  A PERSONAL CONTRATADO TEMPORAL, CORRESPONDIENTE A LOS MESES DESDE  FEBRERO HASTA OCTUBRE  2021</t>
  </si>
  <si>
    <t xml:space="preserve">COMPRA DE UN (01) CENTRO DE MESAS ALARGADO Y UN (01) ARREGLO PRIMAVERAL PARA SER UTILIZADOS EN ALMUERZO CON INVITADOS ESPECIALES A ESTE CONSEJO NACIONAL DE DROGAS. </t>
  </si>
  <si>
    <t xml:space="preserve">Fecha: 09 Noviembre 2021 </t>
  </si>
  <si>
    <t xml:space="preserve">Nota: A   la   fecha  de  corte  de   esta  relación  de  cuentas  por  pagar  existen  órdenes  de  pagos   (libramientos  y  cheques)   generadas  por  un  monto  de  RD$1,152,530.06  las  cuales  se  encuentran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</si>
</sst>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D$&quot;#,##0.00;[Red]\-&quot;RD$&quot;#,##0.00"/>
    <numFmt numFmtId="165" formatCode="_-* #,##0.00_-;\-* #,##0.00_-;_-* &quot;-&quot;??_-;_-@_-"/>
    <numFmt numFmtId="166" formatCode="dd/mm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12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1" fillId="0" borderId="0" applyFont="0" applyFill="0" applyBorder="0" applyAlignment="0" applyProtection="0"/>
  </cellStyleXfs>
  <cellXfs count="104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4" borderId="0" xfId="0" applyFill="1"/>
    <xf numFmtId="0" fontId="0" fillId="0" borderId="0" xfId="0" applyAlignment="1"/>
    <xf numFmtId="165" fontId="2" fillId="4" borderId="0" xfId="1" applyFont="1" applyFill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4" fontId="2" fillId="4" borderId="0" xfId="0" applyNumberFormat="1" applyFont="1" applyFill="1" applyAlignment="1"/>
    <xf numFmtId="4" fontId="0" fillId="4" borderId="0" xfId="0" applyNumberFormat="1" applyFill="1" applyAlignment="1"/>
    <xf numFmtId="0" fontId="16" fillId="0" borderId="0" xfId="0" applyFont="1" applyAlignment="1"/>
    <xf numFmtId="0" fontId="17" fillId="0" borderId="0" xfId="0" applyFont="1" applyAlignment="1"/>
    <xf numFmtId="0" fontId="16" fillId="4" borderId="0" xfId="0" applyFont="1" applyFill="1" applyAlignment="1"/>
    <xf numFmtId="0" fontId="18" fillId="0" borderId="0" xfId="0" applyFont="1" applyAlignment="1"/>
    <xf numFmtId="0" fontId="17" fillId="4" borderId="0" xfId="0" applyFont="1" applyFill="1" applyAlignment="1"/>
    <xf numFmtId="0" fontId="4" fillId="2" borderId="12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9" fillId="0" borderId="0" xfId="0" applyFont="1" applyAlignment="1"/>
    <xf numFmtId="0" fontId="0" fillId="4" borderId="0" xfId="0" applyFill="1" applyBorder="1"/>
    <xf numFmtId="0" fontId="5" fillId="2" borderId="3" xfId="0" applyFont="1" applyFill="1" applyBorder="1" applyAlignment="1">
      <alignment horizontal="center" wrapText="1"/>
    </xf>
    <xf numFmtId="0" fontId="23" fillId="0" borderId="0" xfId="0" applyFont="1" applyAlignment="1"/>
    <xf numFmtId="0" fontId="24" fillId="0" borderId="0" xfId="0" applyFont="1" applyAlignment="1"/>
    <xf numFmtId="0" fontId="4" fillId="2" borderId="11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/>
    </xf>
    <xf numFmtId="4" fontId="12" fillId="4" borderId="4" xfId="0" applyNumberFormat="1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vertical="center"/>
    </xf>
    <xf numFmtId="4" fontId="20" fillId="3" borderId="13" xfId="2" applyNumberFormat="1" applyFont="1" applyFill="1" applyBorder="1" applyAlignment="1">
      <alignment horizontal="right" vertical="center"/>
    </xf>
    <xf numFmtId="14" fontId="15" fillId="3" borderId="15" xfId="0" applyNumberFormat="1" applyFont="1" applyFill="1" applyBorder="1" applyAlignment="1">
      <alignment horizontal="center" vertical="center"/>
    </xf>
    <xf numFmtId="165" fontId="2" fillId="2" borderId="9" xfId="1" applyFont="1" applyFill="1" applyBorder="1" applyAlignment="1">
      <alignment vertical="center"/>
    </xf>
    <xf numFmtId="4" fontId="20" fillId="4" borderId="0" xfId="2" applyNumberFormat="1" applyFont="1" applyFill="1" applyBorder="1" applyAlignment="1">
      <alignment horizontal="right"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14" fontId="15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165" fontId="2" fillId="4" borderId="0" xfId="1" applyFont="1" applyFill="1" applyBorder="1" applyAlignment="1">
      <alignment vertical="center"/>
    </xf>
    <xf numFmtId="0" fontId="8" fillId="4" borderId="0" xfId="0" applyFont="1" applyFill="1" applyAlignment="1"/>
    <xf numFmtId="0" fontId="0" fillId="4" borderId="0" xfId="0" applyFill="1" applyAlignment="1"/>
    <xf numFmtId="0" fontId="19" fillId="4" borderId="0" xfId="0" applyFont="1" applyFill="1" applyAlignment="1"/>
    <xf numFmtId="0" fontId="21" fillId="4" borderId="0" xfId="0" applyFont="1" applyFill="1" applyAlignment="1"/>
    <xf numFmtId="0" fontId="8" fillId="4" borderId="4" xfId="0" applyFont="1" applyFill="1" applyBorder="1" applyAlignment="1">
      <alignment horizontal="center" vertical="center"/>
    </xf>
    <xf numFmtId="165" fontId="25" fillId="4" borderId="0" xfId="1" applyFont="1" applyFill="1" applyBorder="1" applyAlignment="1"/>
    <xf numFmtId="165" fontId="26" fillId="4" borderId="0" xfId="1" applyFont="1" applyFill="1" applyBorder="1" applyAlignment="1"/>
    <xf numFmtId="0" fontId="12" fillId="4" borderId="6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166" fontId="10" fillId="3" borderId="21" xfId="0" applyNumberFormat="1" applyFont="1" applyFill="1" applyBorder="1" applyAlignment="1">
      <alignment horizontal="left"/>
    </xf>
    <xf numFmtId="0" fontId="13" fillId="3" borderId="22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12" fillId="3" borderId="22" xfId="0" applyFont="1" applyFill="1" applyBorder="1" applyAlignment="1">
      <alignment wrapText="1"/>
    </xf>
    <xf numFmtId="0" fontId="8" fillId="3" borderId="22" xfId="0" applyFont="1" applyFill="1" applyBorder="1" applyAlignment="1">
      <alignment horizontal="center"/>
    </xf>
    <xf numFmtId="4" fontId="20" fillId="3" borderId="22" xfId="2" applyNumberFormat="1" applyFont="1" applyFill="1" applyBorder="1" applyAlignment="1">
      <alignment horizontal="right" vertical="center"/>
    </xf>
    <xf numFmtId="166" fontId="9" fillId="3" borderId="23" xfId="0" applyNumberFormat="1" applyFont="1" applyFill="1" applyBorder="1" applyAlignment="1">
      <alignment horizontal="center"/>
    </xf>
    <xf numFmtId="0" fontId="13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165" fontId="0" fillId="4" borderId="0" xfId="1" applyFont="1" applyFill="1"/>
    <xf numFmtId="0" fontId="12" fillId="4" borderId="4" xfId="0" applyFont="1" applyFill="1" applyBorder="1" applyAlignment="1">
      <alignment vertical="center" wrapText="1"/>
    </xf>
    <xf numFmtId="166" fontId="10" fillId="4" borderId="24" xfId="0" applyNumberFormat="1" applyFont="1" applyFill="1" applyBorder="1" applyAlignment="1">
      <alignment horizontal="left" vertical="center"/>
    </xf>
    <xf numFmtId="166" fontId="9" fillId="4" borderId="5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left" vertical="center" wrapText="1"/>
    </xf>
    <xf numFmtId="166" fontId="13" fillId="4" borderId="16" xfId="0" applyNumberFormat="1" applyFont="1" applyFill="1" applyBorder="1" applyAlignment="1">
      <alignment horizontal="left" vertical="center"/>
    </xf>
    <xf numFmtId="165" fontId="12" fillId="4" borderId="6" xfId="1" applyFont="1" applyFill="1" applyBorder="1" applyAlignment="1">
      <alignment horizontal="right" vertical="center"/>
    </xf>
    <xf numFmtId="165" fontId="9" fillId="4" borderId="5" xfId="1" applyFont="1" applyFill="1" applyBorder="1" applyAlignment="1">
      <alignment horizontal="center" vertical="center"/>
    </xf>
    <xf numFmtId="165" fontId="12" fillId="4" borderId="8" xfId="1" applyFont="1" applyFill="1" applyBorder="1" applyAlignment="1">
      <alignment horizontal="right" vertical="center"/>
    </xf>
    <xf numFmtId="165" fontId="13" fillId="4" borderId="4" xfId="1" applyFont="1" applyFill="1" applyBorder="1" applyAlignment="1">
      <alignment horizontal="left" vertical="center" wrapText="1"/>
    </xf>
    <xf numFmtId="165" fontId="13" fillId="4" borderId="6" xfId="1" applyFont="1" applyFill="1" applyBorder="1" applyAlignment="1">
      <alignment horizontal="left" vertical="center" wrapText="1"/>
    </xf>
    <xf numFmtId="166" fontId="13" fillId="4" borderId="25" xfId="0" applyNumberFormat="1" applyFont="1" applyFill="1" applyBorder="1" applyAlignment="1">
      <alignment horizontal="left" vertical="center"/>
    </xf>
    <xf numFmtId="165" fontId="9" fillId="4" borderId="7" xfId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 wrapText="1"/>
    </xf>
    <xf numFmtId="164" fontId="28" fillId="0" borderId="0" xfId="0" applyNumberFormat="1" applyFont="1" applyAlignment="1"/>
    <xf numFmtId="165" fontId="17" fillId="4" borderId="0" xfId="1" applyFont="1" applyFill="1" applyBorder="1" applyAlignment="1"/>
    <xf numFmtId="0" fontId="3" fillId="4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2" fillId="4" borderId="17" xfId="0" applyFont="1" applyFill="1" applyBorder="1" applyAlignment="1">
      <alignment vertical="center"/>
    </xf>
    <xf numFmtId="165" fontId="13" fillId="4" borderId="4" xfId="1" applyFont="1" applyFill="1" applyBorder="1" applyAlignment="1">
      <alignment horizontal="center" vertical="center" wrapText="1"/>
    </xf>
    <xf numFmtId="0" fontId="0" fillId="4" borderId="5" xfId="0" applyFill="1" applyBorder="1"/>
    <xf numFmtId="0" fontId="13" fillId="4" borderId="4" xfId="0" applyFont="1" applyFill="1" applyBorder="1" applyAlignment="1">
      <alignment vertical="center"/>
    </xf>
    <xf numFmtId="166" fontId="8" fillId="4" borderId="16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vertical="center"/>
    </xf>
    <xf numFmtId="165" fontId="13" fillId="4" borderId="17" xfId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166" fontId="8" fillId="4" borderId="18" xfId="0" applyNumberFormat="1" applyFont="1" applyFill="1" applyBorder="1" applyAlignment="1">
      <alignment horizontal="left" vertical="center"/>
    </xf>
    <xf numFmtId="165" fontId="13" fillId="4" borderId="6" xfId="1" applyFont="1" applyFill="1" applyBorder="1" applyAlignment="1">
      <alignment horizontal="center" vertical="center" wrapText="1"/>
    </xf>
    <xf numFmtId="0" fontId="0" fillId="4" borderId="7" xfId="0" applyFill="1" applyBorder="1"/>
    <xf numFmtId="165" fontId="13" fillId="4" borderId="6" xfId="1" applyFont="1" applyFill="1" applyBorder="1" applyAlignment="1">
      <alignment horizontal="center" wrapText="1"/>
    </xf>
    <xf numFmtId="166" fontId="8" fillId="4" borderId="24" xfId="0" applyNumberFormat="1" applyFont="1" applyFill="1" applyBorder="1" applyAlignment="1">
      <alignment horizontal="left" vertical="center"/>
    </xf>
    <xf numFmtId="165" fontId="12" fillId="4" borderId="4" xfId="1" applyFont="1" applyFill="1" applyBorder="1" applyAlignment="1">
      <alignment horizontal="right" vertical="center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9CEAEE"/>
      <color rgb="FFCCCCFF"/>
      <color rgb="FFB75CEA"/>
      <color rgb="FFFFCCFF"/>
      <color rgb="FFADEEF1"/>
      <color rgb="FF0000FF"/>
      <color rgb="FF996600"/>
      <color rgb="FF7FE4E9"/>
      <color rgb="FFFBAFB4"/>
      <color rgb="FFF43A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40134</xdr:colOff>
      <xdr:row>0</xdr:row>
      <xdr:rowOff>276225</xdr:rowOff>
    </xdr:from>
    <xdr:to>
      <xdr:col>2</xdr:col>
      <xdr:colOff>1000126</xdr:colOff>
      <xdr:row>5</xdr:row>
      <xdr:rowOff>47626</xdr:rowOff>
    </xdr:to>
    <xdr:pic>
      <xdr:nvPicPr>
        <xdr:cNvPr id="2" name="Picture 1" descr="Resultado de imagen para escudo dominican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559" y="276225"/>
          <a:ext cx="959992" cy="81915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981075</xdr:colOff>
      <xdr:row>0</xdr:row>
      <xdr:rowOff>276225</xdr:rowOff>
    </xdr:from>
    <xdr:to>
      <xdr:col>6</xdr:col>
      <xdr:colOff>838201</xdr:colOff>
      <xdr:row>5</xdr:row>
      <xdr:rowOff>9526</xdr:rowOff>
    </xdr:to>
    <xdr:pic>
      <xdr:nvPicPr>
        <xdr:cNvPr id="3" name="Imagen 2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276225"/>
          <a:ext cx="923926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69"/>
  <sheetViews>
    <sheetView tabSelected="1" topLeftCell="A47" workbookViewId="0">
      <selection activeCell="F53" sqref="F53"/>
    </sheetView>
  </sheetViews>
  <sheetFormatPr baseColWidth="10" defaultRowHeight="15" x14ac:dyDescent="0.25"/>
  <cols>
    <col min="1" max="1" width="5.42578125" customWidth="1"/>
    <col min="2" max="2" width="9.42578125" customWidth="1"/>
    <col min="3" max="3" width="21.140625" customWidth="1"/>
    <col min="4" max="4" width="29.85546875" customWidth="1"/>
    <col min="5" max="5" width="55.85546875" customWidth="1"/>
    <col min="6" max="6" width="16" customWidth="1"/>
    <col min="7" max="7" width="13.42578125" customWidth="1"/>
    <col min="8" max="8" width="9.5703125" customWidth="1"/>
  </cols>
  <sheetData>
    <row r="1" spans="2:12" ht="27.75" customHeight="1" x14ac:dyDescent="0.6">
      <c r="B1" s="86" t="s">
        <v>20</v>
      </c>
      <c r="C1" s="86"/>
      <c r="D1" s="86"/>
      <c r="E1" s="86"/>
      <c r="F1" s="86"/>
      <c r="G1" s="86"/>
      <c r="H1" s="86"/>
      <c r="I1" s="24"/>
      <c r="J1" s="24"/>
      <c r="K1" s="24"/>
      <c r="L1" s="24"/>
    </row>
    <row r="2" spans="2:12" ht="17.25" customHeight="1" x14ac:dyDescent="0.3">
      <c r="B2" s="87" t="s">
        <v>0</v>
      </c>
      <c r="C2" s="87"/>
      <c r="D2" s="87"/>
      <c r="E2" s="87"/>
      <c r="F2" s="87"/>
      <c r="G2" s="87"/>
      <c r="H2" s="87"/>
      <c r="I2" s="25"/>
      <c r="J2" s="25"/>
      <c r="K2" s="25"/>
      <c r="L2" s="25"/>
    </row>
    <row r="3" spans="2:12" ht="12.75" customHeight="1" x14ac:dyDescent="0.25"/>
    <row r="4" spans="2:12" ht="15.75" x14ac:dyDescent="0.25">
      <c r="B4" s="88" t="s">
        <v>18</v>
      </c>
      <c r="C4" s="88"/>
      <c r="D4" s="88"/>
      <c r="E4" s="88"/>
      <c r="F4" s="88"/>
      <c r="G4" s="88"/>
      <c r="H4" s="88"/>
    </row>
    <row r="5" spans="2:12" ht="9" customHeight="1" x14ac:dyDescent="0.25"/>
    <row r="6" spans="2:12" ht="15" customHeight="1" x14ac:dyDescent="0.25">
      <c r="B6" s="89" t="s">
        <v>142</v>
      </c>
      <c r="C6" s="89"/>
      <c r="D6" s="89"/>
      <c r="E6" s="89"/>
      <c r="F6" s="89"/>
      <c r="G6" s="89"/>
      <c r="H6" s="89"/>
    </row>
    <row r="7" spans="2:12" ht="19.5" customHeight="1" x14ac:dyDescent="0.25">
      <c r="B7" s="89" t="s">
        <v>143</v>
      </c>
      <c r="C7" s="89"/>
      <c r="D7" s="89"/>
      <c r="E7" s="89"/>
      <c r="F7" s="89"/>
      <c r="G7" s="89"/>
      <c r="H7" s="89"/>
    </row>
    <row r="8" spans="2:12" ht="10.5" customHeight="1" thickBot="1" x14ac:dyDescent="0.3">
      <c r="B8" s="85"/>
      <c r="C8" s="85"/>
      <c r="D8" s="85"/>
      <c r="E8" s="85"/>
      <c r="F8" s="85"/>
      <c r="G8" s="85"/>
      <c r="H8" s="85"/>
    </row>
    <row r="9" spans="2:12" ht="24" customHeight="1" x14ac:dyDescent="0.25">
      <c r="B9" s="19" t="s">
        <v>1</v>
      </c>
      <c r="C9" s="26" t="s">
        <v>2</v>
      </c>
      <c r="D9" s="1" t="s">
        <v>3</v>
      </c>
      <c r="E9" s="1" t="s">
        <v>4</v>
      </c>
      <c r="F9" s="2" t="s">
        <v>5</v>
      </c>
      <c r="G9" s="2" t="s">
        <v>6</v>
      </c>
      <c r="H9" s="3" t="s">
        <v>7</v>
      </c>
    </row>
    <row r="10" spans="2:12" ht="10.5" customHeight="1" thickBot="1" x14ac:dyDescent="0.3">
      <c r="B10" s="27"/>
      <c r="C10" s="18"/>
      <c r="D10" s="28"/>
      <c r="E10" s="4"/>
      <c r="F10" s="5" t="s">
        <v>8</v>
      </c>
      <c r="G10" s="23"/>
      <c r="H10" s="29" t="s">
        <v>9</v>
      </c>
    </row>
    <row r="11" spans="2:12" s="6" customFormat="1" ht="33" customHeight="1" x14ac:dyDescent="0.25">
      <c r="B11" s="64">
        <v>44104</v>
      </c>
      <c r="C11" s="60" t="s">
        <v>31</v>
      </c>
      <c r="D11" s="61" t="s">
        <v>28</v>
      </c>
      <c r="E11" s="63" t="s">
        <v>32</v>
      </c>
      <c r="F11" s="47" t="s">
        <v>29</v>
      </c>
      <c r="G11" s="30">
        <v>2600</v>
      </c>
      <c r="H11" s="65"/>
    </row>
    <row r="12" spans="2:12" s="6" customFormat="1" ht="35.25" customHeight="1" thickBot="1" x14ac:dyDescent="0.3">
      <c r="B12" s="64">
        <v>44169</v>
      </c>
      <c r="C12" s="60" t="s">
        <v>33</v>
      </c>
      <c r="D12" s="61" t="s">
        <v>28</v>
      </c>
      <c r="E12" s="63" t="s">
        <v>34</v>
      </c>
      <c r="F12" s="47" t="s">
        <v>29</v>
      </c>
      <c r="G12" s="30">
        <v>2640</v>
      </c>
      <c r="H12" s="65"/>
    </row>
    <row r="13" spans="2:12" s="6" customFormat="1" ht="21" customHeight="1" thickBot="1" x14ac:dyDescent="0.3">
      <c r="B13" s="53"/>
      <c r="C13" s="54"/>
      <c r="D13" s="55"/>
      <c r="E13" s="56"/>
      <c r="F13" s="57"/>
      <c r="G13" s="58">
        <f>SUM(G11:G12)</f>
        <v>5240</v>
      </c>
      <c r="H13" s="59"/>
    </row>
    <row r="14" spans="2:12" s="6" customFormat="1" ht="50.25" customHeight="1" x14ac:dyDescent="0.25">
      <c r="B14" s="68">
        <v>44337</v>
      </c>
      <c r="C14" s="60" t="s">
        <v>44</v>
      </c>
      <c r="D14" s="76" t="s">
        <v>45</v>
      </c>
      <c r="E14" s="63" t="s">
        <v>151</v>
      </c>
      <c r="F14" s="47" t="s">
        <v>30</v>
      </c>
      <c r="G14" s="71">
        <v>21000.01</v>
      </c>
      <c r="H14" s="65"/>
    </row>
    <row r="15" spans="2:12" s="6" customFormat="1" ht="43.5" customHeight="1" x14ac:dyDescent="0.25">
      <c r="B15" s="68">
        <v>44403</v>
      </c>
      <c r="C15" s="52" t="s">
        <v>58</v>
      </c>
      <c r="D15" s="81" t="s">
        <v>59</v>
      </c>
      <c r="E15" s="82" t="s">
        <v>60</v>
      </c>
      <c r="F15" s="77" t="s">
        <v>39</v>
      </c>
      <c r="G15" s="71">
        <v>27921.32</v>
      </c>
      <c r="H15" s="65"/>
    </row>
    <row r="16" spans="2:12" s="62" customFormat="1" ht="41.25" customHeight="1" x14ac:dyDescent="0.25">
      <c r="B16" s="68">
        <v>44377</v>
      </c>
      <c r="C16" s="66" t="s">
        <v>49</v>
      </c>
      <c r="D16" s="66" t="s">
        <v>50</v>
      </c>
      <c r="E16" s="78" t="s">
        <v>152</v>
      </c>
      <c r="F16" s="51" t="s">
        <v>51</v>
      </c>
      <c r="G16" s="71">
        <f>324896.04+54109.97+108219.94</f>
        <v>487225.95</v>
      </c>
      <c r="H16" s="70"/>
    </row>
    <row r="17" spans="2:8" s="62" customFormat="1" ht="39" customHeight="1" x14ac:dyDescent="0.25">
      <c r="B17" s="68">
        <v>44377</v>
      </c>
      <c r="C17" s="66" t="s">
        <v>49</v>
      </c>
      <c r="D17" s="79" t="s">
        <v>52</v>
      </c>
      <c r="E17" s="80" t="s">
        <v>153</v>
      </c>
      <c r="F17" s="51" t="s">
        <v>54</v>
      </c>
      <c r="G17" s="71">
        <f>625+250+250</f>
        <v>1125</v>
      </c>
      <c r="H17" s="70"/>
    </row>
    <row r="18" spans="2:8" s="62" customFormat="1" ht="30.75" customHeight="1" x14ac:dyDescent="0.25">
      <c r="B18" s="68">
        <v>44497</v>
      </c>
      <c r="C18" s="72" t="s">
        <v>71</v>
      </c>
      <c r="D18" s="90" t="s">
        <v>25</v>
      </c>
      <c r="E18" s="63" t="s">
        <v>72</v>
      </c>
      <c r="F18" s="91" t="s">
        <v>26</v>
      </c>
      <c r="G18" s="71">
        <v>247078.18</v>
      </c>
      <c r="H18" s="92"/>
    </row>
    <row r="19" spans="2:8" s="62" customFormat="1" ht="27" customHeight="1" x14ac:dyDescent="0.25">
      <c r="B19" s="68">
        <v>44497</v>
      </c>
      <c r="C19" s="72" t="s">
        <v>69</v>
      </c>
      <c r="D19" s="90" t="s">
        <v>25</v>
      </c>
      <c r="E19" s="63" t="s">
        <v>70</v>
      </c>
      <c r="F19" s="91" t="s">
        <v>26</v>
      </c>
      <c r="G19" s="71">
        <v>65830</v>
      </c>
      <c r="H19" s="92"/>
    </row>
    <row r="20" spans="2:8" s="62" customFormat="1" ht="42.75" customHeight="1" x14ac:dyDescent="0.25">
      <c r="B20" s="68">
        <v>44482</v>
      </c>
      <c r="C20" s="93" t="s">
        <v>92</v>
      </c>
      <c r="D20" s="79" t="s">
        <v>63</v>
      </c>
      <c r="E20" s="63" t="s">
        <v>154</v>
      </c>
      <c r="F20" s="77" t="s">
        <v>64</v>
      </c>
      <c r="G20" s="71">
        <v>8260</v>
      </c>
      <c r="H20" s="70"/>
    </row>
    <row r="21" spans="2:8" s="62" customFormat="1" ht="30" customHeight="1" x14ac:dyDescent="0.25">
      <c r="B21" s="68">
        <v>44494</v>
      </c>
      <c r="C21" s="93" t="s">
        <v>113</v>
      </c>
      <c r="D21" s="79" t="s">
        <v>114</v>
      </c>
      <c r="E21" s="63" t="s">
        <v>115</v>
      </c>
      <c r="F21" s="77" t="s">
        <v>116</v>
      </c>
      <c r="G21" s="71">
        <v>17142.41</v>
      </c>
      <c r="H21" s="70"/>
    </row>
    <row r="22" spans="2:8" ht="25.5" customHeight="1" x14ac:dyDescent="0.25">
      <c r="B22" s="94">
        <v>44500</v>
      </c>
      <c r="C22" s="95" t="s">
        <v>131</v>
      </c>
      <c r="D22" s="96" t="s">
        <v>55</v>
      </c>
      <c r="E22" s="82" t="s">
        <v>132</v>
      </c>
      <c r="F22" s="77" t="s">
        <v>19</v>
      </c>
      <c r="G22" s="71">
        <v>29300.07</v>
      </c>
      <c r="H22" s="92"/>
    </row>
    <row r="23" spans="2:8" ht="34.5" customHeight="1" x14ac:dyDescent="0.25">
      <c r="B23" s="94">
        <v>44500</v>
      </c>
      <c r="C23" s="95" t="s">
        <v>133</v>
      </c>
      <c r="D23" s="96" t="s">
        <v>55</v>
      </c>
      <c r="E23" s="82" t="s">
        <v>134</v>
      </c>
      <c r="F23" s="77" t="s">
        <v>19</v>
      </c>
      <c r="G23" s="71">
        <v>2792.57</v>
      </c>
      <c r="H23" s="92"/>
    </row>
    <row r="24" spans="2:8" ht="30" customHeight="1" x14ac:dyDescent="0.25">
      <c r="B24" s="94">
        <v>44473</v>
      </c>
      <c r="C24" s="95" t="s">
        <v>73</v>
      </c>
      <c r="D24" s="96" t="s">
        <v>27</v>
      </c>
      <c r="E24" s="82" t="s">
        <v>137</v>
      </c>
      <c r="F24" s="77" t="s">
        <v>19</v>
      </c>
      <c r="G24" s="71">
        <v>5067.28</v>
      </c>
      <c r="H24" s="92"/>
    </row>
    <row r="25" spans="2:8" ht="30.75" customHeight="1" x14ac:dyDescent="0.25">
      <c r="B25" s="94">
        <v>44489</v>
      </c>
      <c r="C25" s="95" t="s">
        <v>80</v>
      </c>
      <c r="D25" s="96" t="s">
        <v>41</v>
      </c>
      <c r="E25" s="82" t="s">
        <v>81</v>
      </c>
      <c r="F25" s="77" t="s">
        <v>19</v>
      </c>
      <c r="G25" s="71">
        <v>121742.64</v>
      </c>
      <c r="H25" s="92"/>
    </row>
    <row r="26" spans="2:8" ht="30" customHeight="1" x14ac:dyDescent="0.25">
      <c r="B26" s="94">
        <v>44489</v>
      </c>
      <c r="C26" s="95" t="s">
        <v>11</v>
      </c>
      <c r="D26" s="96" t="s">
        <v>41</v>
      </c>
      <c r="E26" s="82" t="s">
        <v>82</v>
      </c>
      <c r="F26" s="77" t="s">
        <v>19</v>
      </c>
      <c r="G26" s="71">
        <v>109561.66</v>
      </c>
      <c r="H26" s="92"/>
    </row>
    <row r="27" spans="2:8" ht="40.5" customHeight="1" x14ac:dyDescent="0.25">
      <c r="B27" s="94">
        <v>44467</v>
      </c>
      <c r="C27" s="95" t="s">
        <v>65</v>
      </c>
      <c r="D27" s="96" t="s">
        <v>66</v>
      </c>
      <c r="E27" s="82" t="s">
        <v>67</v>
      </c>
      <c r="F27" s="97" t="s">
        <v>68</v>
      </c>
      <c r="G27" s="71">
        <v>121103.24</v>
      </c>
      <c r="H27" s="92"/>
    </row>
    <row r="28" spans="2:8" ht="37.5" customHeight="1" x14ac:dyDescent="0.25">
      <c r="B28" s="94">
        <v>44494</v>
      </c>
      <c r="C28" s="95" t="s">
        <v>100</v>
      </c>
      <c r="D28" s="96" t="s">
        <v>66</v>
      </c>
      <c r="E28" s="82" t="s">
        <v>101</v>
      </c>
      <c r="F28" s="97" t="s">
        <v>102</v>
      </c>
      <c r="G28" s="71">
        <v>10856</v>
      </c>
      <c r="H28" s="92"/>
    </row>
    <row r="29" spans="2:8" ht="40.5" customHeight="1" x14ac:dyDescent="0.25">
      <c r="B29" s="94">
        <v>44481</v>
      </c>
      <c r="C29" s="95" t="s">
        <v>99</v>
      </c>
      <c r="D29" s="96" t="s">
        <v>105</v>
      </c>
      <c r="E29" s="82" t="s">
        <v>106</v>
      </c>
      <c r="F29" s="97" t="s">
        <v>107</v>
      </c>
      <c r="G29" s="71">
        <v>36254</v>
      </c>
      <c r="H29" s="92"/>
    </row>
    <row r="30" spans="2:8" ht="32.25" customHeight="1" x14ac:dyDescent="0.25">
      <c r="B30" s="94">
        <v>44470</v>
      </c>
      <c r="C30" s="95" t="s">
        <v>74</v>
      </c>
      <c r="D30" s="96" t="s">
        <v>75</v>
      </c>
      <c r="E30" s="82" t="s">
        <v>76</v>
      </c>
      <c r="F30" s="97" t="s">
        <v>77</v>
      </c>
      <c r="G30" s="71">
        <v>15000</v>
      </c>
      <c r="H30" s="92"/>
    </row>
    <row r="31" spans="2:8" ht="42.75" customHeight="1" x14ac:dyDescent="0.25">
      <c r="B31" s="94">
        <v>44497</v>
      </c>
      <c r="C31" s="95" t="s">
        <v>127</v>
      </c>
      <c r="D31" s="96" t="s">
        <v>128</v>
      </c>
      <c r="E31" s="82" t="s">
        <v>129</v>
      </c>
      <c r="F31" s="97" t="s">
        <v>130</v>
      </c>
      <c r="G31" s="71">
        <v>52864</v>
      </c>
      <c r="H31" s="92"/>
    </row>
    <row r="32" spans="2:8" ht="30.75" customHeight="1" x14ac:dyDescent="0.25">
      <c r="B32" s="94">
        <v>44470</v>
      </c>
      <c r="C32" s="95" t="s">
        <v>78</v>
      </c>
      <c r="D32" s="96" t="s">
        <v>42</v>
      </c>
      <c r="E32" s="82" t="s">
        <v>79</v>
      </c>
      <c r="F32" s="97" t="s">
        <v>21</v>
      </c>
      <c r="G32" s="71">
        <v>715</v>
      </c>
      <c r="H32" s="92"/>
    </row>
    <row r="33" spans="2:8" s="62" customFormat="1" ht="27" customHeight="1" x14ac:dyDescent="0.25">
      <c r="B33" s="74">
        <v>44306</v>
      </c>
      <c r="C33" s="73" t="s">
        <v>46</v>
      </c>
      <c r="D33" s="67" t="s">
        <v>47</v>
      </c>
      <c r="E33" s="50" t="s">
        <v>48</v>
      </c>
      <c r="F33" s="51" t="s">
        <v>22</v>
      </c>
      <c r="G33" s="69">
        <v>79041.81</v>
      </c>
      <c r="H33" s="75"/>
    </row>
    <row r="34" spans="2:8" ht="30.75" customHeight="1" x14ac:dyDescent="0.25">
      <c r="B34" s="98">
        <v>44421</v>
      </c>
      <c r="C34" s="73" t="s">
        <v>56</v>
      </c>
      <c r="D34" s="67" t="s">
        <v>36</v>
      </c>
      <c r="E34" s="82" t="s">
        <v>57</v>
      </c>
      <c r="F34" s="99" t="s">
        <v>37</v>
      </c>
      <c r="G34" s="69">
        <v>20119</v>
      </c>
      <c r="H34" s="100"/>
    </row>
    <row r="35" spans="2:8" ht="30.75" customHeight="1" x14ac:dyDescent="0.25">
      <c r="B35" s="98">
        <v>44441</v>
      </c>
      <c r="C35" s="73" t="s">
        <v>135</v>
      </c>
      <c r="D35" s="67" t="s">
        <v>36</v>
      </c>
      <c r="E35" s="82" t="s">
        <v>136</v>
      </c>
      <c r="F35" s="99" t="s">
        <v>37</v>
      </c>
      <c r="G35" s="69">
        <v>19204.5</v>
      </c>
      <c r="H35" s="100"/>
    </row>
    <row r="36" spans="2:8" ht="30.75" customHeight="1" x14ac:dyDescent="0.25">
      <c r="B36" s="98">
        <v>44476</v>
      </c>
      <c r="C36" s="73" t="s">
        <v>123</v>
      </c>
      <c r="D36" s="67" t="s">
        <v>36</v>
      </c>
      <c r="E36" s="82" t="s">
        <v>124</v>
      </c>
      <c r="F36" s="99" t="s">
        <v>37</v>
      </c>
      <c r="G36" s="69">
        <v>19204.5</v>
      </c>
      <c r="H36" s="100"/>
    </row>
    <row r="37" spans="2:8" ht="30.75" customHeight="1" x14ac:dyDescent="0.25">
      <c r="B37" s="98">
        <v>44483</v>
      </c>
      <c r="C37" s="73" t="s">
        <v>125</v>
      </c>
      <c r="D37" s="67" t="s">
        <v>36</v>
      </c>
      <c r="E37" s="82" t="s">
        <v>126</v>
      </c>
      <c r="F37" s="99" t="s">
        <v>37</v>
      </c>
      <c r="G37" s="69">
        <v>7315</v>
      </c>
      <c r="H37" s="100"/>
    </row>
    <row r="38" spans="2:8" ht="30.75" customHeight="1" x14ac:dyDescent="0.25">
      <c r="B38" s="98">
        <v>44488</v>
      </c>
      <c r="C38" s="73" t="s">
        <v>109</v>
      </c>
      <c r="D38" s="67" t="s">
        <v>110</v>
      </c>
      <c r="E38" s="82" t="s">
        <v>111</v>
      </c>
      <c r="F38" s="99" t="s">
        <v>112</v>
      </c>
      <c r="G38" s="69">
        <v>75880.31</v>
      </c>
      <c r="H38" s="100"/>
    </row>
    <row r="39" spans="2:8" ht="27" customHeight="1" x14ac:dyDescent="0.25">
      <c r="B39" s="98">
        <v>44474</v>
      </c>
      <c r="C39" s="73" t="s">
        <v>83</v>
      </c>
      <c r="D39" s="67" t="s">
        <v>43</v>
      </c>
      <c r="E39" s="82" t="s">
        <v>108</v>
      </c>
      <c r="F39" s="99" t="s">
        <v>24</v>
      </c>
      <c r="G39" s="69">
        <v>26500</v>
      </c>
      <c r="H39" s="100"/>
    </row>
    <row r="40" spans="2:8" ht="51" customHeight="1" x14ac:dyDescent="0.25">
      <c r="B40" s="98">
        <v>44461</v>
      </c>
      <c r="C40" s="73" t="s">
        <v>97</v>
      </c>
      <c r="D40" s="67" t="s">
        <v>94</v>
      </c>
      <c r="E40" s="82" t="s">
        <v>98</v>
      </c>
      <c r="F40" s="99" t="s">
        <v>96</v>
      </c>
      <c r="G40" s="69">
        <v>3245</v>
      </c>
      <c r="H40" s="100"/>
    </row>
    <row r="41" spans="2:8" ht="39" customHeight="1" x14ac:dyDescent="0.25">
      <c r="B41" s="98">
        <v>44482</v>
      </c>
      <c r="C41" s="73" t="s">
        <v>93</v>
      </c>
      <c r="D41" s="67" t="s">
        <v>94</v>
      </c>
      <c r="E41" s="82" t="s">
        <v>95</v>
      </c>
      <c r="F41" s="99" t="s">
        <v>96</v>
      </c>
      <c r="G41" s="69">
        <v>3658</v>
      </c>
      <c r="H41" s="100"/>
    </row>
    <row r="42" spans="2:8" ht="39" customHeight="1" x14ac:dyDescent="0.25">
      <c r="B42" s="98">
        <v>44484</v>
      </c>
      <c r="C42" s="73" t="s">
        <v>83</v>
      </c>
      <c r="D42" s="67" t="s">
        <v>35</v>
      </c>
      <c r="E42" s="82" t="s">
        <v>84</v>
      </c>
      <c r="F42" s="99" t="s">
        <v>23</v>
      </c>
      <c r="G42" s="69">
        <v>59000</v>
      </c>
      <c r="H42" s="100"/>
    </row>
    <row r="43" spans="2:8" ht="33.75" customHeight="1" x14ac:dyDescent="0.25">
      <c r="B43" s="98">
        <v>44475</v>
      </c>
      <c r="C43" s="73" t="s">
        <v>85</v>
      </c>
      <c r="D43" s="67" t="s">
        <v>86</v>
      </c>
      <c r="E43" s="82" t="s">
        <v>87</v>
      </c>
      <c r="F43" s="101" t="s">
        <v>88</v>
      </c>
      <c r="G43" s="69">
        <v>572981.81999999995</v>
      </c>
      <c r="H43" s="100"/>
    </row>
    <row r="44" spans="2:8" ht="32.25" customHeight="1" x14ac:dyDescent="0.25">
      <c r="B44" s="98">
        <v>44477</v>
      </c>
      <c r="C44" s="73" t="s">
        <v>89</v>
      </c>
      <c r="D44" s="67" t="s">
        <v>86</v>
      </c>
      <c r="E44" s="82" t="s">
        <v>90</v>
      </c>
      <c r="F44" s="99" t="s">
        <v>91</v>
      </c>
      <c r="G44" s="69">
        <v>36776.839999999997</v>
      </c>
      <c r="H44" s="100"/>
    </row>
    <row r="45" spans="2:8" ht="33" customHeight="1" x14ac:dyDescent="0.25">
      <c r="B45" s="98">
        <v>44489</v>
      </c>
      <c r="C45" s="73" t="s">
        <v>65</v>
      </c>
      <c r="D45" s="67" t="s">
        <v>117</v>
      </c>
      <c r="E45" s="63" t="s">
        <v>115</v>
      </c>
      <c r="F45" s="99" t="s">
        <v>118</v>
      </c>
      <c r="G45" s="69">
        <v>183032.22</v>
      </c>
      <c r="H45" s="100"/>
    </row>
    <row r="46" spans="2:8" ht="41.25" customHeight="1" x14ac:dyDescent="0.25">
      <c r="B46" s="98">
        <v>44438</v>
      </c>
      <c r="C46" s="73" t="s">
        <v>119</v>
      </c>
      <c r="D46" s="67" t="s">
        <v>120</v>
      </c>
      <c r="E46" s="63" t="s">
        <v>121</v>
      </c>
      <c r="F46" s="99" t="s">
        <v>122</v>
      </c>
      <c r="G46" s="69">
        <v>3894</v>
      </c>
      <c r="H46" s="100"/>
    </row>
    <row r="47" spans="2:8" ht="30.75" customHeight="1" x14ac:dyDescent="0.25">
      <c r="B47" s="98">
        <v>44475</v>
      </c>
      <c r="C47" s="73" t="s">
        <v>146</v>
      </c>
      <c r="D47" s="67" t="s">
        <v>147</v>
      </c>
      <c r="E47" s="63" t="s">
        <v>148</v>
      </c>
      <c r="F47" s="99" t="s">
        <v>149</v>
      </c>
      <c r="G47" s="69">
        <v>156943.99</v>
      </c>
      <c r="H47" s="100"/>
    </row>
    <row r="48" spans="2:8" ht="36.75" customHeight="1" x14ac:dyDescent="0.25">
      <c r="B48" s="98">
        <v>44456</v>
      </c>
      <c r="C48" s="73" t="s">
        <v>138</v>
      </c>
      <c r="D48" s="67" t="s">
        <v>139</v>
      </c>
      <c r="E48" s="63" t="s">
        <v>140</v>
      </c>
      <c r="F48" s="99" t="s">
        <v>141</v>
      </c>
      <c r="G48" s="69">
        <v>2568.08</v>
      </c>
      <c r="H48" s="100"/>
    </row>
    <row r="49" spans="2:8" ht="39.75" customHeight="1" x14ac:dyDescent="0.25">
      <c r="B49" s="98">
        <v>44498</v>
      </c>
      <c r="C49" s="73" t="s">
        <v>145</v>
      </c>
      <c r="D49" s="67" t="s">
        <v>62</v>
      </c>
      <c r="E49" s="82" t="s">
        <v>144</v>
      </c>
      <c r="F49" s="99" t="s">
        <v>38</v>
      </c>
      <c r="G49" s="69">
        <v>376000</v>
      </c>
      <c r="H49" s="100"/>
    </row>
    <row r="50" spans="2:8" ht="39.75" customHeight="1" x14ac:dyDescent="0.25">
      <c r="B50" s="102">
        <v>44494</v>
      </c>
      <c r="C50" s="72" t="s">
        <v>100</v>
      </c>
      <c r="D50" s="82" t="s">
        <v>61</v>
      </c>
      <c r="E50" s="82" t="s">
        <v>103</v>
      </c>
      <c r="F50" s="91" t="s">
        <v>104</v>
      </c>
      <c r="G50" s="103">
        <v>4897</v>
      </c>
      <c r="H50" s="92"/>
    </row>
    <row r="51" spans="2:8" ht="21.75" customHeight="1" thickBot="1" x14ac:dyDescent="0.3">
      <c r="B51" s="31"/>
      <c r="C51" s="32"/>
      <c r="D51" s="33"/>
      <c r="E51" s="33"/>
      <c r="F51" s="33"/>
      <c r="G51" s="34">
        <f>SUM(G14:G50)</f>
        <v>3031101.4000000004</v>
      </c>
      <c r="H51" s="35"/>
    </row>
    <row r="52" spans="2:8" ht="20.25" customHeight="1" thickBot="1" x14ac:dyDescent="0.3">
      <c r="B52" s="7"/>
      <c r="C52" s="7"/>
      <c r="D52" s="7"/>
      <c r="E52" s="7"/>
      <c r="F52" s="7"/>
      <c r="G52" s="36">
        <f>SUM(G51,G13)</f>
        <v>3036341.4000000004</v>
      </c>
      <c r="H52" s="7"/>
    </row>
    <row r="53" spans="2:8" ht="15.75" thickTop="1" x14ac:dyDescent="0.25">
      <c r="B53" s="7"/>
      <c r="C53" s="7"/>
      <c r="D53" s="7"/>
      <c r="E53" s="7"/>
      <c r="F53" s="7"/>
      <c r="G53" s="8"/>
      <c r="H53" s="7"/>
    </row>
    <row r="54" spans="2:8" ht="18" customHeight="1" x14ac:dyDescent="0.25">
      <c r="B54" s="43" t="s">
        <v>156</v>
      </c>
      <c r="C54" s="44"/>
      <c r="D54" s="44"/>
      <c r="E54" s="44"/>
      <c r="F54" s="44"/>
      <c r="G54" s="8"/>
      <c r="H54" s="7"/>
    </row>
    <row r="55" spans="2:8" ht="18" customHeight="1" x14ac:dyDescent="0.5">
      <c r="B55" s="43" t="s">
        <v>150</v>
      </c>
      <c r="C55" s="44"/>
      <c r="D55" s="44"/>
      <c r="E55" s="44"/>
      <c r="F55" s="12"/>
      <c r="G55" s="48"/>
      <c r="H55" s="7"/>
    </row>
    <row r="56" spans="2:8" x14ac:dyDescent="0.25">
      <c r="B56" s="43"/>
      <c r="C56" s="7"/>
      <c r="D56" s="7"/>
      <c r="E56" s="7"/>
      <c r="F56" s="83"/>
      <c r="G56" s="84"/>
      <c r="H56" s="84"/>
    </row>
    <row r="57" spans="2:8" x14ac:dyDescent="0.25">
      <c r="B57" s="7"/>
      <c r="C57" s="7"/>
      <c r="D57" s="7"/>
      <c r="E57" s="7"/>
      <c r="F57" s="7"/>
      <c r="G57" s="8"/>
      <c r="H57" s="8"/>
    </row>
    <row r="58" spans="2:8" ht="26.25" x14ac:dyDescent="0.4">
      <c r="B58" s="7"/>
      <c r="C58" s="7" t="s">
        <v>11</v>
      </c>
      <c r="D58" s="7"/>
      <c r="E58" s="7"/>
      <c r="F58" s="7"/>
      <c r="G58" s="8"/>
      <c r="H58" s="49"/>
    </row>
    <row r="59" spans="2:8" ht="26.25" x14ac:dyDescent="0.4">
      <c r="B59" s="7"/>
      <c r="C59" s="7"/>
      <c r="D59" s="7"/>
      <c r="E59" s="7"/>
      <c r="F59" s="7"/>
      <c r="G59" s="8"/>
      <c r="H59" s="49"/>
    </row>
    <row r="60" spans="2:8" x14ac:dyDescent="0.25">
      <c r="B60" s="9" t="s">
        <v>10</v>
      </c>
      <c r="C60" s="9"/>
      <c r="D60" s="9" t="s">
        <v>11</v>
      </c>
      <c r="E60" s="10" t="s">
        <v>12</v>
      </c>
      <c r="F60" s="9" t="s">
        <v>13</v>
      </c>
      <c r="G60" s="11"/>
      <c r="H60" s="9"/>
    </row>
    <row r="61" spans="2:8" ht="15" customHeight="1" x14ac:dyDescent="0.25">
      <c r="B61" s="9"/>
      <c r="C61" s="9"/>
      <c r="D61" s="9"/>
      <c r="E61" s="10"/>
      <c r="F61" s="9"/>
      <c r="G61" s="11"/>
      <c r="H61" s="9"/>
    </row>
    <row r="62" spans="2:8" ht="15" customHeight="1" x14ac:dyDescent="0.25">
      <c r="B62" s="7"/>
      <c r="C62" s="7"/>
      <c r="D62" s="7"/>
      <c r="E62" s="7"/>
      <c r="F62" s="7"/>
      <c r="G62" s="12"/>
      <c r="H62" s="7"/>
    </row>
    <row r="63" spans="2:8" x14ac:dyDescent="0.25">
      <c r="B63" s="13" t="s">
        <v>17</v>
      </c>
      <c r="C63" s="13"/>
      <c r="D63" s="13"/>
      <c r="E63" s="13" t="s">
        <v>14</v>
      </c>
      <c r="F63" s="13" t="s">
        <v>40</v>
      </c>
      <c r="G63" s="15"/>
      <c r="H63" s="14"/>
    </row>
    <row r="64" spans="2:8" x14ac:dyDescent="0.25">
      <c r="B64" s="14" t="s">
        <v>53</v>
      </c>
      <c r="C64" s="16"/>
      <c r="D64" s="14"/>
      <c r="E64" s="14" t="s">
        <v>15</v>
      </c>
      <c r="F64" s="14" t="s">
        <v>16</v>
      </c>
      <c r="G64" s="17"/>
      <c r="H64" s="14"/>
    </row>
    <row r="65" spans="2:8" x14ac:dyDescent="0.25">
      <c r="B65" s="45" t="s">
        <v>155</v>
      </c>
      <c r="C65" s="46"/>
      <c r="D65" s="17"/>
      <c r="E65" s="14"/>
      <c r="F65" s="14"/>
      <c r="G65" s="17"/>
      <c r="H65" s="14"/>
    </row>
    <row r="66" spans="2:8" x14ac:dyDescent="0.25">
      <c r="B66" s="45"/>
      <c r="C66" s="46"/>
      <c r="D66" s="14"/>
      <c r="E66" s="14"/>
      <c r="F66" s="14"/>
      <c r="G66" s="17"/>
      <c r="H66" s="14"/>
    </row>
    <row r="67" spans="2:8" x14ac:dyDescent="0.25">
      <c r="B67" s="21"/>
      <c r="C67" s="20"/>
      <c r="D67" s="14"/>
      <c r="F67" s="14"/>
      <c r="G67" s="17"/>
      <c r="H67" s="14"/>
    </row>
    <row r="68" spans="2:8" s="22" customFormat="1" ht="18" customHeight="1" x14ac:dyDescent="0.25">
      <c r="B68" s="38"/>
      <c r="C68" s="39"/>
      <c r="D68" s="38"/>
      <c r="E68" s="38"/>
      <c r="F68" s="38"/>
      <c r="G68" s="37"/>
      <c r="H68" s="40"/>
    </row>
    <row r="69" spans="2:8" s="22" customFormat="1" ht="15.75" customHeight="1" x14ac:dyDescent="0.25">
      <c r="B69" s="41"/>
      <c r="C69" s="41"/>
      <c r="D69" s="41"/>
      <c r="E69" s="41"/>
      <c r="F69" s="41"/>
      <c r="G69" s="42"/>
      <c r="H69" s="41"/>
    </row>
  </sheetData>
  <mergeCells count="6">
    <mergeCell ref="B8:H8"/>
    <mergeCell ref="B1:H1"/>
    <mergeCell ref="B2:H2"/>
    <mergeCell ref="B4:H4"/>
    <mergeCell ref="B6:H6"/>
    <mergeCell ref="B7:H7"/>
  </mergeCells>
  <pageMargins left="0.27559055118110237" right="0.19685039370078741" top="0.3" bottom="0.19685039370078741" header="0.31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Supls.OCT.2021</vt:lpstr>
      <vt:lpstr>'Estado Supls.OCT.2021'!Títulos_a_imprimir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ENCCONTA</cp:lastModifiedBy>
  <cp:lastPrinted>2021-11-10T14:16:26Z</cp:lastPrinted>
  <dcterms:created xsi:type="dcterms:W3CDTF">2017-10-02T12:37:41Z</dcterms:created>
  <dcterms:modified xsi:type="dcterms:W3CDTF">2021-11-10T14:19:27Z</dcterms:modified>
</cp:coreProperties>
</file>