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Accinformacion 1\Desktop\Finanzas Octubre 2022\"/>
    </mc:Choice>
  </mc:AlternateContent>
  <xr:revisionPtr revIDLastSave="0" documentId="13_ncr:1_{674C7103-3060-413C-8725-03B5877994D9}" xr6:coauthVersionLast="47" xr6:coauthVersionMax="47" xr10:uidLastSave="{00000000-0000-0000-0000-000000000000}"/>
  <bookViews>
    <workbookView xWindow="-120" yWindow="-120" windowWidth="20730" windowHeight="11160" tabRatio="603" xr2:uid="{00000000-000D-0000-FFFF-FFFF00000000}"/>
  </bookViews>
  <sheets>
    <sheet name="EST.SUP.OCTUBRE 2022 " sheetId="182" r:id="rId1"/>
    <sheet name="E.S.OCT.2022PgoProvs.Lib.Ck" sheetId="187" r:id="rId2"/>
  </sheets>
  <definedNames>
    <definedName name="_xlnm.Print_Area" localSheetId="0">'EST.SUP.OCTUBRE 2022 '!$B$1:$I$75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 i="187" l="1"/>
  <c r="K18" i="187"/>
  <c r="H19" i="187"/>
  <c r="H18" i="187"/>
  <c r="H18" i="182" l="1"/>
  <c r="H17" i="182"/>
  <c r="H61" i="182" s="1"/>
  <c r="K62" i="187" l="1"/>
  <c r="K63" i="187" s="1"/>
  <c r="J62" i="187"/>
  <c r="H62" i="187"/>
  <c r="K16" i="187"/>
  <c r="J16" i="187"/>
  <c r="H16" i="187"/>
  <c r="J63" i="187" l="1"/>
  <c r="H63" i="187"/>
  <c r="K166" i="187" l="1"/>
  <c r="J166" i="187"/>
  <c r="H126" i="187" l="1"/>
  <c r="H125" i="187"/>
  <c r="H166" i="187" l="1"/>
  <c r="K123" i="187"/>
  <c r="K167" i="187" s="1"/>
  <c r="J123" i="187"/>
  <c r="J167" i="187" s="1"/>
  <c r="H123" i="187"/>
  <c r="H167" i="187" l="1"/>
  <c r="H15" i="182" l="1"/>
  <c r="H62" i="182" s="1"/>
</calcChain>
</file>

<file path=xl/sharedStrings.xml><?xml version="1.0" encoding="utf-8"?>
<sst xmlns="http://schemas.openxmlformats.org/spreadsheetml/2006/main" count="652" uniqueCount="259">
  <si>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</si>
  <si>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</si>
  <si>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</si>
  <si>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</si>
  <si>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</si>
  <si>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</si>
  <si>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</si>
  <si>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</si>
  <si>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</si>
  <si>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</si>
  <si>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</si>
  <si>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</si>
  <si>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</si>
  <si>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</si>
  <si>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</si>
  <si>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</si>
  <si>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</si>
  <si>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</si>
  <si>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</si>
  <si>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</si>
  <si>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</si>
  <si>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</si>
  <si>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</si>
  <si>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</si>
  <si>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2.3.9.2.01</t>
  </si>
  <si>
    <t>2.2.2.2.01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</si>
  <si>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</si>
  <si>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</si>
  <si>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</si>
  <si>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</si>
  <si>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</si>
  <si>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</si>
  <si>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</si>
  <si>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</si>
  <si>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</si>
  <si>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</si>
  <si>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</si>
  <si>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</si>
  <si>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</si>
  <si>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</si>
  <si>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</si>
  <si>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</si>
  <si>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</si>
  <si>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</si>
  <si>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</si>
  <si>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</si>
  <si>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</si>
  <si>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</si>
  <si>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</si>
  <si>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</si>
  <si>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</si>
  <si>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</si>
  <si>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</si>
  <si>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</si>
  <si>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</si>
  <si>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</si>
  <si>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</si>
  <si>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</si>
  <si>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</si>
  <si>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</si>
  <si>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</si>
  <si>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</si>
  <si>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</si>
  <si>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</si>
  <si>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</si>
  <si>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</si>
  <si>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</si>
  <si>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</si>
  <si>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M&amp;N, FIESTA &amp; DECORACIONES, SRL</t>
  </si>
  <si>
    <t>2.2.5.8.01</t>
  </si>
  <si>
    <t>2.2.4.2.01/2.2.9.2.01/2.3.1.1.01</t>
  </si>
  <si>
    <t>CREACIONES SORIVEL, SRL</t>
  </si>
  <si>
    <t>2.3.1.3.03</t>
  </si>
  <si>
    <t>CORAASAN</t>
  </si>
  <si>
    <t>GARENA, SRL</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</si>
  <si>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</si>
  <si>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</si>
  <si>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</si>
  <si>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</si>
  <si>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</si>
  <si>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</si>
  <si>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</si>
  <si>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</si>
  <si>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</si>
  <si>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</si>
  <si>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</si>
  <si>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</si>
  <si>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</si>
  <si>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</si>
  <si>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</si>
  <si>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</si>
  <si>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</si>
  <si>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</si>
  <si>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MUEBLES &amp; EQUIPOS PARA OFICINA LEON GONZALEZ SRL</t>
  </si>
  <si>
    <t>2.6.1.1.01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</si>
  <si>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</si>
  <si>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</si>
  <si>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</si>
  <si>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</si>
  <si>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</si>
  <si>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</si>
  <si>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</si>
  <si>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</si>
  <si>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</si>
  <si>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</si>
  <si>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</si>
  <si>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</si>
  <si>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</si>
  <si>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</si>
  <si>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</si>
  <si>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</si>
  <si>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</si>
  <si>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</si>
  <si>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</si>
  <si>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</si>
  <si>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</si>
  <si>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</si>
  <si>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</si>
  <si>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</si>
  <si>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</si>
  <si>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</si>
  <si>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</si>
  <si>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</si>
  <si>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</si>
  <si>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DE IMPUESTOS  (ISR) A PERSONAL CONTRATADO TEMPORAL,  CORRESPONDIENTE A LOS MESES: DESDE  JUNIO-DIC.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</si>
  <si>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</si>
  <si>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</si>
  <si>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</si>
  <si>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</si>
  <si>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</si>
  <si>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</si>
  <si>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</si>
  <si>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</si>
  <si>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</si>
  <si>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</si>
  <si>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</si>
  <si>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</si>
  <si>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FLOTAS CORRESPONDIENTE AL MES DE SEPTIEMBRE 2022.</t>
  </si>
  <si>
    <t>B1500181226</t>
  </si>
  <si>
    <t>SERVICIOS TELEFÓNICOS LINEAS FIJAS CORRESPONDIENTE AL MES DE SEPTIEMBRE 2022.</t>
  </si>
  <si>
    <t>CÁLCULO MAP NO. 43887-2022</t>
  </si>
  <si>
    <t>ARAISA LUSIBEL RUBIO CUEVAS</t>
  </si>
  <si>
    <t xml:space="preserve">PRESTACIONES LABORALES, CORRESPONDIENTES  A 12 AÑOS DE INDEMNIZACION, SEGUN ARTS.60, 98 Y ART. 138 DEL REGLAMENTO 523-09, Y 23 DIAS DE VACACIONES, SEGUN ARTS. 53,55, DE LA LEY 41-08 DEL 16/01/08 DE FUNCION PUBLICA. 03/2022,  </t>
  </si>
  <si>
    <t>2.1.1.5.03/2.1.1.5.04</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</si>
  <si>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</si>
  <si>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</si>
  <si>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</si>
  <si>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2.2.2.2.01/2.3.3.3.01</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</si>
  <si>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</si>
  <si>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</si>
  <si>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</si>
  <si>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</si>
  <si>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</si>
  <si>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</si>
  <si>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</si>
  <si>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SERVICIO DE ENERGÍA ELÉCTRICA  CAINNACSP, PERIODO  13/08/202 2 - 13/09/2022</t>
  </si>
  <si>
    <t>B1500329823</t>
  </si>
  <si>
    <t>SERVICIO DE ENERGÍA ELÉCTRICA  BARAHONA CONTRATO NO. 7038853,  PERIODO  02/08/2022 - 02/09/2022</t>
  </si>
  <si>
    <t>CÁLCULO MAP NO. 41652-2022</t>
  </si>
  <si>
    <t>LISSY FRANCELINA TAVAREZ GARCIA DE GOMEZ</t>
  </si>
  <si>
    <t>PRESTACIONES LABORALES, (VACACIONES)</t>
  </si>
  <si>
    <t>CÁLCULO MAP NO. 41655-2022</t>
  </si>
  <si>
    <t>MOISES GOMEZ TRABOUS</t>
  </si>
  <si>
    <t xml:space="preserve">Nota:    A   la   fecha   de  corte  de   esta   relación  de  cuentas  por  pagar   existen  órdenes  de  pagos   (libramientos  Y  cheques)    generadas   por   un  monto   de  RD$175,655.89  las  cuales  se  encuentran </t>
  </si>
  <si>
    <t>CÁLCULO MAP NO.44724-2021</t>
  </si>
  <si>
    <t>B1500000021</t>
  </si>
  <si>
    <t xml:space="preserve">ALQUILER LOCAL DONDE SE ALOJA LA OFICINA DEL CONSEJO NACIONAL DE DROGAS EN LA  REGIONAL SUR, BARAHONA, UBICADO EN LA CALLE DUVERGÉ NO. 15 ,  CORRESPONDIENTE AL MES DE SEPTIEMBRE 2022.                                                                                      </t>
  </si>
  <si>
    <t>en  diversas  etapas  del  proceso  y  que  deben permanecer en esta relación hasta tanto concluya el pago, es decir  que el monto de las  cuentas por pagar aun sin procesar ascienden a RD$3,257,582.54</t>
  </si>
  <si>
    <t>( monto  deudas por cargas fijas y gastos corrientes sin libramientos ni orden de pago generados por la suma de RD$1,527,934.01)</t>
  </si>
  <si>
    <t>B1500000266</t>
  </si>
  <si>
    <t>IMPRESORA DE WINDT, SRL</t>
  </si>
  <si>
    <t>CONFECCIÓN Y CAMBIO DE 4 SELLOS PARA LAS SIGTES REGIONALES: REG. (III) DEL CIBAO NORESTE, SAN FCO. DE MACORIS, REG. (VI I) DE ENRIQUILLO, BARAHONA, REG. (IV) DEL CIBAO NORTE, STGO. Y REG. (I) DEL OZAMA METROPOLITANA SANTO DOMINGO ESTE, DE ESTE CONSEJO NACIONAL DE DROGAS</t>
  </si>
  <si>
    <t>B1500000267</t>
  </si>
  <si>
    <t xml:space="preserve">IMPRESIÓN DE  TALONARIOS DEFINITIVOS DE CAJA CHICA PARA LAS SIGTES REGIONALRS: 50 PARA LA REG. IV DEL CIBAO NORTE, STGO., 25 PARA LA REG. III CIBAO NORESTE, SAN FCO. MACORIS, Y 50 PARA LA SEDE CENTRAL DE ESTE CONSEJO NACIONAL DE DROGAS. </t>
  </si>
  <si>
    <t>B1500000037</t>
  </si>
  <si>
    <t>COMPRA DE SIETE (07) ESCOBILLAS #18 Y SIETE (07) ESCOBILAS  #22 PARA LOS VEHICULOS MARCA: TOYOTA, MODELO HI-ACE, PLACAS: EI00312, EI00313, EI00314, CHASIS: JTFJK02P000017347, JTFJK02P900017380, JTFJK02P805006440, MARCA:HYUNDAI, MODELO: H-1, PLACA: 1100862, CHASIS: KMJWA37KBLU122656, MARCA:TOYOTA, MODELO: KUN25L-HRMDH, PLACAS: EL02706, EL02707, CHASIS: MRFOFR22G900673456, MROFR22G500674040, TOYOTA HI-LUX, PLACA: EL05870, CHASIS:MROFR22G200773494 Y FORD, MODELO  EXPEDITION, PLACA: EG00414, CHASIS: 1FMJU1H56BEF16220, DE ESTE CONSEJO NACIONAL DE DROGAS.</t>
  </si>
  <si>
    <t>2.3.9.8.01</t>
  </si>
  <si>
    <t>B1500000038</t>
  </si>
  <si>
    <t>COMPRA DE 150 FARDOS DE AGUA PARA CONSUMO DE LOS DIRECTORES Y ENCARGADOS DE ESTE CONSEJO NACIONAL DE DROGAS</t>
  </si>
  <si>
    <t>ESTADO DE CUENTAS DE SUPLIDORES</t>
  </si>
  <si>
    <t xml:space="preserve"> AL 31 DE OCTUBRE 2022</t>
  </si>
  <si>
    <t>B1500233950</t>
  </si>
  <si>
    <t>SERVICIO ENERGÍA ELÉCT. SÓTANO SEDE CENTRAL CONSEJO NACIONAL DE DROGAS, PERÍODO 19/09/2022- 19/10/2022.</t>
  </si>
  <si>
    <t>B1500236024</t>
  </si>
  <si>
    <t>SERVICIO ENERGÍA ELÉCT. 1ERA PLANTA SEDE CENTRAL CONSEJO NACIONAL DE DROGAS, PERÍODO  19/09/2022- 19/10/2022.</t>
  </si>
  <si>
    <t>B1500237720</t>
  </si>
  <si>
    <t>SERVICIO ENERGÍA ELÉCT. REGIONAL (I) DEL OZAMA METROPOLITANA (SANTO DOMINGO ESTE) CONSEJO NACIONAL DE DROGAS, PERÍODO  22/09/2022 - 22/10/2022.</t>
  </si>
  <si>
    <t>B1500000014</t>
  </si>
  <si>
    <t>TECNOSERV, SRL</t>
  </si>
  <si>
    <t>REPARACION DE LAPTOP MARCA DELL MODELO: INSPIRON 3593, ASIGNADA AL ING. BREDY JIMÉNEZ, SOPORTE TÉCNICO DEL DPTO. DE TECNOLOGIA, DISPOSITIVO UTILIZADO PARA REALIZAR BACKUPS O COPIAS DE RESGUARDO, CONFIGURACION DEL SISTEMA FINANCIERO DE LA INSTITUCION (SIAF) Y MANTENIMIENTO A LA IMPRESORA EPSON L4150, PERTENECIENTE AL OBSERVATORIO DOMINICANO DE DROGAS.</t>
  </si>
  <si>
    <t>2.2.7.2.02</t>
  </si>
  <si>
    <t>B1500000342</t>
  </si>
  <si>
    <t>COMPRA DE TRES (03) TABLEROS CON AROS Y MAYAS Y DOS (02) PELOTAS DE BALONCESTO PARA SER UTILIZADOS EN LAS ACTIVIDADES QUE SE LLEVAN A CABO DENTRO DEL PROYECTO "UN CANASTO POR LA VIDA" QUE DESARROLLA EL DEPARTAMENTO DE PREVENCION EN EL DEPORTE DE ESTE CONSEJO NACIONAL DE DROGAS.</t>
  </si>
  <si>
    <t>2.3.9.4.01/2.6.2.2.01</t>
  </si>
  <si>
    <t>B1500000774</t>
  </si>
  <si>
    <t>COMPRA DE MOBILIARIOS Y EQUIPOS DE OFICINA (02) SILLONES ERGONOMICOS, UN (01) SOFA EN TACTO PIEL NEGRO Y UN (01) ARCHIVO, SOLICITADOS POR LA DIVISION DE CONTABILIDAD, LA DIVISION DE CAPACITACION Y LA DIVISION DE SERVICIOS GENERALES DE ESTE CONSEJO NACIONAL DE DROGAS.</t>
  </si>
  <si>
    <t>B1500039140</t>
  </si>
  <si>
    <t>COMPRA DE COMBUSTIBLE EN TICKETS PARA  LA REGIONAL (VII) DE ENRIQUILLO (BARAHONA) DEL CONSEJO NACIONAL DE DROGAS, CORRESPONDIENTE AL TRIMESTRE OCTUBRE-DICIEMBRE 2022.</t>
  </si>
  <si>
    <t>B1500039141</t>
  </si>
  <si>
    <t>COMPRA DE COMBUSTIBLE EN TICKETS PARA  LA REGIONAL (IV) DEL CIBAO NORTE (SANTIAGO) DEL CONSEJO NACIONAL DE DROGAS, CORRESPONDIENTE AL TRIMESTRE OCTUBRE-DICIEMBRE 2022.</t>
  </si>
  <si>
    <t>B1500000086</t>
  </si>
  <si>
    <t>COMPRA DE VEINTIDOS (22) BAJANTES PARA LAS DIFERENTES ACTIVIDADES PREVENTIVAS QUE REALIZAN LOS DEPARTAMENTOS DE PREVENCION DE ESTE CONSEJO NACIONAL DE DROGAS, DETALLADOS A CONTINUACION : TRES (03) DE LA REGIONAL (I) DEL OZAMA SANTO DOMINGO ESTE, CINCO (05) DE COMUNICACIONES, DOS (02) DE LA DIRECCION DE ESTRATEGIAS EN PREVENCION DE DROGAS Y PROMOCION DE LA SALUD, CINCO (05) DE DEPREDEPORTE, TRES (03) DEL DEPRAL Y CUATRO (04) DEL DEPREI.</t>
  </si>
  <si>
    <t>B1500000089</t>
  </si>
  <si>
    <t>CONFECCION DE LETRAS TROQUELADAS PARA COLOCAR EN LA GALERIA DE EXPRESIDENTES DE ESTE CONSEJO NACIONAL DE DROGAS.</t>
  </si>
  <si>
    <t>2.3.5.5.01</t>
  </si>
  <si>
    <t>B1500000090</t>
  </si>
  <si>
    <t xml:space="preserve">ROTULACION DE DOS (02) TABLEROS CON AROS, Y MALLAS DE BALONCESTO PARA SER UTILIZADOS EN LAS ACTIVIDADES DENTRO DEL PROYECTO "UN CANASTO POR LA VIDA" QUE DESARROLLA EL DEPARTAMENTO DE PREVENCION EN EL DEPORTE, DE ESTE CONSEJO NACIONAL DE DROGAS. </t>
  </si>
  <si>
    <t>B1500310216</t>
  </si>
  <si>
    <t>SERVICIO DE ENERGÍA ELÉCTRICA DE LA REGIONAL (III) DEL CIBAO NORESTE SAN FRANCISCO DE MACORÍS, PERÍODO  01/09/2022 - 01/10/2022.</t>
  </si>
  <si>
    <t>B1500314968</t>
  </si>
  <si>
    <t>SERVICIO DE ENERGÍA ELÉCTRICA REGIONAL IV DEL CIBAO NORTE SANTIAGO, PERÍODO  09/09/2022 - 10/10/2022.</t>
  </si>
  <si>
    <t>B1500001976</t>
  </si>
  <si>
    <t>COMPRA DE DOS (02) ARREGLOS FLORAL, UNO (01) PARA CENTRO DE MESA ALARGADO CON FLORES TROPICALES Y (04) PUCHEROS DE FLORES NATURALES, PARA UTILIZARSE EN UN ALMUERZO CON LA JUNTA DIRECTIVA Y LOS EXPRESIDENTES DEL CONSEJO NACIONAL DE DROGAS CON MOTIVO A LA DEVELACION DE LA GALERIA DIGITAL DE ESTA INSTITUCION, REALIZADO EN FECHA 05 DE OCTUBRE DEL 2022, EN EL SALON JACINTO PEINADO.</t>
  </si>
  <si>
    <t xml:space="preserve">CAASD </t>
  </si>
  <si>
    <t>B1500105368</t>
  </si>
  <si>
    <t>SERVICIO DE AGUA Y ALCANTARILLADO OCTUBRE/2022.</t>
  </si>
  <si>
    <t>B1500105381</t>
  </si>
  <si>
    <t>B1500105396</t>
  </si>
  <si>
    <t>B1500003698</t>
  </si>
  <si>
    <t>GLOBTEC, SRL</t>
  </si>
  <si>
    <t>MANTENIMIENTO DE UNA (01) IMPRESORA CANON MF244DW PERTENECIENTE A LA DIVISION DE CONTABILIDAD, UNA (01) IMPRESORA HP COLOR LASERJET MFP M28 1FDW DE ESTA SECCION DE COMPRAS, UNA (01) IMPRESORA EPSON L4150 DE LA DIRECCION DE ESTRATEGIAS DE PREVENCION Y UNA (01) FOTOCOPIADORA DE LA REGIONAL (III) CIBAO NORESTE SAN FCO. DE ESTE CONSEJO NACIONAL DE DROGAS.</t>
  </si>
  <si>
    <t>REPUESTOS Y SERVICIOS LOS COMPAÑEROS, SRL</t>
  </si>
  <si>
    <t>B1500000242</t>
  </si>
  <si>
    <t>REPARACION DE AIRE ACONDICIONADO, DEL VEHICULO MARCA: TOYOTA, MODELO: HI-ACE, PLACA: EA100312, CHASIS: JTFJK02P000017347, COLOR: BLANCO, AÑO 2011 VEHICULO ASIGNADO A LA SECCION DE TRANSPORTACION DE ESTA INSTITUCION.</t>
  </si>
  <si>
    <t>B1500000025</t>
  </si>
  <si>
    <t>INVERSIONES WENDOLINA SRL</t>
  </si>
  <si>
    <t>COMPRA DE REFRIGERIO PARA LOS (30) GRADUANDOS DE LA CAPACITACION LIDERAZGO COMUNITARIO EN PREVENCION DEL USO INDEBIDO DE DROGAS, CORRESPONDIENTE AL PLAN DE SENSIBILIZACION, ORIENTACION Y EMPODERAMIENTO COMUNITARIO (PLAN SOEC), EL LUNES 12 DE SEPTIEMBRE EN EL SALON JACINTO PEINADO.</t>
  </si>
  <si>
    <t>B1500000202</t>
  </si>
  <si>
    <t>ALQUILER LOCAL REGIONAL (III) DEL CIBAO NORESTE, SAN FRANCISCO DE MACORIS, CORRESPONDIENTE AL MES DE OCTUBRE 2022.</t>
  </si>
  <si>
    <t>B1500259548</t>
  </si>
  <si>
    <t>SERVICIO DE AGUA Y ALCANTARILLADO DE LA REG. (III) DEL CIBAO NORESTE  SAN FRANCISCO DE MACORÍS, DEL CONSEJO NACIONAL DE DROGAS, PERÍODO  01/09/2022 - 30/09/2022.</t>
  </si>
  <si>
    <t>B1500000249</t>
  </si>
  <si>
    <t>SERVICIOS PROFESIONALES REALIZADOS EN ASISTENCIA TÉCNICA DEL SISTEMA INTEGRADO DE ADMINISTRACIÓN FINANCIERA (SIAF), CORRESP. AL MES DE OCTUBRE 2022.</t>
  </si>
  <si>
    <t>B1500000243</t>
  </si>
  <si>
    <t>COMPRA DE DIFERENCIAL, REPARACION DE TRANSMISION Y DEL ALTERNADOR AL  VEHICULO MARCA: NISSAN, MODELO: FRONTIER, PLACA: EL03879, CHASIS: JN1CJUD22Z0744584, COLOR: GRIS, AÑO 2007 ASIGNADO A LA SECCION DE TRANSPORTACION DE ESTA INSTITUCION.</t>
  </si>
  <si>
    <t>CÁLCULO MAP NO.46001-2022</t>
  </si>
  <si>
    <t>OSVALDO MARTE</t>
  </si>
  <si>
    <t>CÁLCULO MAP NO.46105-2022</t>
  </si>
  <si>
    <t>CRONNYS YORINDER PEÑA FLORES</t>
  </si>
  <si>
    <t>CÁLCULO MAP NO.47904-2022</t>
  </si>
  <si>
    <t>JENNIFER CRISTINA GONZÁLEZ PÉREZ</t>
  </si>
  <si>
    <t xml:space="preserve">PRESTACIONES LABORALES, CORRESPONDIENTES  A 2 AÑOS DE INDEMNIZACION, SEGUN ARTS.60, 98 Y ART. 138 DEL REGLAMENTO 523-09, Y 14 DIAS DE VACACIONES, SEGUN ARTS. 53,55, DE LA LEY 41-08 DEL 16/01/08 DE FUNCION PUBLICA. 03/2022,  </t>
  </si>
  <si>
    <t>B1500039058</t>
  </si>
  <si>
    <t xml:space="preserve">COMPRA DE COMBUSTIBLE EN TICKETS PARA LA FLOTILLA DE VEHICULOS Y ASIGNACION A FUNCIONARIOS DEL CONSEJO NACIONAL DE DROGAS, CORRESPONDIENTE AL 2DO. MES (NOV/2022)  DEL 4TO. TRIMESTRE OCTUBRE - DICIEMBRE  DEL  AÑO 2022, SEGUN PROCESO DE COMPRAS NO. CND-CCC-CP-2022-0001. </t>
  </si>
  <si>
    <t>B1500000655</t>
  </si>
  <si>
    <t>ALQUILER DE CRISTALERIA Y MANTELERIA  PARA EL MONTAJE DEL ALMUERZO CON LA JUNTA DIRECTIVA Y LOS EXPRESIDENTES DEL CONSEJO NACIONAL DE DROGAS CON MOTIVO DE LA DEVELACION DE LA GALERIA DIGITAL DE ESTA INSTITUCION, A REALIZARSE EL 05 DE OCTUBRE DEL 2022.</t>
  </si>
  <si>
    <t>B1500022941</t>
  </si>
  <si>
    <t>SERVICIO DE AGUA Y ALCANTARILLADO SANTIAGO, CONTRATO NO. 01278773, PERIODO DEL  31/07/2022 AL 31/08/2022, CORRESPONDIENTE AL NUEVO LOCAL UBICADO EN LA URBANIZACION LA RINCONADA, RINCON LARGO</t>
  </si>
  <si>
    <t>B1500023410</t>
  </si>
  <si>
    <r>
      <t xml:space="preserve">RETENCIÓN INAVI-VIDA  A PERSONAL CONTRATADO TEMPORAL, CORRESPONDIENTE A LOS MESES DESDE  FEBRERO 2021 HASTA </t>
    </r>
    <r>
      <rPr>
        <sz val="8"/>
        <color rgb="FFFF0000"/>
        <rFont val="Calibri"/>
        <family val="2"/>
      </rPr>
      <t>OCTUBRE 2022</t>
    </r>
  </si>
  <si>
    <t>SERVICIOS TELEFÓNICOS FLOTAS CORRESPONDIENTE AL MES DE OCTUBRE 2022.</t>
  </si>
  <si>
    <t>SERVICIOS TELEFÓNICOS LINEAS FIJAS CORRESPONDIENTE AL MES DE OCTUBRE 2022.</t>
  </si>
  <si>
    <t>B1500183974</t>
  </si>
  <si>
    <t>B1500183980</t>
  </si>
  <si>
    <t xml:space="preserve">Fecha: 03 Noviembre 2022 </t>
  </si>
  <si>
    <t xml:space="preserve">Nota:    A   la   fecha   de  corte  de   esta   relación  de  cuentas  por  pagar   existen  órdenes  de  pagos   (libramientos  Y  cheques)    generadas   por   un  monto   de  RD$422,248.46  las  cuales  se  encuentran </t>
  </si>
  <si>
    <t>en  diversas  etapas  del  proceso  y  que  deben permanecer en esta relación hasta tanto concluya el pago, es decir  que el monto de las  cuentas por pagar aun sin procesar ascienden a  RD$2,908,870.71</t>
  </si>
  <si>
    <t>( monto  deudas por cargas fijas y gastos corrientes sin libramientos ni orden de pago generados por la suma de RD$903,311.00)</t>
  </si>
  <si>
    <r>
      <t xml:space="preserve">RETENCIÓN DE IMPUESTOS  (ISR) A PERSONAL CONTRATADO TEMPORAL,  CORRESPONDIENTE A LOS MESES: DESDE  OCTUBRE-DICIEMBRE  2021  HASTA  ENERO, MARZO, ABRIL , JULIO, AGOSTO, SEPTIEMBRE Y  </t>
    </r>
    <r>
      <rPr>
        <sz val="8"/>
        <color rgb="FFFF0000"/>
        <rFont val="Calibri"/>
        <family val="2"/>
      </rPr>
      <t>OCTUBRE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</si>
</sst>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rgb="FFFF0000"/>
      <name val="Arial Black"/>
      <family val="2"/>
    </font>
    <font>
      <b/>
      <sz val="7"/>
      <color theme="9" tint="-0.499984740745262"/>
      <name val="Arial Black"/>
      <family val="2"/>
    </font>
    <font>
      <b/>
      <sz val="7"/>
      <color rgb="FF7030A0"/>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7"/>
      <color theme="7" tint="-0.249977111117893"/>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3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3" xfId="0" applyFont="1" applyFill="1" applyBorder="1" applyAlignment="1">
      <alignment vertical="center"/>
    </xf>
    <xf numFmtId="0" fontId="12" fillId="3" borderId="12" xfId="0" applyFont="1" applyFill="1" applyBorder="1" applyAlignment="1">
      <alignment horizontal="left" vertical="center"/>
    </xf>
    <xf numFmtId="0" fontId="12" fillId="3" borderId="12" xfId="0" applyFont="1" applyFill="1" applyBorder="1" applyAlignment="1">
      <alignment vertical="center"/>
    </xf>
    <xf numFmtId="4" fontId="17" fillId="3" borderId="12" xfId="2" applyNumberFormat="1" applyFont="1" applyFill="1" applyBorder="1" applyAlignment="1">
      <alignment horizontal="right" vertical="center"/>
    </xf>
    <xf numFmtId="164" fontId="2" fillId="2" borderId="8"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5" fontId="8" fillId="3" borderId="19" xfId="0" applyNumberFormat="1" applyFont="1" applyFill="1" applyBorder="1" applyAlignment="1">
      <alignment horizontal="left"/>
    </xf>
    <xf numFmtId="0" fontId="11" fillId="3" borderId="20" xfId="0" applyFont="1" applyFill="1" applyBorder="1" applyAlignment="1">
      <alignment horizontal="left"/>
    </xf>
    <xf numFmtId="0" fontId="7" fillId="3" borderId="20" xfId="0" applyFont="1" applyFill="1" applyBorder="1" applyAlignment="1">
      <alignment horizontal="left"/>
    </xf>
    <xf numFmtId="0" fontId="10" fillId="3" borderId="20" xfId="0" applyFont="1" applyFill="1" applyBorder="1" applyAlignment="1">
      <alignment wrapText="1"/>
    </xf>
    <xf numFmtId="0" fontId="6" fillId="3" borderId="20" xfId="0" applyFont="1" applyFill="1" applyBorder="1" applyAlignment="1">
      <alignment horizontal="center"/>
    </xf>
    <xf numFmtId="4" fontId="17" fillId="3" borderId="20" xfId="2" applyNumberFormat="1" applyFont="1" applyFill="1" applyBorder="1" applyAlignment="1">
      <alignment horizontal="right" vertical="center"/>
    </xf>
    <xf numFmtId="0" fontId="7" fillId="4" borderId="3" xfId="0" applyFont="1" applyFill="1" applyBorder="1" applyAlignment="1">
      <alignment horizontal="left" vertical="center"/>
    </xf>
    <xf numFmtId="164" fontId="0" fillId="4" borderId="0" xfId="1" applyFont="1" applyFill="1"/>
    <xf numFmtId="0" fontId="10" fillId="4" borderId="3" xfId="0" applyFont="1" applyFill="1" applyBorder="1" applyAlignment="1">
      <alignment vertical="center" wrapText="1"/>
    </xf>
    <xf numFmtId="165" fontId="8" fillId="4" borderId="22" xfId="0" applyNumberFormat="1" applyFont="1" applyFill="1" applyBorder="1" applyAlignment="1">
      <alignment horizontal="left" vertical="center"/>
    </xf>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0" xfId="0" applyFont="1" applyFill="1" applyBorder="1" applyAlignment="1">
      <alignment vertical="center" wrapText="1"/>
    </xf>
    <xf numFmtId="0" fontId="10" fillId="4" borderId="5" xfId="0" applyFont="1" applyFill="1" applyBorder="1" applyAlignment="1">
      <alignment vertical="center" wrapText="1"/>
    </xf>
    <xf numFmtId="0" fontId="6" fillId="4" borderId="0" xfId="0" applyFont="1" applyFill="1"/>
    <xf numFmtId="4" fontId="10" fillId="4" borderId="11" xfId="0" applyNumberFormat="1" applyFont="1" applyFill="1" applyBorder="1" applyAlignment="1">
      <alignment horizontal="right" vertical="center"/>
    </xf>
    <xf numFmtId="4" fontId="10" fillId="4" borderId="4" xfId="0" applyNumberFormat="1" applyFont="1" applyFill="1" applyBorder="1" applyAlignment="1">
      <alignment horizontal="right" vertical="center"/>
    </xf>
    <xf numFmtId="164" fontId="10" fillId="4" borderId="6" xfId="1" applyFont="1" applyFill="1" applyBorder="1" applyAlignment="1">
      <alignment horizontal="right" vertical="center"/>
    </xf>
    <xf numFmtId="4" fontId="17" fillId="3" borderId="14" xfId="2" applyNumberFormat="1" applyFont="1" applyFill="1" applyBorder="1" applyAlignment="1">
      <alignment horizontal="right" vertical="center"/>
    </xf>
    <xf numFmtId="0" fontId="7" fillId="4" borderId="10" xfId="0" applyFont="1" applyFill="1" applyBorder="1" applyAlignment="1">
      <alignment horizontal="left" vertical="center"/>
    </xf>
    <xf numFmtId="4" fontId="10" fillId="4" borderId="25"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164" fontId="7" fillId="4" borderId="3" xfId="1" applyFont="1" applyFill="1" applyBorder="1" applyAlignment="1">
      <alignment horizontal="center" vertical="center"/>
    </xf>
    <xf numFmtId="164" fontId="7" fillId="4" borderId="7" xfId="1" applyFont="1" applyFill="1" applyBorder="1" applyAlignment="1">
      <alignment horizontal="center" vertical="center"/>
    </xf>
    <xf numFmtId="4" fontId="36" fillId="3" borderId="20" xfId="0" applyNumberFormat="1" applyFont="1" applyFill="1" applyBorder="1" applyAlignment="1">
      <alignment horizontal="right" vertical="center"/>
    </xf>
    <xf numFmtId="164" fontId="5" fillId="3" borderId="21" xfId="1" applyFont="1" applyFill="1" applyBorder="1" applyAlignment="1">
      <alignment horizontal="center" vertical="center"/>
    </xf>
    <xf numFmtId="164" fontId="30" fillId="4" borderId="5" xfId="1" applyFont="1" applyFill="1" applyBorder="1" applyAlignment="1">
      <alignment horizontal="right" vertical="center"/>
    </xf>
    <xf numFmtId="165" fontId="7" fillId="4" borderId="9" xfId="0" applyNumberFormat="1" applyFont="1" applyFill="1" applyBorder="1" applyAlignment="1">
      <alignment horizontal="center" vertical="center"/>
    </xf>
    <xf numFmtId="165" fontId="7" fillId="4" borderId="11" xfId="0" applyNumberFormat="1" applyFont="1" applyFill="1" applyBorder="1" applyAlignment="1">
      <alignment horizontal="center" vertical="center"/>
    </xf>
    <xf numFmtId="165" fontId="7" fillId="3" borderId="20"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165" fontId="8" fillId="4" borderId="15" xfId="0" applyNumberFormat="1" applyFont="1" applyFill="1" applyBorder="1" applyAlignment="1">
      <alignment horizontal="left" vertical="center"/>
    </xf>
    <xf numFmtId="164" fontId="6" fillId="4" borderId="16" xfId="1" applyFont="1" applyFill="1" applyBorder="1" applyAlignment="1">
      <alignment horizontal="left" vertical="center" wrapText="1"/>
    </xf>
    <xf numFmtId="165" fontId="8" fillId="4" borderId="24" xfId="0" applyNumberFormat="1" applyFont="1" applyFill="1" applyBorder="1" applyAlignment="1">
      <alignment horizontal="left" vertical="center"/>
    </xf>
    <xf numFmtId="164" fontId="30" fillId="4" borderId="7"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4"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21" fillId="4" borderId="0" xfId="0" applyFont="1" applyFill="1" applyAlignment="1">
      <alignment vertical="center"/>
    </xf>
    <xf numFmtId="0" fontId="39" fillId="0" borderId="0" xfId="0" applyFont="1" applyAlignment="1">
      <alignment horizontal="center" vertical="center"/>
    </xf>
    <xf numFmtId="0" fontId="33" fillId="4" borderId="0" xfId="0" applyFont="1" applyFill="1" applyAlignment="1">
      <alignment vertical="center" wrapText="1"/>
    </xf>
    <xf numFmtId="164" fontId="11" fillId="4" borderId="5" xfId="1" applyFont="1" applyFill="1" applyBorder="1" applyAlignment="1">
      <alignment horizontal="center" vertical="center" wrapText="1"/>
    </xf>
    <xf numFmtId="164" fontId="30" fillId="4" borderId="6" xfId="1" applyFont="1" applyFill="1" applyBorder="1" applyAlignment="1">
      <alignment horizontal="right" vertical="center"/>
    </xf>
    <xf numFmtId="0" fontId="11" fillId="4" borderId="16" xfId="0" applyFont="1" applyFill="1" applyBorder="1" applyAlignment="1">
      <alignment horizontal="center" vertical="center"/>
    </xf>
    <xf numFmtId="0" fontId="6" fillId="4" borderId="16" xfId="0" applyFont="1" applyFill="1" applyBorder="1" applyAlignment="1">
      <alignment horizontal="center" vertical="center"/>
    </xf>
    <xf numFmtId="164" fontId="6" fillId="4" borderId="5" xfId="1" applyFont="1" applyFill="1" applyBorder="1" applyAlignment="1">
      <alignment horizontal="left" vertical="center" wrapText="1"/>
    </xf>
    <xf numFmtId="0" fontId="6" fillId="4" borderId="5" xfId="0" applyFont="1" applyFill="1" applyBorder="1" applyAlignment="1">
      <alignment vertical="center"/>
    </xf>
    <xf numFmtId="0" fontId="35"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40" fillId="0" borderId="0" xfId="0" applyFont="1" applyAlignment="1">
      <alignment horizontal="left" vertical="center" wrapText="1"/>
    </xf>
    <xf numFmtId="164" fontId="41" fillId="4" borderId="0" xfId="1" applyFont="1" applyFill="1" applyAlignment="1">
      <alignment horizontal="left" vertical="center"/>
    </xf>
    <xf numFmtId="165" fontId="8" fillId="4" borderId="17" xfId="0" applyNumberFormat="1" applyFont="1" applyFill="1" applyBorder="1" applyAlignment="1">
      <alignment horizontal="left" vertical="center"/>
    </xf>
    <xf numFmtId="164" fontId="6" fillId="4" borderId="5" xfId="1"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42" fillId="0" borderId="0" xfId="0" applyFont="1" applyAlignment="1">
      <alignment horizontal="left" vertical="center" wrapText="1"/>
    </xf>
    <xf numFmtId="0" fontId="33" fillId="4" borderId="0" xfId="0" applyFont="1" applyFill="1" applyAlignment="1">
      <alignment horizontal="center" vertical="center" wrapText="1"/>
    </xf>
    <xf numFmtId="0" fontId="35" fillId="4" borderId="0" xfId="0" applyFont="1" applyFill="1" applyAlignment="1">
      <alignment vertical="center" wrapText="1"/>
    </xf>
    <xf numFmtId="0" fontId="7" fillId="4" borderId="5" xfId="0" applyFont="1" applyFill="1" applyBorder="1" applyAlignment="1">
      <alignment vertical="center" wrapText="1"/>
    </xf>
    <xf numFmtId="0" fontId="30" fillId="4" borderId="5" xfId="0" applyFont="1" applyFill="1" applyBorder="1" applyAlignment="1">
      <alignment vertical="center"/>
    </xf>
    <xf numFmtId="0" fontId="30" fillId="4" borderId="5" xfId="0" applyFont="1" applyFill="1" applyBorder="1" applyAlignment="1">
      <alignment vertical="center" wrapText="1"/>
    </xf>
    <xf numFmtId="0" fontId="30" fillId="4" borderId="5" xfId="0" applyFont="1" applyFill="1" applyBorder="1" applyAlignment="1">
      <alignment horizontal="left" vertical="center" wrapText="1"/>
    </xf>
    <xf numFmtId="0" fontId="6" fillId="4" borderId="5" xfId="0" applyFont="1" applyFill="1" applyBorder="1" applyAlignment="1">
      <alignment vertical="center" wrapText="1"/>
    </xf>
    <xf numFmtId="164" fontId="10" fillId="4" borderId="4" xfId="1" applyFont="1" applyFill="1" applyBorder="1" applyAlignment="1">
      <alignment horizontal="right" vertical="center"/>
    </xf>
    <xf numFmtId="165" fontId="8" fillId="4" borderId="18" xfId="0" applyNumberFormat="1" applyFont="1" applyFill="1" applyBorder="1" applyAlignment="1">
      <alignment horizontal="left" vertical="center"/>
    </xf>
    <xf numFmtId="165" fontId="7" fillId="4" borderId="23" xfId="0" applyNumberFormat="1" applyFont="1" applyFill="1" applyBorder="1" applyAlignment="1">
      <alignment horizontal="center" vertical="center"/>
    </xf>
    <xf numFmtId="165" fontId="6" fillId="4" borderId="17" xfId="0" applyNumberFormat="1" applyFont="1" applyFill="1" applyBorder="1" applyAlignment="1">
      <alignment horizontal="left" vertical="center"/>
    </xf>
    <xf numFmtId="164" fontId="11" fillId="4" borderId="16" xfId="1" applyFont="1" applyFill="1" applyBorder="1" applyAlignment="1">
      <alignment horizontal="center" vertical="center" wrapText="1"/>
    </xf>
    <xf numFmtId="165" fontId="8" fillId="4" borderId="33" xfId="0" applyNumberFormat="1" applyFont="1" applyFill="1" applyBorder="1" applyAlignment="1">
      <alignment horizontal="left" vertical="center"/>
    </xf>
    <xf numFmtId="0" fontId="11" fillId="4" borderId="29" xfId="0" applyFont="1" applyFill="1" applyBorder="1" applyAlignment="1">
      <alignment horizontal="left" vertical="center"/>
    </xf>
    <xf numFmtId="0" fontId="11" fillId="4" borderId="18" xfId="0" applyFont="1" applyFill="1" applyBorder="1" applyAlignment="1">
      <alignment horizontal="left" vertical="center"/>
    </xf>
    <xf numFmtId="0" fontId="33" fillId="4" borderId="0" xfId="0" applyFont="1" applyFill="1" applyAlignment="1">
      <alignment horizontal="left" vertical="center" wrapText="1"/>
    </xf>
    <xf numFmtId="165" fontId="8" fillId="3" borderId="12" xfId="0" applyNumberFormat="1" applyFont="1" applyFill="1" applyBorder="1" applyAlignment="1">
      <alignment horizontal="left"/>
    </xf>
    <xf numFmtId="0" fontId="46" fillId="4" borderId="0" xfId="0" applyFont="1" applyFill="1" applyAlignment="1">
      <alignment horizontal="center" vertical="center"/>
    </xf>
    <xf numFmtId="0" fontId="43" fillId="4" borderId="0" xfId="0" applyFont="1" applyFill="1" applyAlignment="1">
      <alignment horizontal="left" vertical="center" wrapText="1"/>
    </xf>
    <xf numFmtId="164" fontId="30" fillId="4" borderId="4" xfId="1" applyFont="1" applyFill="1" applyBorder="1" applyAlignment="1">
      <alignment horizontal="right" vertical="center"/>
    </xf>
    <xf numFmtId="0" fontId="47" fillId="4" borderId="0" xfId="0" applyFont="1" applyFill="1" applyAlignment="1">
      <alignment horizontal="left" vertical="center" wrapText="1"/>
    </xf>
    <xf numFmtId="14" fontId="6" fillId="4" borderId="5" xfId="0" applyNumberFormat="1" applyFont="1" applyFill="1" applyBorder="1" applyAlignment="1">
      <alignment vertical="center"/>
    </xf>
    <xf numFmtId="0" fontId="0" fillId="4" borderId="0" xfId="0" applyFill="1" applyAlignment="1">
      <alignment vertical="center"/>
    </xf>
    <xf numFmtId="0" fontId="51" fillId="4" borderId="0" xfId="0" applyFont="1" applyFill="1" applyAlignment="1">
      <alignment horizontal="left" vertical="center" wrapText="1"/>
    </xf>
    <xf numFmtId="0" fontId="40" fillId="4" borderId="0" xfId="0" applyFont="1" applyFill="1" applyAlignment="1">
      <alignment horizontal="left" vertical="center" wrapText="1"/>
    </xf>
    <xf numFmtId="0" fontId="53" fillId="4" borderId="0" xfId="0" applyFont="1" applyFill="1" applyAlignment="1">
      <alignment horizontal="left" vertical="center" wrapText="1"/>
    </xf>
    <xf numFmtId="0" fontId="54" fillId="4" borderId="0" xfId="0" applyFont="1" applyFill="1" applyAlignment="1">
      <alignment horizontal="left" vertical="center" wrapText="1"/>
    </xf>
    <xf numFmtId="0" fontId="49" fillId="4" borderId="0" xfId="0" applyFont="1" applyFill="1" applyAlignment="1">
      <alignment horizontal="left" vertical="center" wrapText="1"/>
    </xf>
    <xf numFmtId="0" fontId="52" fillId="4" borderId="0" xfId="0" applyFont="1" applyFill="1" applyAlignment="1">
      <alignment horizontal="left" vertical="center" wrapText="1"/>
    </xf>
    <xf numFmtId="0" fontId="55" fillId="4" borderId="0" xfId="0" applyFont="1" applyFill="1" applyAlignment="1">
      <alignment horizontal="left" vertical="center" wrapText="1"/>
    </xf>
    <xf numFmtId="165" fontId="11" fillId="4" borderId="3" xfId="0" applyNumberFormat="1" applyFont="1" applyFill="1" applyBorder="1" applyAlignment="1">
      <alignment horizontal="left" vertical="center"/>
    </xf>
    <xf numFmtId="0" fontId="56" fillId="4" borderId="0" xfId="0" applyFont="1" applyFill="1" applyAlignment="1">
      <alignment horizontal="left" vertical="center" wrapText="1"/>
    </xf>
    <xf numFmtId="0" fontId="34" fillId="0" borderId="0" xfId="0" applyFont="1" applyAlignment="1">
      <alignment horizontal="left" vertical="center" wrapText="1"/>
    </xf>
    <xf numFmtId="0" fontId="11" fillId="4" borderId="16" xfId="0" applyFont="1" applyFill="1" applyBorder="1" applyAlignment="1">
      <alignment horizontal="center" vertical="center" wrapText="1"/>
    </xf>
    <xf numFmtId="0" fontId="42" fillId="4" borderId="0" xfId="0" applyFont="1" applyFill="1" applyAlignment="1">
      <alignment horizontal="left" vertical="center" wrapText="1"/>
    </xf>
    <xf numFmtId="164" fontId="30" fillId="4" borderId="3" xfId="1" applyFont="1" applyFill="1" applyBorder="1" applyAlignment="1">
      <alignment horizontal="right" vertical="center"/>
    </xf>
    <xf numFmtId="0" fontId="30" fillId="4" borderId="16" xfId="0" applyFont="1" applyFill="1" applyBorder="1" applyAlignment="1">
      <alignment vertical="center" wrapText="1"/>
    </xf>
    <xf numFmtId="164" fontId="30" fillId="4" borderId="35" xfId="1" applyFont="1" applyFill="1" applyBorder="1" applyAlignment="1">
      <alignment horizontal="right" vertical="center"/>
    </xf>
    <xf numFmtId="164" fontId="10" fillId="4" borderId="3" xfId="1" applyFont="1" applyFill="1" applyBorder="1" applyAlignment="1">
      <alignment horizontal="right" vertical="center"/>
    </xf>
    <xf numFmtId="0" fontId="30" fillId="4" borderId="16" xfId="0" applyFont="1" applyFill="1" applyBorder="1" applyAlignment="1">
      <alignment vertical="center"/>
    </xf>
    <xf numFmtId="164" fontId="30" fillId="4" borderId="36" xfId="1" applyFont="1" applyFill="1" applyBorder="1" applyAlignment="1">
      <alignment horizontal="right" vertical="center"/>
    </xf>
    <xf numFmtId="0" fontId="11" fillId="4" borderId="3" xfId="0" applyFont="1" applyFill="1" applyBorder="1" applyAlignment="1">
      <alignment vertical="center"/>
    </xf>
    <xf numFmtId="0" fontId="7" fillId="4" borderId="3" xfId="0" applyFont="1" applyFill="1" applyBorder="1" applyAlignment="1">
      <alignment vertical="center" wrapText="1"/>
    </xf>
    <xf numFmtId="0" fontId="11" fillId="4" borderId="3" xfId="0" applyFont="1" applyFill="1" applyBorder="1" applyAlignment="1">
      <alignment horizontal="center" vertical="center"/>
    </xf>
    <xf numFmtId="164" fontId="10" fillId="4" borderId="11" xfId="1" applyFont="1" applyFill="1" applyBorder="1" applyAlignment="1">
      <alignment horizontal="right" vertical="center"/>
    </xf>
    <xf numFmtId="0" fontId="0" fillId="4" borderId="3" xfId="0" applyFill="1" applyBorder="1"/>
    <xf numFmtId="164" fontId="10" fillId="4" borderId="30" xfId="1" applyFont="1" applyFill="1" applyBorder="1" applyAlignment="1">
      <alignment horizontal="right" vertical="center"/>
    </xf>
    <xf numFmtId="0" fontId="33" fillId="4" borderId="5" xfId="0" applyFont="1" applyFill="1" applyBorder="1" applyAlignment="1">
      <alignment horizontal="left" vertical="center" wrapText="1"/>
    </xf>
    <xf numFmtId="0" fontId="48" fillId="4" borderId="0" xfId="0" applyFont="1" applyFill="1" applyAlignment="1">
      <alignment horizontal="left" vertical="center"/>
    </xf>
    <xf numFmtId="0" fontId="57" fillId="4" borderId="0" xfId="0" applyFont="1" applyFill="1" applyAlignment="1">
      <alignment horizontal="left" vertical="center" wrapText="1"/>
    </xf>
    <xf numFmtId="0" fontId="50" fillId="4" borderId="0" xfId="0" applyFont="1" applyFill="1" applyAlignment="1">
      <alignment horizontal="left" vertical="center" wrapText="1"/>
    </xf>
    <xf numFmtId="0" fontId="48" fillId="4" borderId="0" xfId="0" applyFont="1" applyFill="1" applyAlignment="1">
      <alignment horizontal="left" vertical="center" wrapText="1"/>
    </xf>
    <xf numFmtId="164" fontId="2" fillId="0" borderId="0" xfId="1" applyFont="1" applyFill="1" applyBorder="1" applyAlignment="1"/>
    <xf numFmtId="164" fontId="27" fillId="0" borderId="0" xfId="1" applyFont="1" applyFill="1" applyBorder="1" applyAlignment="1"/>
    <xf numFmtId="0" fontId="3" fillId="0" borderId="0" xfId="0" applyFont="1" applyAlignment="1">
      <alignment vertical="center"/>
    </xf>
    <xf numFmtId="165" fontId="8" fillId="0" borderId="0" xfId="0" applyNumberFormat="1"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vertical="center" wrapText="1"/>
    </xf>
    <xf numFmtId="0" fontId="6" fillId="0" borderId="0" xfId="0" applyFont="1" applyAlignment="1">
      <alignment horizontal="center" vertical="center"/>
    </xf>
    <xf numFmtId="4" fontId="10" fillId="0" borderId="0" xfId="0" applyNumberFormat="1" applyFont="1" applyAlignment="1">
      <alignment horizontal="right" vertical="center"/>
    </xf>
    <xf numFmtId="165" fontId="8" fillId="0" borderId="0" xfId="0" applyNumberFormat="1" applyFont="1" applyAlignment="1">
      <alignment horizontal="left"/>
    </xf>
    <xf numFmtId="0" fontId="11" fillId="0" borderId="0" xfId="0" applyFont="1" applyAlignment="1">
      <alignment horizontal="left"/>
    </xf>
    <xf numFmtId="0" fontId="7" fillId="0" borderId="0" xfId="0" applyFont="1" applyAlignment="1">
      <alignment horizontal="left"/>
    </xf>
    <xf numFmtId="0" fontId="10" fillId="0" borderId="0" xfId="0" applyFont="1" applyAlignment="1">
      <alignment wrapText="1"/>
    </xf>
    <xf numFmtId="0" fontId="6" fillId="0" borderId="0" xfId="0" applyFont="1" applyAlignment="1">
      <alignment horizontal="center"/>
    </xf>
    <xf numFmtId="4" fontId="17" fillId="0" borderId="0" xfId="2" applyNumberFormat="1" applyFont="1" applyFill="1" applyBorder="1" applyAlignment="1">
      <alignment horizontal="right" vertical="center"/>
    </xf>
    <xf numFmtId="165" fontId="11" fillId="0" borderId="0" xfId="0" applyNumberFormat="1" applyFont="1" applyAlignment="1">
      <alignment horizontal="left" vertical="center"/>
    </xf>
    <xf numFmtId="0" fontId="11"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center" vertical="center"/>
    </xf>
    <xf numFmtId="164" fontId="10" fillId="0" borderId="0" xfId="1" applyFont="1" applyFill="1" applyBorder="1" applyAlignment="1">
      <alignment horizontal="right" vertical="center"/>
    </xf>
    <xf numFmtId="164" fontId="0" fillId="0" borderId="0" xfId="1" applyFont="1" applyFill="1" applyBorder="1"/>
    <xf numFmtId="165" fontId="6" fillId="0" borderId="0" xfId="0" applyNumberFormat="1" applyFont="1" applyAlignment="1">
      <alignment horizontal="left" vertical="center"/>
    </xf>
    <xf numFmtId="164" fontId="6" fillId="0" borderId="0" xfId="1" applyFont="1" applyFill="1" applyBorder="1" applyAlignment="1">
      <alignment horizontal="left" vertical="center" wrapText="1"/>
    </xf>
    <xf numFmtId="0" fontId="30" fillId="0" borderId="0" xfId="0" applyFont="1" applyAlignment="1">
      <alignment vertical="center"/>
    </xf>
    <xf numFmtId="0" fontId="30" fillId="0" borderId="0" xfId="0" applyFont="1" applyAlignment="1">
      <alignment vertical="center" wrapText="1"/>
    </xf>
    <xf numFmtId="164" fontId="11" fillId="0" borderId="0" xfId="1" applyFont="1" applyFill="1" applyBorder="1" applyAlignment="1">
      <alignment horizontal="center" vertical="center" wrapText="1"/>
    </xf>
    <xf numFmtId="164" fontId="11" fillId="0" borderId="0" xfId="1" applyFont="1" applyFill="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6" fillId="0" borderId="0" xfId="0" applyFont="1" applyAlignment="1">
      <alignment vertical="center"/>
    </xf>
    <xf numFmtId="0" fontId="11" fillId="0" borderId="0" xfId="0" applyFont="1" applyAlignment="1">
      <alignment horizontal="center" vertical="center" wrapText="1"/>
    </xf>
    <xf numFmtId="164" fontId="30" fillId="0" borderId="0" xfId="1" applyFont="1" applyFill="1" applyBorder="1" applyAlignment="1">
      <alignment horizontal="right" vertical="center"/>
    </xf>
    <xf numFmtId="164" fontId="11" fillId="0" borderId="0" xfId="1" applyFont="1" applyFill="1" applyBorder="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xf>
    <xf numFmtId="164" fontId="2" fillId="0" borderId="0" xfId="1" applyFont="1" applyFill="1" applyBorder="1" applyAlignment="1">
      <alignment vertical="center"/>
    </xf>
    <xf numFmtId="0" fontId="6" fillId="0" borderId="0" xfId="0" applyFont="1"/>
    <xf numFmtId="4" fontId="0" fillId="0" borderId="0" xfId="0" applyNumberFormat="1"/>
    <xf numFmtId="4" fontId="2" fillId="0" borderId="0" xfId="0" applyNumberFormat="1" applyFont="1"/>
    <xf numFmtId="0" fontId="3" fillId="0" borderId="0" xfId="0" applyFont="1" applyAlignment="1">
      <alignment horizontal="center" vertical="center"/>
    </xf>
    <xf numFmtId="165" fontId="7" fillId="0" borderId="0" xfId="0" applyNumberFormat="1" applyFont="1" applyAlignment="1">
      <alignment horizontal="center" vertical="center"/>
    </xf>
    <xf numFmtId="164" fontId="7" fillId="0" borderId="0" xfId="1" applyFont="1" applyFill="1" applyBorder="1" applyAlignment="1">
      <alignment horizontal="center" vertical="center"/>
    </xf>
    <xf numFmtId="165" fontId="7" fillId="0" borderId="0" xfId="0" applyNumberFormat="1" applyFont="1" applyAlignment="1">
      <alignment horizontal="center"/>
    </xf>
    <xf numFmtId="4" fontId="36" fillId="0" borderId="0" xfId="0" applyNumberFormat="1" applyFont="1" applyAlignment="1">
      <alignment horizontal="right" vertical="center"/>
    </xf>
    <xf numFmtId="164" fontId="5" fillId="0" borderId="0" xfId="1" applyFont="1" applyFill="1" applyBorder="1" applyAlignment="1">
      <alignment horizontal="center" vertical="center"/>
    </xf>
    <xf numFmtId="164" fontId="2" fillId="0" borderId="0" xfId="1" applyFont="1" applyFill="1" applyBorder="1" applyAlignment="1">
      <alignment horizontal="center"/>
    </xf>
    <xf numFmtId="164" fontId="19" fillId="0" borderId="0" xfId="1" applyFont="1" applyFill="1" applyBorder="1" applyAlignment="1">
      <alignment horizontal="center" vertical="center" wrapText="1"/>
    </xf>
    <xf numFmtId="0" fontId="43" fillId="4" borderId="0" xfId="0" applyFont="1" applyFill="1" applyAlignment="1">
      <alignment horizontal="left" vertical="center" wrapText="1"/>
    </xf>
    <xf numFmtId="0" fontId="5" fillId="0" borderId="0" xfId="0" applyFont="1" applyAlignment="1">
      <alignment horizontal="center" vertical="center" wrapText="1"/>
    </xf>
    <xf numFmtId="0" fontId="22" fillId="0" borderId="0" xfId="0" applyFont="1" applyAlignment="1">
      <alignment horizontal="center"/>
    </xf>
    <xf numFmtId="0" fontId="37" fillId="0" borderId="0" xfId="0" applyFont="1" applyAlignment="1">
      <alignment horizontal="center"/>
    </xf>
    <xf numFmtId="0" fontId="23"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center" vertical="center" wrapText="1"/>
    </xf>
    <xf numFmtId="0" fontId="56" fillId="4" borderId="0" xfId="0" applyFont="1" applyFill="1" applyAlignment="1">
      <alignment horizontal="left" vertical="center" wrapText="1"/>
    </xf>
    <xf numFmtId="0" fontId="33" fillId="4" borderId="0" xfId="0" applyFont="1" applyFill="1" applyAlignment="1">
      <alignment horizontal="left" vertical="center" wrapText="1"/>
    </xf>
    <xf numFmtId="0" fontId="50" fillId="4" borderId="0" xfId="0" applyFont="1" applyFill="1" applyAlignment="1">
      <alignment horizontal="left" vertical="center" wrapText="1"/>
    </xf>
    <xf numFmtId="0" fontId="36" fillId="0" borderId="0" xfId="0" applyFont="1" applyAlignment="1">
      <alignment horizontal="center" vertical="center" wrapText="1"/>
    </xf>
    <xf numFmtId="0" fontId="3" fillId="0" borderId="0" xfId="0" applyFont="1" applyAlignment="1">
      <alignment horizontal="center" vertical="center"/>
    </xf>
    <xf numFmtId="0" fontId="37"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3" fillId="4" borderId="0" xfId="0" applyFont="1" applyFill="1" applyAlignment="1">
      <alignment horizontal="center" vertical="center"/>
    </xf>
    <xf numFmtId="0" fontId="4" fillId="2" borderId="2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6" fillId="2" borderId="32" xfId="0" applyFont="1" applyFill="1" applyBorder="1" applyAlignment="1">
      <alignment horizontal="center" vertical="center" wrapText="1"/>
    </xf>
    <xf numFmtId="0" fontId="51" fillId="4" borderId="0" xfId="0" applyFont="1" applyFill="1" applyAlignment="1">
      <alignment horizontal="left" vertical="center" wrapText="1"/>
    </xf>
    <xf numFmtId="0" fontId="33" fillId="4" borderId="0" xfId="0" applyFont="1" applyFill="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9999FF"/>
      <color rgb="FF0000FF"/>
      <color rgb="FF1207F7"/>
      <color rgb="FFCAF4F6"/>
      <color rgb="FF163856"/>
      <color rgb="FFD4F6F8"/>
      <color rgb="FFE2F9FA"/>
      <color rgb="FFC7F3F5"/>
      <color rgb="FFADEE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0</xdr:row>
      <xdr:rowOff>200024</xdr:rowOff>
    </xdr:from>
    <xdr:to>
      <xdr:col>7</xdr:col>
      <xdr:colOff>647699</xdr:colOff>
      <xdr:row>6</xdr:row>
      <xdr:rowOff>38099</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0" y="200024"/>
          <a:ext cx="1295399" cy="1285875"/>
        </a:xfrm>
        <a:prstGeom prst="rect">
          <a:avLst/>
        </a:prstGeom>
        <a:noFill/>
        <a:ln w="9525">
          <a:noFill/>
          <a:miter lim="800000"/>
          <a:headEnd/>
          <a:tailEnd/>
        </a:ln>
      </xdr:spPr>
    </xdr:pic>
    <xdr:clientData/>
  </xdr:twoCellAnchor>
  <xdr:twoCellAnchor editAs="oneCell">
    <xdr:from>
      <xdr:col>1</xdr:col>
      <xdr:colOff>247649</xdr:colOff>
      <xdr:row>0</xdr:row>
      <xdr:rowOff>95250</xdr:rowOff>
    </xdr:from>
    <xdr:to>
      <xdr:col>3</xdr:col>
      <xdr:colOff>838199</xdr:colOff>
      <xdr:row>6</xdr:row>
      <xdr:rowOff>95249</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4" y="95250"/>
          <a:ext cx="1800225" cy="1447799"/>
        </a:xfrm>
        <a:prstGeom prst="rect">
          <a:avLst/>
        </a:prstGeom>
        <a:noFill/>
        <a:ln>
          <a:noFill/>
        </a:ln>
      </xdr:spPr>
    </xdr:pic>
    <xdr:clientData/>
  </xdr:twoCellAnchor>
  <xdr:twoCellAnchor editAs="oneCell">
    <xdr:from>
      <xdr:col>0</xdr:col>
      <xdr:colOff>0</xdr:colOff>
      <xdr:row>67</xdr:row>
      <xdr:rowOff>171450</xdr:rowOff>
    </xdr:from>
    <xdr:to>
      <xdr:col>3</xdr:col>
      <xdr:colOff>377193</xdr:colOff>
      <xdr:row>74</xdr:row>
      <xdr:rowOff>44960</xdr:rowOff>
    </xdr:to>
    <xdr:pic>
      <xdr:nvPicPr>
        <xdr:cNvPr id="5" name="Imagen 4">
          <a:extLst>
            <a:ext uri="{FF2B5EF4-FFF2-40B4-BE49-F238E27FC236}">
              <a16:creationId xmlns:a16="http://schemas.microsoft.com/office/drawing/2014/main" id="{E8C2E80F-751C-21E9-0639-BBE015ECA4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318075"/>
          <a:ext cx="1691643" cy="1207010"/>
        </a:xfrm>
        <a:prstGeom prst="rect">
          <a:avLst/>
        </a:prstGeom>
      </xdr:spPr>
    </xdr:pic>
    <xdr:clientData/>
  </xdr:twoCellAnchor>
  <xdr:twoCellAnchor editAs="oneCell">
    <xdr:from>
      <xdr:col>5</xdr:col>
      <xdr:colOff>123825</xdr:colOff>
      <xdr:row>67</xdr:row>
      <xdr:rowOff>104775</xdr:rowOff>
    </xdr:from>
    <xdr:to>
      <xdr:col>5</xdr:col>
      <xdr:colOff>2245033</xdr:colOff>
      <xdr:row>74</xdr:row>
      <xdr:rowOff>20576</xdr:rowOff>
    </xdr:to>
    <xdr:pic>
      <xdr:nvPicPr>
        <xdr:cNvPr id="7" name="Imagen 6">
          <a:extLst>
            <a:ext uri="{FF2B5EF4-FFF2-40B4-BE49-F238E27FC236}">
              <a16:creationId xmlns:a16="http://schemas.microsoft.com/office/drawing/2014/main" id="{629E2F5F-1308-76E7-3266-75534034A7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10150" y="30251400"/>
          <a:ext cx="2121208" cy="1249301"/>
        </a:xfrm>
        <a:prstGeom prst="rect">
          <a:avLst/>
        </a:prstGeom>
      </xdr:spPr>
    </xdr:pic>
    <xdr:clientData/>
  </xdr:twoCellAnchor>
  <xdr:twoCellAnchor editAs="oneCell">
    <xdr:from>
      <xdr:col>3</xdr:col>
      <xdr:colOff>952500</xdr:colOff>
      <xdr:row>66</xdr:row>
      <xdr:rowOff>114300</xdr:rowOff>
    </xdr:from>
    <xdr:to>
      <xdr:col>4</xdr:col>
      <xdr:colOff>1618111</xdr:colOff>
      <xdr:row>71</xdr:row>
      <xdr:rowOff>102110</xdr:rowOff>
    </xdr:to>
    <xdr:pic>
      <xdr:nvPicPr>
        <xdr:cNvPr id="9" name="Imagen 8">
          <a:extLst>
            <a:ext uri="{FF2B5EF4-FFF2-40B4-BE49-F238E27FC236}">
              <a16:creationId xmlns:a16="http://schemas.microsoft.com/office/drawing/2014/main" id="{FE3734E8-8D1C-A6CB-CCF9-26C51BC56F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66950" y="30032325"/>
          <a:ext cx="2084836" cy="978410"/>
        </a:xfrm>
        <a:prstGeom prst="rect">
          <a:avLst/>
        </a:prstGeom>
      </xdr:spPr>
    </xdr:pic>
    <xdr:clientData/>
  </xdr:twoCellAnchor>
  <xdr:twoCellAnchor editAs="oneCell">
    <xdr:from>
      <xdr:col>5</xdr:col>
      <xdr:colOff>3476625</xdr:colOff>
      <xdr:row>66</xdr:row>
      <xdr:rowOff>70423</xdr:rowOff>
    </xdr:from>
    <xdr:to>
      <xdr:col>7</xdr:col>
      <xdr:colOff>714375</xdr:colOff>
      <xdr:row>72</xdr:row>
      <xdr:rowOff>165738</xdr:rowOff>
    </xdr:to>
    <xdr:pic>
      <xdr:nvPicPr>
        <xdr:cNvPr id="11" name="Imagen 10">
          <a:extLst>
            <a:ext uri="{FF2B5EF4-FFF2-40B4-BE49-F238E27FC236}">
              <a16:creationId xmlns:a16="http://schemas.microsoft.com/office/drawing/2014/main" id="{49E5F798-4749-6D5C-3856-5B33C9C553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62950" y="29988448"/>
          <a:ext cx="2047875" cy="1276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167</xdr:row>
      <xdr:rowOff>28576</xdr:rowOff>
    </xdr:from>
    <xdr:to>
      <xdr:col>7</xdr:col>
      <xdr:colOff>485775</xdr:colOff>
      <xdr:row>169</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167</xdr:row>
      <xdr:rowOff>28575</xdr:rowOff>
    </xdr:from>
    <xdr:to>
      <xdr:col>9</xdr:col>
      <xdr:colOff>523875</xdr:colOff>
      <xdr:row>169</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167</xdr:row>
      <xdr:rowOff>19050</xdr:rowOff>
    </xdr:from>
    <xdr:to>
      <xdr:col>10</xdr:col>
      <xdr:colOff>495300</xdr:colOff>
      <xdr:row>169</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107</xdr:row>
      <xdr:rowOff>142875</xdr:rowOff>
    </xdr:from>
    <xdr:to>
      <xdr:col>10</xdr:col>
      <xdr:colOff>38099</xdr:colOff>
      <xdr:row>112</xdr:row>
      <xdr:rowOff>219074</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107</xdr:row>
      <xdr:rowOff>171449</xdr:rowOff>
    </xdr:from>
    <xdr:to>
      <xdr:col>3</xdr:col>
      <xdr:colOff>304800</xdr:colOff>
      <xdr:row>113</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twoCellAnchor>
    <xdr:from>
      <xdr:col>7</xdr:col>
      <xdr:colOff>323851</xdr:colOff>
      <xdr:row>63</xdr:row>
      <xdr:rowOff>28576</xdr:rowOff>
    </xdr:from>
    <xdr:to>
      <xdr:col>7</xdr:col>
      <xdr:colOff>485775</xdr:colOff>
      <xdr:row>65</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63</xdr:row>
      <xdr:rowOff>28575</xdr:rowOff>
    </xdr:from>
    <xdr:to>
      <xdr:col>9</xdr:col>
      <xdr:colOff>523875</xdr:colOff>
      <xdr:row>65</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63</xdr:row>
      <xdr:rowOff>19050</xdr:rowOff>
    </xdr:from>
    <xdr:to>
      <xdr:col>10</xdr:col>
      <xdr:colOff>495300</xdr:colOff>
      <xdr:row>65</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514350</xdr:colOff>
      <xdr:row>0</xdr:row>
      <xdr:rowOff>142875</xdr:rowOff>
    </xdr:from>
    <xdr:to>
      <xdr:col>10</xdr:col>
      <xdr:colOff>38099</xdr:colOff>
      <xdr:row>5</xdr:row>
      <xdr:rowOff>19050</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0925" y="142875"/>
          <a:ext cx="1171574" cy="1133475"/>
        </a:xfrm>
        <a:prstGeom prst="rect">
          <a:avLst/>
        </a:prstGeom>
        <a:noFill/>
        <a:ln w="9525">
          <a:noFill/>
          <a:miter lim="800000"/>
          <a:headEnd/>
          <a:tailEnd/>
        </a:ln>
      </xdr:spPr>
    </xdr:pic>
    <xdr:clientData/>
  </xdr:twoCellAnchor>
  <xdr:twoCellAnchor editAs="oneCell">
    <xdr:from>
      <xdr:col>1</xdr:col>
      <xdr:colOff>323851</xdr:colOff>
      <xdr:row>0</xdr:row>
      <xdr:rowOff>152400</xdr:rowOff>
    </xdr:from>
    <xdr:to>
      <xdr:col>3</xdr:col>
      <xdr:colOff>95250</xdr:colOff>
      <xdr:row>4</xdr:row>
      <xdr:rowOff>108011</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6" y="152400"/>
          <a:ext cx="1295399" cy="99383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2024-6D7B-47E5-9126-269014262E9A}">
  <sheetPr>
    <tabColor rgb="FFC00000"/>
  </sheetPr>
  <dimension ref="A1:L77"/>
  <sheetViews>
    <sheetView tabSelected="1" workbookViewId="0">
      <selection activeCell="G70" sqref="G70"/>
    </sheetView>
  </sheetViews>
  <sheetFormatPr baseColWidth="10" defaultRowHeight="15" x14ac:dyDescent="0.25"/>
  <cols>
    <col min="1" max="1" width="1.5703125" customWidth="1"/>
    <col min="2" max="2" width="9.140625" customWidth="1"/>
    <col min="3" max="3" width="9" customWidth="1"/>
    <col min="4" max="4" width="21.28515625" customWidth="1"/>
    <col min="5" max="5" width="32.28515625" customWidth="1"/>
    <col min="6" max="6" width="56" customWidth="1"/>
    <col min="7" max="7" width="16.140625" customWidth="1"/>
    <col min="8" max="8" width="15.140625" customWidth="1"/>
    <col min="9" max="9" width="16" customWidth="1"/>
    <col min="10" max="10" width="15.28515625" customWidth="1"/>
    <col min="11" max="11" width="14.28515625" customWidth="1"/>
  </cols>
  <sheetData>
    <row r="1" spans="1:9" ht="18" customHeight="1" x14ac:dyDescent="0.6">
      <c r="B1" s="202"/>
      <c r="C1" s="202"/>
      <c r="D1" s="202"/>
      <c r="E1" s="202"/>
      <c r="F1" s="202"/>
      <c r="G1" s="202"/>
      <c r="H1" s="202"/>
      <c r="I1" s="69"/>
    </row>
    <row r="2" spans="1:9" ht="23.25" customHeight="1" x14ac:dyDescent="0.6">
      <c r="B2" s="203" t="s">
        <v>0</v>
      </c>
      <c r="C2" s="203"/>
      <c r="D2" s="203"/>
      <c r="E2" s="203"/>
      <c r="F2" s="203"/>
      <c r="G2" s="203"/>
      <c r="H2" s="203"/>
      <c r="I2" s="69"/>
    </row>
    <row r="3" spans="1:9" ht="16.5" customHeight="1" x14ac:dyDescent="0.6">
      <c r="B3" s="204" t="s">
        <v>31</v>
      </c>
      <c r="C3" s="204"/>
      <c r="D3" s="204"/>
      <c r="E3" s="204"/>
      <c r="F3" s="204"/>
      <c r="G3" s="204"/>
      <c r="H3" s="204"/>
      <c r="I3" s="69"/>
    </row>
    <row r="4" spans="1:9" ht="21" customHeight="1" x14ac:dyDescent="0.6">
      <c r="B4" s="204" t="s">
        <v>14</v>
      </c>
      <c r="C4" s="204"/>
      <c r="D4" s="204"/>
      <c r="E4" s="204"/>
      <c r="F4" s="204"/>
      <c r="G4" s="204"/>
      <c r="H4" s="204"/>
      <c r="I4" s="69"/>
    </row>
    <row r="5" spans="1:9" ht="17.25" customHeight="1" x14ac:dyDescent="0.6">
      <c r="B5" s="205" t="s">
        <v>54</v>
      </c>
      <c r="C5" s="205"/>
      <c r="D5" s="205"/>
      <c r="E5" s="205"/>
      <c r="F5" s="205"/>
      <c r="G5" s="205"/>
      <c r="H5" s="205"/>
      <c r="I5" s="69"/>
    </row>
    <row r="6" spans="1:9" ht="18" customHeight="1" x14ac:dyDescent="0.6">
      <c r="B6" s="206" t="s">
        <v>55</v>
      </c>
      <c r="C6" s="206"/>
      <c r="D6" s="206"/>
      <c r="E6" s="206"/>
      <c r="F6" s="206"/>
      <c r="G6" s="206"/>
      <c r="H6" s="206"/>
      <c r="I6" s="69"/>
    </row>
    <row r="7" spans="1:9" ht="9.75" customHeight="1" x14ac:dyDescent="0.6">
      <c r="B7" s="83"/>
      <c r="C7" s="83"/>
      <c r="D7" s="83"/>
      <c r="E7" s="83"/>
      <c r="F7" s="83"/>
      <c r="G7" s="83"/>
      <c r="H7" s="83"/>
      <c r="I7" s="69"/>
    </row>
    <row r="8" spans="1:9" ht="17.25" customHeight="1" x14ac:dyDescent="0.6">
      <c r="B8" s="204" t="s">
        <v>179</v>
      </c>
      <c r="C8" s="204"/>
      <c r="D8" s="204"/>
      <c r="E8" s="204"/>
      <c r="F8" s="204"/>
      <c r="G8" s="204"/>
      <c r="H8" s="204"/>
      <c r="I8" s="69"/>
    </row>
    <row r="9" spans="1:9" ht="18.75" customHeight="1" x14ac:dyDescent="0.6">
      <c r="B9" s="204" t="s">
        <v>180</v>
      </c>
      <c r="C9" s="204"/>
      <c r="D9" s="204"/>
      <c r="E9" s="204"/>
      <c r="F9" s="204"/>
      <c r="G9" s="204"/>
      <c r="H9" s="204"/>
      <c r="I9" s="69"/>
    </row>
    <row r="10" spans="1:9" ht="9" customHeight="1" x14ac:dyDescent="0.25">
      <c r="C10" s="155"/>
      <c r="D10" s="155"/>
      <c r="E10" s="155"/>
      <c r="F10" s="155"/>
      <c r="G10" s="155"/>
      <c r="H10" s="155"/>
    </row>
    <row r="11" spans="1:9" ht="24" customHeight="1" x14ac:dyDescent="0.25">
      <c r="B11" s="207" t="s">
        <v>45</v>
      </c>
      <c r="C11" s="207" t="s">
        <v>1</v>
      </c>
      <c r="D11" s="207" t="s">
        <v>2</v>
      </c>
      <c r="E11" s="207" t="s">
        <v>3</v>
      </c>
      <c r="F11" s="207" t="s">
        <v>4</v>
      </c>
      <c r="G11" s="201" t="s">
        <v>46</v>
      </c>
      <c r="H11" s="201" t="s">
        <v>5</v>
      </c>
    </row>
    <row r="12" spans="1:9" ht="10.5" customHeight="1" x14ac:dyDescent="0.25">
      <c r="B12" s="207"/>
      <c r="C12" s="207"/>
      <c r="D12" s="207"/>
      <c r="E12" s="207"/>
      <c r="F12" s="207"/>
      <c r="G12" s="201"/>
      <c r="H12" s="201"/>
    </row>
    <row r="13" spans="1:9" s="1" customFormat="1" ht="27" customHeight="1" x14ac:dyDescent="0.25">
      <c r="A13"/>
      <c r="B13" s="156">
        <v>44104</v>
      </c>
      <c r="C13" s="156">
        <v>44104</v>
      </c>
      <c r="D13" s="157" t="s">
        <v>27</v>
      </c>
      <c r="E13" s="158" t="s">
        <v>22</v>
      </c>
      <c r="F13" s="159" t="s">
        <v>28</v>
      </c>
      <c r="G13" s="160" t="s">
        <v>23</v>
      </c>
      <c r="H13" s="161">
        <v>2600</v>
      </c>
    </row>
    <row r="14" spans="1:9" s="1" customFormat="1" ht="30" customHeight="1" x14ac:dyDescent="0.25">
      <c r="A14"/>
      <c r="B14" s="156">
        <v>44169</v>
      </c>
      <c r="C14" s="156">
        <v>44169</v>
      </c>
      <c r="D14" s="157" t="s">
        <v>29</v>
      </c>
      <c r="E14" s="158" t="s">
        <v>22</v>
      </c>
      <c r="F14" s="159" t="s">
        <v>30</v>
      </c>
      <c r="G14" s="160" t="s">
        <v>23</v>
      </c>
      <c r="H14" s="161">
        <v>2640</v>
      </c>
    </row>
    <row r="15" spans="1:9" s="1" customFormat="1" ht="21" customHeight="1" x14ac:dyDescent="0.25">
      <c r="A15"/>
      <c r="B15" s="162"/>
      <c r="C15" s="162"/>
      <c r="D15" s="163"/>
      <c r="E15" s="164"/>
      <c r="F15" s="165"/>
      <c r="G15" s="166"/>
      <c r="H15" s="167">
        <f>SUM(H13:H14)</f>
        <v>5240</v>
      </c>
    </row>
    <row r="16" spans="1:9" s="1" customFormat="1" ht="42" customHeight="1" x14ac:dyDescent="0.25">
      <c r="A16"/>
      <c r="B16" s="156">
        <v>44824</v>
      </c>
      <c r="C16" s="168">
        <v>44804</v>
      </c>
      <c r="D16" s="169" t="s">
        <v>140</v>
      </c>
      <c r="E16" s="169" t="s">
        <v>141</v>
      </c>
      <c r="F16" s="170" t="s">
        <v>142</v>
      </c>
      <c r="G16" s="171" t="s">
        <v>143</v>
      </c>
      <c r="H16" s="172">
        <v>342861.1</v>
      </c>
    </row>
    <row r="17" spans="1:12" s="32" customFormat="1" ht="40.5" customHeight="1" x14ac:dyDescent="0.25">
      <c r="A17" s="173"/>
      <c r="B17" s="156">
        <v>44377</v>
      </c>
      <c r="C17" s="168">
        <v>44377</v>
      </c>
      <c r="D17" s="169" t="s">
        <v>38</v>
      </c>
      <c r="E17" s="169" t="s">
        <v>39</v>
      </c>
      <c r="F17" s="170" t="s">
        <v>258</v>
      </c>
      <c r="G17" s="171" t="s">
        <v>40</v>
      </c>
      <c r="H17" s="172">
        <f>810265.65+53839.95-216776.99-53841.65+53839.95+53839.95-216818.84+53807.48</f>
        <v>538155.49999999988</v>
      </c>
      <c r="I17" s="125"/>
      <c r="J17" s="72"/>
      <c r="K17" s="130"/>
      <c r="L17" s="123"/>
    </row>
    <row r="18" spans="1:12" s="32" customFormat="1" ht="33" customHeight="1" x14ac:dyDescent="0.25">
      <c r="A18" s="173"/>
      <c r="B18" s="156">
        <v>44377</v>
      </c>
      <c r="C18" s="168">
        <v>44377</v>
      </c>
      <c r="D18" s="169" t="s">
        <v>38</v>
      </c>
      <c r="E18" s="169" t="s">
        <v>41</v>
      </c>
      <c r="F18" s="159" t="s">
        <v>249</v>
      </c>
      <c r="G18" s="171" t="s">
        <v>43</v>
      </c>
      <c r="H18" s="172">
        <f>625+250+250+125+125+125+125+125+125+125+125+125+125+125</f>
        <v>2500</v>
      </c>
      <c r="I18" s="42"/>
    </row>
    <row r="19" spans="1:12" s="32" customFormat="1" ht="52.5" customHeight="1" x14ac:dyDescent="0.25">
      <c r="A19" s="173"/>
      <c r="B19" s="174">
        <v>44790</v>
      </c>
      <c r="C19" s="168">
        <v>44784</v>
      </c>
      <c r="D19" s="175" t="s">
        <v>88</v>
      </c>
      <c r="E19" s="176" t="s">
        <v>65</v>
      </c>
      <c r="F19" s="177" t="s">
        <v>89</v>
      </c>
      <c r="G19" s="178" t="s">
        <v>66</v>
      </c>
      <c r="H19" s="172">
        <v>8260</v>
      </c>
      <c r="I19" s="200"/>
    </row>
    <row r="20" spans="1:12" s="32" customFormat="1" ht="45.75" customHeight="1" x14ac:dyDescent="0.25">
      <c r="A20" s="173"/>
      <c r="B20" s="174">
        <v>44790</v>
      </c>
      <c r="C20" s="168">
        <v>44775</v>
      </c>
      <c r="D20" s="175" t="s">
        <v>90</v>
      </c>
      <c r="E20" s="176" t="s">
        <v>91</v>
      </c>
      <c r="F20" s="177" t="s">
        <v>98</v>
      </c>
      <c r="G20" s="178" t="s">
        <v>92</v>
      </c>
      <c r="H20" s="172">
        <v>20060</v>
      </c>
      <c r="I20" s="200"/>
    </row>
    <row r="21" spans="1:12" s="32" customFormat="1" ht="24.95" customHeight="1" x14ac:dyDescent="0.25">
      <c r="A21" s="173"/>
      <c r="B21" s="174">
        <v>44865</v>
      </c>
      <c r="C21" s="168">
        <v>44824</v>
      </c>
      <c r="D21" s="179" t="s">
        <v>237</v>
      </c>
      <c r="E21" s="176" t="s">
        <v>238</v>
      </c>
      <c r="F21" s="180" t="s">
        <v>64</v>
      </c>
      <c r="G21" s="171" t="s">
        <v>17</v>
      </c>
      <c r="H21" s="172">
        <v>14536.23</v>
      </c>
      <c r="I21" s="119"/>
    </row>
    <row r="22" spans="1:12" s="32" customFormat="1" ht="42" customHeight="1" x14ac:dyDescent="0.25">
      <c r="A22" s="173"/>
      <c r="B22" s="174">
        <v>44861</v>
      </c>
      <c r="C22" s="168">
        <v>44810</v>
      </c>
      <c r="D22" s="179" t="s">
        <v>246</v>
      </c>
      <c r="E22" s="176" t="s">
        <v>73</v>
      </c>
      <c r="F22" s="181" t="s">
        <v>247</v>
      </c>
      <c r="G22" s="171" t="s">
        <v>44</v>
      </c>
      <c r="H22" s="172">
        <v>7995</v>
      </c>
      <c r="I22" s="119"/>
    </row>
    <row r="23" spans="1:12" s="32" customFormat="1" ht="40.5" customHeight="1" x14ac:dyDescent="0.25">
      <c r="A23" s="173"/>
      <c r="B23" s="174">
        <v>44852</v>
      </c>
      <c r="C23" s="168">
        <v>44838</v>
      </c>
      <c r="D23" s="179" t="s">
        <v>248</v>
      </c>
      <c r="E23" s="176" t="s">
        <v>73</v>
      </c>
      <c r="F23" s="181" t="s">
        <v>247</v>
      </c>
      <c r="G23" s="171" t="s">
        <v>44</v>
      </c>
      <c r="H23" s="172">
        <v>8316</v>
      </c>
      <c r="I23" s="119"/>
    </row>
    <row r="24" spans="1:12" s="32" customFormat="1" ht="27.95" customHeight="1" x14ac:dyDescent="0.25">
      <c r="A24" s="173"/>
      <c r="B24" s="174">
        <v>44859</v>
      </c>
      <c r="C24" s="168">
        <v>44837</v>
      </c>
      <c r="D24" s="175" t="s">
        <v>214</v>
      </c>
      <c r="E24" s="176" t="s">
        <v>213</v>
      </c>
      <c r="F24" s="177" t="s">
        <v>215</v>
      </c>
      <c r="G24" s="178" t="s">
        <v>16</v>
      </c>
      <c r="H24" s="172">
        <v>1598</v>
      </c>
      <c r="I24" s="119"/>
    </row>
    <row r="25" spans="1:12" s="32" customFormat="1" ht="27.95" customHeight="1" x14ac:dyDescent="0.25">
      <c r="A25" s="173"/>
      <c r="B25" s="174">
        <v>44859</v>
      </c>
      <c r="C25" s="168">
        <v>44837</v>
      </c>
      <c r="D25" s="175" t="s">
        <v>216</v>
      </c>
      <c r="E25" s="176" t="s">
        <v>213</v>
      </c>
      <c r="F25" s="177" t="s">
        <v>215</v>
      </c>
      <c r="G25" s="178" t="s">
        <v>16</v>
      </c>
      <c r="H25" s="172">
        <v>1598</v>
      </c>
      <c r="I25" s="119"/>
    </row>
    <row r="26" spans="1:12" s="32" customFormat="1" ht="27.95" customHeight="1" x14ac:dyDescent="0.25">
      <c r="A26" s="173"/>
      <c r="B26" s="174">
        <v>44859</v>
      </c>
      <c r="C26" s="168">
        <v>44837</v>
      </c>
      <c r="D26" s="175" t="s">
        <v>217</v>
      </c>
      <c r="E26" s="176" t="s">
        <v>213</v>
      </c>
      <c r="F26" s="177" t="s">
        <v>215</v>
      </c>
      <c r="G26" s="178" t="s">
        <v>16</v>
      </c>
      <c r="H26" s="172">
        <v>1757</v>
      </c>
      <c r="I26" s="119"/>
    </row>
    <row r="27" spans="1:12" s="32" customFormat="1" ht="27.95" customHeight="1" x14ac:dyDescent="0.25">
      <c r="A27" s="173"/>
      <c r="B27" s="174">
        <v>44868</v>
      </c>
      <c r="C27" s="168">
        <v>44862</v>
      </c>
      <c r="D27" s="175" t="s">
        <v>252</v>
      </c>
      <c r="E27" s="176" t="s">
        <v>20</v>
      </c>
      <c r="F27" s="177" t="s">
        <v>250</v>
      </c>
      <c r="G27" s="178" t="s">
        <v>21</v>
      </c>
      <c r="H27" s="172">
        <v>84737.83</v>
      </c>
      <c r="I27" s="119"/>
    </row>
    <row r="28" spans="1:12" s="32" customFormat="1" ht="27.95" customHeight="1" x14ac:dyDescent="0.25">
      <c r="A28" s="173"/>
      <c r="B28" s="174">
        <v>44868</v>
      </c>
      <c r="C28" s="168">
        <v>44862</v>
      </c>
      <c r="D28" s="175" t="s">
        <v>253</v>
      </c>
      <c r="E28" s="176" t="s">
        <v>20</v>
      </c>
      <c r="F28" s="177" t="s">
        <v>251</v>
      </c>
      <c r="G28" s="178" t="s">
        <v>21</v>
      </c>
      <c r="H28" s="172">
        <v>80553.240000000005</v>
      </c>
      <c r="I28" s="119"/>
    </row>
    <row r="29" spans="1:12" s="32" customFormat="1" ht="74.25" customHeight="1" x14ac:dyDescent="0.25">
      <c r="A29" s="173"/>
      <c r="B29" s="174">
        <v>44859</v>
      </c>
      <c r="C29" s="168">
        <v>44852</v>
      </c>
      <c r="D29" s="175" t="s">
        <v>211</v>
      </c>
      <c r="E29" s="176" t="s">
        <v>71</v>
      </c>
      <c r="F29" s="177" t="s">
        <v>212</v>
      </c>
      <c r="G29" s="178" t="s">
        <v>72</v>
      </c>
      <c r="H29" s="172">
        <v>11800</v>
      </c>
      <c r="I29" s="119"/>
    </row>
    <row r="30" spans="1:12" s="32" customFormat="1" ht="74.25" customHeight="1" x14ac:dyDescent="0.25">
      <c r="A30" s="173"/>
      <c r="B30" s="174">
        <v>44862</v>
      </c>
      <c r="C30" s="168">
        <v>44847</v>
      </c>
      <c r="D30" s="175" t="s">
        <v>200</v>
      </c>
      <c r="E30" s="176" t="s">
        <v>145</v>
      </c>
      <c r="F30" s="177" t="s">
        <v>201</v>
      </c>
      <c r="G30" s="178" t="s">
        <v>84</v>
      </c>
      <c r="H30" s="172">
        <v>105787</v>
      </c>
      <c r="I30" s="119"/>
    </row>
    <row r="31" spans="1:12" s="32" customFormat="1" ht="35.25" customHeight="1" x14ac:dyDescent="0.25">
      <c r="A31" s="173"/>
      <c r="B31" s="174">
        <v>44862</v>
      </c>
      <c r="C31" s="168">
        <v>44855</v>
      </c>
      <c r="D31" s="175" t="s">
        <v>202</v>
      </c>
      <c r="E31" s="176" t="s">
        <v>145</v>
      </c>
      <c r="F31" s="177" t="s">
        <v>203</v>
      </c>
      <c r="G31" s="178" t="s">
        <v>204</v>
      </c>
      <c r="H31" s="172">
        <v>14160</v>
      </c>
      <c r="I31" s="119"/>
    </row>
    <row r="32" spans="1:12" s="32" customFormat="1" ht="50.25" customHeight="1" x14ac:dyDescent="0.25">
      <c r="A32" s="173"/>
      <c r="B32" s="174">
        <v>44862</v>
      </c>
      <c r="C32" s="168">
        <v>44855</v>
      </c>
      <c r="D32" s="175" t="s">
        <v>205</v>
      </c>
      <c r="E32" s="176" t="s">
        <v>145</v>
      </c>
      <c r="F32" s="177" t="s">
        <v>206</v>
      </c>
      <c r="G32" s="178" t="s">
        <v>25</v>
      </c>
      <c r="H32" s="172">
        <v>9086</v>
      </c>
      <c r="I32" s="119"/>
    </row>
    <row r="33" spans="1:9" s="32" customFormat="1" ht="30.75" customHeight="1" x14ac:dyDescent="0.25">
      <c r="A33" s="173"/>
      <c r="B33" s="174">
        <v>44861</v>
      </c>
      <c r="C33" s="168">
        <v>44840</v>
      </c>
      <c r="D33" s="175" t="s">
        <v>207</v>
      </c>
      <c r="E33" s="176" t="s">
        <v>81</v>
      </c>
      <c r="F33" s="177" t="s">
        <v>208</v>
      </c>
      <c r="G33" s="178" t="s">
        <v>15</v>
      </c>
      <c r="H33" s="172">
        <v>4846.3999999999996</v>
      </c>
      <c r="I33" s="119"/>
    </row>
    <row r="34" spans="1:9" s="32" customFormat="1" ht="33" customHeight="1" x14ac:dyDescent="0.25">
      <c r="A34" s="173"/>
      <c r="B34" s="174">
        <v>44852</v>
      </c>
      <c r="C34" s="168">
        <v>44845</v>
      </c>
      <c r="D34" s="175" t="s">
        <v>209</v>
      </c>
      <c r="E34" s="176" t="s">
        <v>81</v>
      </c>
      <c r="F34" s="177" t="s">
        <v>210</v>
      </c>
      <c r="G34" s="178" t="s">
        <v>15</v>
      </c>
      <c r="H34" s="172">
        <v>24768.560000000001</v>
      </c>
      <c r="I34" s="119"/>
    </row>
    <row r="35" spans="1:9" s="32" customFormat="1" ht="29.25" customHeight="1" x14ac:dyDescent="0.25">
      <c r="A35" s="173"/>
      <c r="B35" s="174">
        <v>44865</v>
      </c>
      <c r="C35" s="168">
        <v>44853</v>
      </c>
      <c r="D35" s="175" t="s">
        <v>181</v>
      </c>
      <c r="E35" s="176" t="s">
        <v>33</v>
      </c>
      <c r="F35" s="177" t="s">
        <v>182</v>
      </c>
      <c r="G35" s="178" t="s">
        <v>15</v>
      </c>
      <c r="H35" s="172">
        <v>142978.84</v>
      </c>
      <c r="I35" s="119"/>
    </row>
    <row r="36" spans="1:9" s="32" customFormat="1" ht="33" customHeight="1" x14ac:dyDescent="0.25">
      <c r="A36" s="173"/>
      <c r="B36" s="174">
        <v>44865</v>
      </c>
      <c r="C36" s="168">
        <v>44854</v>
      </c>
      <c r="D36" s="175" t="s">
        <v>183</v>
      </c>
      <c r="E36" s="176" t="s">
        <v>33</v>
      </c>
      <c r="F36" s="177" t="s">
        <v>184</v>
      </c>
      <c r="G36" s="178" t="s">
        <v>15</v>
      </c>
      <c r="H36" s="172">
        <v>96818.559999999998</v>
      </c>
      <c r="I36" s="119"/>
    </row>
    <row r="37" spans="1:9" s="32" customFormat="1" ht="43.5" customHeight="1" x14ac:dyDescent="0.25">
      <c r="A37" s="173"/>
      <c r="B37" s="174">
        <v>44865</v>
      </c>
      <c r="C37" s="168">
        <v>44856</v>
      </c>
      <c r="D37" s="175" t="s">
        <v>185</v>
      </c>
      <c r="E37" s="176" t="s">
        <v>33</v>
      </c>
      <c r="F37" s="177" t="s">
        <v>186</v>
      </c>
      <c r="G37" s="178" t="s">
        <v>15</v>
      </c>
      <c r="H37" s="172">
        <v>312.79000000000002</v>
      </c>
      <c r="I37" s="119"/>
    </row>
    <row r="38" spans="1:9" s="32" customFormat="1" ht="64.5" customHeight="1" x14ac:dyDescent="0.25">
      <c r="A38" s="173"/>
      <c r="B38" s="174">
        <v>44865</v>
      </c>
      <c r="C38" s="168">
        <v>44852</v>
      </c>
      <c r="D38" s="175" t="s">
        <v>218</v>
      </c>
      <c r="E38" s="176" t="s">
        <v>219</v>
      </c>
      <c r="F38" s="177" t="s">
        <v>220</v>
      </c>
      <c r="G38" s="178" t="s">
        <v>190</v>
      </c>
      <c r="H38" s="172">
        <v>37400.01</v>
      </c>
      <c r="I38" s="119"/>
    </row>
    <row r="39" spans="1:9" s="32" customFormat="1" ht="59.25" customHeight="1" x14ac:dyDescent="0.25">
      <c r="A39" s="173"/>
      <c r="B39" s="174">
        <v>44862</v>
      </c>
      <c r="C39" s="168">
        <v>44858</v>
      </c>
      <c r="D39" s="175" t="s">
        <v>191</v>
      </c>
      <c r="E39" s="176" t="s">
        <v>74</v>
      </c>
      <c r="F39" s="177" t="s">
        <v>192</v>
      </c>
      <c r="G39" s="178" t="s">
        <v>193</v>
      </c>
      <c r="H39" s="172">
        <v>140420</v>
      </c>
      <c r="I39" s="119"/>
    </row>
    <row r="40" spans="1:9" s="32" customFormat="1" ht="51" customHeight="1" x14ac:dyDescent="0.25">
      <c r="A40" s="173"/>
      <c r="B40" s="174">
        <v>44840</v>
      </c>
      <c r="C40" s="168">
        <v>44826</v>
      </c>
      <c r="D40" s="182" t="s">
        <v>169</v>
      </c>
      <c r="E40" s="175" t="s">
        <v>170</v>
      </c>
      <c r="F40" s="181" t="s">
        <v>171</v>
      </c>
      <c r="G40" s="183" t="s">
        <v>24</v>
      </c>
      <c r="H40" s="184">
        <v>8968</v>
      </c>
      <c r="I40" s="102"/>
    </row>
    <row r="41" spans="1:9" s="32" customFormat="1" ht="49.5" customHeight="1" x14ac:dyDescent="0.25">
      <c r="A41" s="173"/>
      <c r="B41" s="174">
        <v>44840</v>
      </c>
      <c r="C41" s="168">
        <v>44826</v>
      </c>
      <c r="D41" s="182" t="s">
        <v>172</v>
      </c>
      <c r="E41" s="175" t="s">
        <v>170</v>
      </c>
      <c r="F41" s="181" t="s">
        <v>173</v>
      </c>
      <c r="G41" s="183" t="s">
        <v>84</v>
      </c>
      <c r="H41" s="184">
        <v>27582.5</v>
      </c>
      <c r="I41" s="102"/>
    </row>
    <row r="42" spans="1:9" s="32" customFormat="1" ht="39.75" customHeight="1" x14ac:dyDescent="0.25">
      <c r="A42" s="173"/>
      <c r="B42" s="174">
        <v>44852</v>
      </c>
      <c r="C42" s="168">
        <v>44835</v>
      </c>
      <c r="D42" s="182" t="s">
        <v>229</v>
      </c>
      <c r="E42" s="175" t="s">
        <v>61</v>
      </c>
      <c r="F42" s="181" t="s">
        <v>230</v>
      </c>
      <c r="G42" s="183" t="s">
        <v>16</v>
      </c>
      <c r="H42" s="184">
        <v>910</v>
      </c>
      <c r="I42" s="102"/>
    </row>
    <row r="43" spans="1:9" s="32" customFormat="1" ht="62.25" customHeight="1" x14ac:dyDescent="0.25">
      <c r="A43" s="173"/>
      <c r="B43" s="174">
        <v>44853</v>
      </c>
      <c r="C43" s="168">
        <v>44834</v>
      </c>
      <c r="D43" s="182" t="s">
        <v>224</v>
      </c>
      <c r="E43" s="175" t="s">
        <v>225</v>
      </c>
      <c r="F43" s="181" t="s">
        <v>226</v>
      </c>
      <c r="G43" s="183" t="s">
        <v>70</v>
      </c>
      <c r="H43" s="184">
        <v>9027</v>
      </c>
    </row>
    <row r="44" spans="1:9" s="32" customFormat="1" ht="23.25" customHeight="1" x14ac:dyDescent="0.25">
      <c r="A44" s="173"/>
      <c r="B44" s="156">
        <v>44356</v>
      </c>
      <c r="C44" s="168">
        <v>44306</v>
      </c>
      <c r="D44" s="185" t="s">
        <v>164</v>
      </c>
      <c r="E44" s="181" t="s">
        <v>36</v>
      </c>
      <c r="F44" s="180" t="s">
        <v>37</v>
      </c>
      <c r="G44" s="171" t="s">
        <v>17</v>
      </c>
      <c r="H44" s="172">
        <v>79041.81</v>
      </c>
      <c r="I44" s="73"/>
    </row>
    <row r="45" spans="1:9" s="32" customFormat="1" ht="48.75" customHeight="1" x14ac:dyDescent="0.25">
      <c r="A45" s="173"/>
      <c r="B45" s="156">
        <v>44865</v>
      </c>
      <c r="C45" s="168">
        <v>44839</v>
      </c>
      <c r="D45" s="179" t="s">
        <v>239</v>
      </c>
      <c r="E45" s="181" t="s">
        <v>240</v>
      </c>
      <c r="F45" s="181" t="s">
        <v>241</v>
      </c>
      <c r="G45" s="171" t="s">
        <v>143</v>
      </c>
      <c r="H45" s="172">
        <v>72237.289999999994</v>
      </c>
      <c r="I45" s="73"/>
    </row>
    <row r="46" spans="1:9" s="32" customFormat="1" ht="30" customHeight="1" x14ac:dyDescent="0.25">
      <c r="A46" s="173"/>
      <c r="B46" s="156">
        <v>44852</v>
      </c>
      <c r="C46" s="168">
        <v>44837</v>
      </c>
      <c r="D46" s="185" t="s">
        <v>227</v>
      </c>
      <c r="E46" s="181" t="s">
        <v>34</v>
      </c>
      <c r="F46" s="181" t="s">
        <v>228</v>
      </c>
      <c r="G46" s="171" t="s">
        <v>19</v>
      </c>
      <c r="H46" s="172">
        <v>26500</v>
      </c>
      <c r="I46" s="73"/>
    </row>
    <row r="47" spans="1:9" s="32" customFormat="1" ht="54" customHeight="1" x14ac:dyDescent="0.25">
      <c r="A47" s="173"/>
      <c r="B47" s="156">
        <v>44853</v>
      </c>
      <c r="C47" s="168">
        <v>44852</v>
      </c>
      <c r="D47" s="185" t="s">
        <v>244</v>
      </c>
      <c r="E47" s="181" t="s">
        <v>68</v>
      </c>
      <c r="F47" s="181" t="s">
        <v>245</v>
      </c>
      <c r="G47" s="171" t="s">
        <v>69</v>
      </c>
      <c r="H47" s="172">
        <v>11800</v>
      </c>
      <c r="I47" s="73"/>
    </row>
    <row r="48" spans="1:9" s="32" customFormat="1" ht="50.25" customHeight="1" x14ac:dyDescent="0.25">
      <c r="A48" s="173"/>
      <c r="B48" s="156">
        <v>44862</v>
      </c>
      <c r="C48" s="168">
        <v>44860</v>
      </c>
      <c r="D48" s="185" t="s">
        <v>194</v>
      </c>
      <c r="E48" s="181" t="s">
        <v>93</v>
      </c>
      <c r="F48" s="181" t="s">
        <v>195</v>
      </c>
      <c r="G48" s="171" t="s">
        <v>94</v>
      </c>
      <c r="H48" s="172">
        <v>130095</v>
      </c>
      <c r="I48" s="73"/>
    </row>
    <row r="49" spans="1:10" s="32" customFormat="1" ht="42" customHeight="1" x14ac:dyDescent="0.25">
      <c r="A49" s="173"/>
      <c r="B49" s="156">
        <v>44859</v>
      </c>
      <c r="C49" s="168">
        <v>44851</v>
      </c>
      <c r="D49" s="185" t="s">
        <v>231</v>
      </c>
      <c r="E49" s="181" t="s">
        <v>67</v>
      </c>
      <c r="F49" s="181" t="s">
        <v>232</v>
      </c>
      <c r="G49" s="171" t="s">
        <v>18</v>
      </c>
      <c r="H49" s="172">
        <v>59000</v>
      </c>
      <c r="I49" s="73"/>
    </row>
    <row r="50" spans="1:10" s="32" customFormat="1" ht="33.75" customHeight="1" x14ac:dyDescent="0.25">
      <c r="A50" s="173"/>
      <c r="B50" s="156">
        <v>44865</v>
      </c>
      <c r="C50" s="168">
        <v>44820</v>
      </c>
      <c r="D50" s="179" t="s">
        <v>235</v>
      </c>
      <c r="E50" s="181" t="s">
        <v>236</v>
      </c>
      <c r="F50" s="180" t="s">
        <v>64</v>
      </c>
      <c r="G50" s="171" t="s">
        <v>17</v>
      </c>
      <c r="H50" s="172">
        <v>11167.51</v>
      </c>
      <c r="I50" s="73"/>
    </row>
    <row r="51" spans="1:10" s="32" customFormat="1" ht="39" customHeight="1" x14ac:dyDescent="0.25">
      <c r="A51" s="173"/>
      <c r="B51" s="156">
        <v>44854</v>
      </c>
      <c r="C51" s="168">
        <v>44853</v>
      </c>
      <c r="D51" s="185" t="s">
        <v>222</v>
      </c>
      <c r="E51" s="181" t="s">
        <v>221</v>
      </c>
      <c r="F51" s="181" t="s">
        <v>223</v>
      </c>
      <c r="G51" s="178" t="s">
        <v>26</v>
      </c>
      <c r="H51" s="172">
        <v>31860</v>
      </c>
    </row>
    <row r="52" spans="1:10" s="32" customFormat="1" ht="51" customHeight="1" x14ac:dyDescent="0.25">
      <c r="A52" s="173"/>
      <c r="B52" s="156">
        <v>44854</v>
      </c>
      <c r="C52" s="168">
        <v>44844</v>
      </c>
      <c r="D52" s="185" t="s">
        <v>233</v>
      </c>
      <c r="E52" s="181" t="s">
        <v>221</v>
      </c>
      <c r="F52" s="181" t="s">
        <v>234</v>
      </c>
      <c r="G52" s="178" t="s">
        <v>26</v>
      </c>
      <c r="H52" s="172">
        <v>78824</v>
      </c>
      <c r="I52" s="102"/>
      <c r="J52" s="119"/>
    </row>
    <row r="53" spans="1:10" s="32" customFormat="1" ht="50.25" customHeight="1" x14ac:dyDescent="0.25">
      <c r="A53" s="173"/>
      <c r="B53" s="156">
        <v>44811</v>
      </c>
      <c r="C53" s="168">
        <v>44809</v>
      </c>
      <c r="D53" s="185" t="s">
        <v>103</v>
      </c>
      <c r="E53" s="181" t="s">
        <v>57</v>
      </c>
      <c r="F53" s="181" t="s">
        <v>104</v>
      </c>
      <c r="G53" s="178" t="s">
        <v>58</v>
      </c>
      <c r="H53" s="184">
        <v>376000</v>
      </c>
      <c r="I53" s="127"/>
    </row>
    <row r="54" spans="1:10" s="32" customFormat="1" ht="50.25" customHeight="1" x14ac:dyDescent="0.25">
      <c r="A54" s="173"/>
      <c r="B54" s="156">
        <v>44846</v>
      </c>
      <c r="C54" s="168">
        <v>44838</v>
      </c>
      <c r="D54" s="185" t="s">
        <v>242</v>
      </c>
      <c r="E54" s="181" t="s">
        <v>57</v>
      </c>
      <c r="F54" s="181" t="s">
        <v>243</v>
      </c>
      <c r="G54" s="178" t="s">
        <v>58</v>
      </c>
      <c r="H54" s="184">
        <v>376000</v>
      </c>
      <c r="I54" s="127"/>
    </row>
    <row r="55" spans="1:10" s="32" customFormat="1" ht="45" customHeight="1" x14ac:dyDescent="0.25">
      <c r="A55" s="173"/>
      <c r="B55" s="156">
        <v>44854</v>
      </c>
      <c r="C55" s="168">
        <v>44852</v>
      </c>
      <c r="D55" s="185" t="s">
        <v>196</v>
      </c>
      <c r="E55" s="181" t="s">
        <v>57</v>
      </c>
      <c r="F55" s="181" t="s">
        <v>197</v>
      </c>
      <c r="G55" s="178" t="s">
        <v>58</v>
      </c>
      <c r="H55" s="184">
        <v>45000</v>
      </c>
      <c r="I55" s="127"/>
    </row>
    <row r="56" spans="1:10" s="32" customFormat="1" ht="38.25" customHeight="1" x14ac:dyDescent="0.25">
      <c r="A56" s="173"/>
      <c r="B56" s="156">
        <v>44854</v>
      </c>
      <c r="C56" s="168">
        <v>44852</v>
      </c>
      <c r="D56" s="185" t="s">
        <v>198</v>
      </c>
      <c r="E56" s="181" t="s">
        <v>57</v>
      </c>
      <c r="F56" s="181" t="s">
        <v>199</v>
      </c>
      <c r="G56" s="178" t="s">
        <v>58</v>
      </c>
      <c r="H56" s="184">
        <v>90000</v>
      </c>
      <c r="I56" s="127"/>
    </row>
    <row r="57" spans="1:10" s="32" customFormat="1" ht="96" customHeight="1" x14ac:dyDescent="0.25">
      <c r="A57" s="173"/>
      <c r="B57" s="156">
        <v>44840</v>
      </c>
      <c r="C57" s="168">
        <v>44812</v>
      </c>
      <c r="D57" s="168" t="s">
        <v>174</v>
      </c>
      <c r="E57" s="181" t="s">
        <v>132</v>
      </c>
      <c r="F57" s="181" t="s">
        <v>175</v>
      </c>
      <c r="G57" s="178" t="s">
        <v>176</v>
      </c>
      <c r="H57" s="184">
        <v>20650</v>
      </c>
      <c r="I57" s="127"/>
    </row>
    <row r="58" spans="1:10" s="32" customFormat="1" ht="31.5" customHeight="1" x14ac:dyDescent="0.25">
      <c r="A58" s="156"/>
      <c r="B58" s="156">
        <v>44840</v>
      </c>
      <c r="C58" s="168">
        <v>44816</v>
      </c>
      <c r="D58" s="168" t="s">
        <v>177</v>
      </c>
      <c r="E58" s="181" t="s">
        <v>132</v>
      </c>
      <c r="F58" s="181" t="s">
        <v>178</v>
      </c>
      <c r="G58" s="178" t="s">
        <v>23</v>
      </c>
      <c r="H58" s="184">
        <v>52500</v>
      </c>
      <c r="I58" s="127"/>
    </row>
    <row r="59" spans="1:10" s="32" customFormat="1" ht="60.75" customHeight="1" x14ac:dyDescent="0.25">
      <c r="A59" s="156"/>
      <c r="B59" s="156">
        <v>44862</v>
      </c>
      <c r="C59" s="168">
        <v>44858</v>
      </c>
      <c r="D59" s="168" t="s">
        <v>187</v>
      </c>
      <c r="E59" s="181" t="s">
        <v>188</v>
      </c>
      <c r="F59" s="181" t="s">
        <v>189</v>
      </c>
      <c r="G59" s="178" t="s">
        <v>190</v>
      </c>
      <c r="H59" s="184">
        <v>11210</v>
      </c>
    </row>
    <row r="60" spans="1:10" s="32" customFormat="1" ht="40.5" customHeight="1" x14ac:dyDescent="0.25">
      <c r="A60" s="173"/>
      <c r="B60" s="156">
        <v>44798</v>
      </c>
      <c r="C60" s="168">
        <v>44797</v>
      </c>
      <c r="D60" s="185" t="s">
        <v>59</v>
      </c>
      <c r="E60" s="181" t="s">
        <v>82</v>
      </c>
      <c r="F60" s="181" t="s">
        <v>83</v>
      </c>
      <c r="G60" s="178" t="s">
        <v>84</v>
      </c>
      <c r="H60" s="184">
        <v>106200</v>
      </c>
      <c r="I60" s="91"/>
    </row>
    <row r="61" spans="1:10" ht="21.75" customHeight="1" x14ac:dyDescent="0.25">
      <c r="B61" s="186"/>
      <c r="C61" s="186"/>
      <c r="D61" s="187"/>
      <c r="E61" s="186"/>
      <c r="F61" s="186"/>
      <c r="G61" s="186"/>
      <c r="H61" s="167">
        <f>SUM(H16:H60)</f>
        <v>3325879.17</v>
      </c>
    </row>
    <row r="62" spans="1:10" ht="20.25" customHeight="1" x14ac:dyDescent="0.25">
      <c r="H62" s="188">
        <f>SUM(H61,H15)</f>
        <v>3331119.17</v>
      </c>
    </row>
    <row r="63" spans="1:10" x14ac:dyDescent="0.25">
      <c r="H63" s="153"/>
    </row>
    <row r="64" spans="1:10" ht="18" customHeight="1" x14ac:dyDescent="0.25">
      <c r="B64" s="189" t="s">
        <v>255</v>
      </c>
      <c r="H64" s="153"/>
    </row>
    <row r="65" spans="2:8" ht="14.25" customHeight="1" x14ac:dyDescent="0.5">
      <c r="B65" s="189" t="s">
        <v>256</v>
      </c>
      <c r="F65" s="190"/>
      <c r="G65" s="190"/>
      <c r="H65" s="154"/>
    </row>
    <row r="66" spans="2:8" ht="11.25" customHeight="1" x14ac:dyDescent="0.25">
      <c r="B66" s="189" t="s">
        <v>257</v>
      </c>
      <c r="H66" s="153"/>
    </row>
    <row r="67" spans="2:8" ht="18" customHeight="1" x14ac:dyDescent="0.25">
      <c r="C67" s="189"/>
      <c r="H67" s="153"/>
    </row>
    <row r="68" spans="2:8" x14ac:dyDescent="0.25">
      <c r="H68" s="153"/>
    </row>
    <row r="69" spans="2:8" x14ac:dyDescent="0.25">
      <c r="B69" s="3" t="s">
        <v>6</v>
      </c>
      <c r="C69" s="3"/>
      <c r="E69" s="3" t="s">
        <v>7</v>
      </c>
      <c r="F69" s="4" t="s">
        <v>8</v>
      </c>
      <c r="G69" s="3" t="s">
        <v>9</v>
      </c>
      <c r="H69" s="191"/>
    </row>
    <row r="70" spans="2:8" ht="15" customHeight="1" x14ac:dyDescent="0.25">
      <c r="B70" s="3"/>
      <c r="C70" s="3"/>
      <c r="E70" s="3"/>
      <c r="F70" s="4"/>
      <c r="G70" s="3"/>
      <c r="H70" s="191"/>
    </row>
    <row r="71" spans="2:8" ht="15" customHeight="1" x14ac:dyDescent="0.25">
      <c r="H71" s="190"/>
    </row>
    <row r="72" spans="2:8" x14ac:dyDescent="0.25">
      <c r="B72" s="7" t="s">
        <v>75</v>
      </c>
      <c r="C72" s="7"/>
      <c r="E72" s="7"/>
      <c r="F72" s="7" t="s">
        <v>10</v>
      </c>
      <c r="G72" s="7" t="s">
        <v>32</v>
      </c>
      <c r="H72" s="7"/>
    </row>
    <row r="73" spans="2:8" x14ac:dyDescent="0.25">
      <c r="B73" s="8" t="s">
        <v>42</v>
      </c>
      <c r="C73" s="10"/>
      <c r="E73" s="8"/>
      <c r="F73" s="8" t="s">
        <v>11</v>
      </c>
      <c r="G73" s="8" t="s">
        <v>12</v>
      </c>
      <c r="H73" s="8"/>
    </row>
    <row r="74" spans="2:8" x14ac:dyDescent="0.25">
      <c r="B74" s="78" t="s">
        <v>254</v>
      </c>
      <c r="C74" s="79"/>
      <c r="E74" s="8"/>
      <c r="F74" s="8"/>
      <c r="G74" s="8"/>
      <c r="H74" s="8"/>
    </row>
    <row r="75" spans="2:8" x14ac:dyDescent="0.25">
      <c r="C75" s="78"/>
      <c r="D75" s="79"/>
      <c r="E75" s="8"/>
      <c r="F75" s="8"/>
      <c r="G75" s="8"/>
      <c r="H75" s="8"/>
    </row>
    <row r="76" spans="2:8" x14ac:dyDescent="0.25">
      <c r="C76" s="78"/>
      <c r="D76" s="79"/>
      <c r="E76" s="8"/>
      <c r="G76" s="8"/>
      <c r="H76" s="11"/>
    </row>
    <row r="77" spans="2:8" s="1" customFormat="1" ht="18" customHeight="1" x14ac:dyDescent="0.25">
      <c r="C77" s="80"/>
      <c r="D77" s="81"/>
      <c r="E77" s="80"/>
      <c r="F77" s="80"/>
      <c r="G77" s="80"/>
      <c r="H77" s="20"/>
    </row>
  </sheetData>
  <mergeCells count="16">
    <mergeCell ref="I19:I20"/>
    <mergeCell ref="H11:H12"/>
    <mergeCell ref="B1:H1"/>
    <mergeCell ref="B2:H2"/>
    <mergeCell ref="B3:H3"/>
    <mergeCell ref="B4:H4"/>
    <mergeCell ref="B5:H5"/>
    <mergeCell ref="B6:H6"/>
    <mergeCell ref="B8:H8"/>
    <mergeCell ref="B9:H9"/>
    <mergeCell ref="B11:B12"/>
    <mergeCell ref="C11:C12"/>
    <mergeCell ref="D11:D12"/>
    <mergeCell ref="E11:E12"/>
    <mergeCell ref="F11:F12"/>
    <mergeCell ref="G11:G12"/>
  </mergeCells>
  <pageMargins left="0.19685039370078741" right="0.43307086614173229" top="0.19685039370078741" bottom="0.19685039370078741" header="0.19685039370078741"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188"/>
  <sheetViews>
    <sheetView workbookViewId="0">
      <selection activeCell="B9" sqref="B9:K9"/>
    </sheetView>
  </sheetViews>
  <sheetFormatPr baseColWidth="10" defaultRowHeight="15" x14ac:dyDescent="0.25"/>
  <cols>
    <col min="1" max="1" width="1.5703125" customWidth="1"/>
    <col min="4" max="4" width="21.140625" customWidth="1"/>
    <col min="5" max="5" width="32" customWidth="1"/>
    <col min="6" max="6" width="53.85546875" customWidth="1"/>
    <col min="7" max="7" width="15.85546875" customWidth="1"/>
    <col min="8" max="8" width="13.140625" customWidth="1"/>
    <col min="10" max="10" width="13.28515625" customWidth="1"/>
    <col min="11" max="11" width="12.85546875" customWidth="1"/>
  </cols>
  <sheetData>
    <row r="1" spans="2:20" ht="15" customHeight="1" x14ac:dyDescent="0.6">
      <c r="B1" s="202"/>
      <c r="C1" s="202"/>
      <c r="D1" s="202"/>
      <c r="E1" s="202"/>
      <c r="F1" s="202"/>
      <c r="G1" s="202"/>
      <c r="H1" s="202"/>
      <c r="I1" s="69"/>
      <c r="J1" s="69"/>
      <c r="K1" s="69"/>
    </row>
    <row r="2" spans="2:20" ht="24.75" customHeight="1" x14ac:dyDescent="0.25">
      <c r="B2" s="213" t="s">
        <v>0</v>
      </c>
      <c r="C2" s="213"/>
      <c r="D2" s="213"/>
      <c r="E2" s="213"/>
      <c r="F2" s="213"/>
      <c r="G2" s="213"/>
      <c r="H2" s="213"/>
      <c r="I2" s="213"/>
      <c r="J2" s="213"/>
      <c r="K2" s="213"/>
    </row>
    <row r="3" spans="2:20" ht="21" customHeight="1" x14ac:dyDescent="0.25">
      <c r="B3" s="204" t="s">
        <v>31</v>
      </c>
      <c r="C3" s="204"/>
      <c r="D3" s="204"/>
      <c r="E3" s="204"/>
      <c r="F3" s="204"/>
      <c r="G3" s="204"/>
      <c r="H3" s="204"/>
      <c r="I3" s="204"/>
      <c r="J3" s="204"/>
      <c r="K3" s="204"/>
    </row>
    <row r="4" spans="2:20" ht="21" customHeight="1" x14ac:dyDescent="0.25">
      <c r="B4" s="204" t="s">
        <v>14</v>
      </c>
      <c r="C4" s="204"/>
      <c r="D4" s="204"/>
      <c r="E4" s="204"/>
      <c r="F4" s="204"/>
      <c r="G4" s="204"/>
      <c r="H4" s="204"/>
      <c r="I4" s="204"/>
      <c r="J4" s="204"/>
      <c r="K4" s="204"/>
    </row>
    <row r="5" spans="2:20" ht="17.25" customHeight="1" x14ac:dyDescent="0.25">
      <c r="B5" s="205" t="s">
        <v>54</v>
      </c>
      <c r="C5" s="205"/>
      <c r="D5" s="205"/>
      <c r="E5" s="205"/>
      <c r="F5" s="205"/>
      <c r="G5" s="205"/>
      <c r="H5" s="205"/>
      <c r="I5" s="205"/>
      <c r="J5" s="205"/>
      <c r="K5" s="205"/>
    </row>
    <row r="6" spans="2:20" ht="18" customHeight="1" x14ac:dyDescent="0.25">
      <c r="B6" s="206" t="s">
        <v>55</v>
      </c>
      <c r="C6" s="206"/>
      <c r="D6" s="206"/>
      <c r="E6" s="206"/>
      <c r="F6" s="206"/>
      <c r="G6" s="206"/>
      <c r="H6" s="206"/>
      <c r="I6" s="206"/>
      <c r="J6" s="206"/>
      <c r="K6" s="206"/>
    </row>
    <row r="7" spans="2:20" ht="12.75" customHeight="1" x14ac:dyDescent="0.25">
      <c r="B7" s="83"/>
      <c r="C7" s="83"/>
      <c r="D7" s="83"/>
      <c r="E7" s="83"/>
      <c r="F7" s="83"/>
      <c r="G7" s="83"/>
      <c r="H7" s="83"/>
      <c r="I7" s="83"/>
      <c r="J7" s="83"/>
      <c r="K7" s="83"/>
    </row>
    <row r="8" spans="2:20" ht="17.25" customHeight="1" x14ac:dyDescent="0.25">
      <c r="B8" s="204" t="s">
        <v>53</v>
      </c>
      <c r="C8" s="204"/>
      <c r="D8" s="204"/>
      <c r="E8" s="204"/>
      <c r="F8" s="204"/>
      <c r="G8" s="204"/>
      <c r="H8" s="204"/>
      <c r="I8" s="204"/>
      <c r="J8" s="204"/>
      <c r="K8" s="204"/>
    </row>
    <row r="9" spans="2:20" s="1" customFormat="1" ht="16.5" customHeight="1" x14ac:dyDescent="0.25">
      <c r="B9" s="204" t="s">
        <v>47</v>
      </c>
      <c r="C9" s="204"/>
      <c r="D9" s="204"/>
      <c r="E9" s="204"/>
      <c r="F9" s="204"/>
      <c r="G9" s="204"/>
      <c r="H9" s="204"/>
      <c r="I9" s="204"/>
      <c r="J9" s="204"/>
      <c r="K9" s="204"/>
      <c r="L9" s="82"/>
      <c r="M9" s="82"/>
      <c r="N9" s="82"/>
      <c r="O9" s="93"/>
      <c r="P9" s="93"/>
      <c r="Q9" s="93"/>
      <c r="R9" s="93"/>
      <c r="S9" s="93"/>
      <c r="T9" s="93"/>
    </row>
    <row r="10" spans="2:20" ht="20.25" customHeight="1" x14ac:dyDescent="0.25">
      <c r="B10" s="204" t="s">
        <v>180</v>
      </c>
      <c r="C10" s="204"/>
      <c r="D10" s="204"/>
      <c r="E10" s="204"/>
      <c r="F10" s="204"/>
      <c r="G10" s="204"/>
      <c r="H10" s="204"/>
      <c r="I10" s="204"/>
      <c r="J10" s="204"/>
      <c r="K10" s="204"/>
    </row>
    <row r="11" spans="2:20" ht="10.5" customHeight="1" x14ac:dyDescent="0.25">
      <c r="C11" s="212"/>
      <c r="D11" s="212"/>
      <c r="E11" s="212"/>
      <c r="F11" s="212"/>
      <c r="G11" s="212"/>
      <c r="H11" s="212"/>
      <c r="I11" s="192"/>
      <c r="J11" s="192"/>
      <c r="K11" s="192"/>
      <c r="L11" s="1"/>
      <c r="M11" s="1"/>
    </row>
    <row r="12" spans="2:20" ht="24" customHeight="1" x14ac:dyDescent="0.25">
      <c r="B12" s="207" t="s">
        <v>45</v>
      </c>
      <c r="C12" s="207" t="s">
        <v>1</v>
      </c>
      <c r="D12" s="207" t="s">
        <v>2</v>
      </c>
      <c r="E12" s="207" t="s">
        <v>3</v>
      </c>
      <c r="F12" s="207" t="s">
        <v>4</v>
      </c>
      <c r="G12" s="201" t="s">
        <v>46</v>
      </c>
      <c r="H12" s="201" t="s">
        <v>5</v>
      </c>
      <c r="I12" s="211" t="s">
        <v>48</v>
      </c>
      <c r="J12" s="211" t="s">
        <v>49</v>
      </c>
      <c r="K12" s="211" t="s">
        <v>50</v>
      </c>
      <c r="L12" s="13"/>
      <c r="M12" s="1"/>
    </row>
    <row r="13" spans="2:20" ht="10.5" customHeight="1" x14ac:dyDescent="0.25">
      <c r="B13" s="207"/>
      <c r="C13" s="207"/>
      <c r="D13" s="207"/>
      <c r="E13" s="207"/>
      <c r="F13" s="207"/>
      <c r="G13" s="201"/>
      <c r="H13" s="201"/>
      <c r="I13" s="211"/>
      <c r="J13" s="211"/>
      <c r="K13" s="211"/>
      <c r="L13" s="14"/>
      <c r="M13" s="1"/>
    </row>
    <row r="14" spans="2:20" s="1" customFormat="1" ht="31.5" customHeight="1" x14ac:dyDescent="0.25">
      <c r="B14" s="156">
        <v>44104</v>
      </c>
      <c r="C14" s="156">
        <v>44104</v>
      </c>
      <c r="D14" s="157" t="s">
        <v>27</v>
      </c>
      <c r="E14" s="158" t="s">
        <v>22</v>
      </c>
      <c r="F14" s="159" t="s">
        <v>28</v>
      </c>
      <c r="G14" s="160" t="s">
        <v>23</v>
      </c>
      <c r="H14" s="161">
        <v>2600</v>
      </c>
      <c r="I14" s="193">
        <v>44134</v>
      </c>
      <c r="J14" s="194">
        <v>0</v>
      </c>
      <c r="K14" s="161">
        <v>2600</v>
      </c>
      <c r="L14" s="70"/>
      <c r="M14" s="38"/>
    </row>
    <row r="15" spans="2:20" s="1" customFormat="1" ht="33" customHeight="1" x14ac:dyDescent="0.25">
      <c r="B15" s="156">
        <v>44169</v>
      </c>
      <c r="C15" s="156">
        <v>44169</v>
      </c>
      <c r="D15" s="157" t="s">
        <v>29</v>
      </c>
      <c r="E15" s="158" t="s">
        <v>22</v>
      </c>
      <c r="F15" s="159" t="s">
        <v>30</v>
      </c>
      <c r="G15" s="160" t="s">
        <v>23</v>
      </c>
      <c r="H15" s="161">
        <v>2640</v>
      </c>
      <c r="I15" s="193">
        <v>44200</v>
      </c>
      <c r="J15" s="194">
        <v>0</v>
      </c>
      <c r="K15" s="161">
        <v>2640</v>
      </c>
      <c r="L15" s="70"/>
      <c r="M15" s="38"/>
    </row>
    <row r="16" spans="2:20" s="1" customFormat="1" ht="21" customHeight="1" x14ac:dyDescent="0.25">
      <c r="B16" s="162"/>
      <c r="C16" s="162"/>
      <c r="D16" s="163"/>
      <c r="E16" s="164"/>
      <c r="F16" s="165"/>
      <c r="G16" s="166"/>
      <c r="H16" s="167">
        <f>SUM(H14:H15)</f>
        <v>5240</v>
      </c>
      <c r="I16" s="195"/>
      <c r="J16" s="196">
        <f>SUM(J14:J15)</f>
        <v>0</v>
      </c>
      <c r="K16" s="197">
        <f>SUM(K14:K15)</f>
        <v>5240</v>
      </c>
    </row>
    <row r="17" spans="2:17" s="1" customFormat="1" ht="51" customHeight="1" x14ac:dyDescent="0.25">
      <c r="B17" s="156">
        <v>44824</v>
      </c>
      <c r="C17" s="168">
        <v>44804</v>
      </c>
      <c r="D17" s="169" t="s">
        <v>140</v>
      </c>
      <c r="E17" s="169" t="s">
        <v>141</v>
      </c>
      <c r="F17" s="170" t="s">
        <v>142</v>
      </c>
      <c r="G17" s="171" t="s">
        <v>143</v>
      </c>
      <c r="H17" s="172">
        <v>342861.1</v>
      </c>
      <c r="I17"/>
      <c r="J17" s="194">
        <v>0</v>
      </c>
      <c r="K17" s="172">
        <v>342861.1</v>
      </c>
    </row>
    <row r="18" spans="2:17" s="1" customFormat="1" ht="42" customHeight="1" x14ac:dyDescent="0.25">
      <c r="B18" s="156">
        <v>44377</v>
      </c>
      <c r="C18" s="168">
        <v>44377</v>
      </c>
      <c r="D18" s="169" t="s">
        <v>38</v>
      </c>
      <c r="E18" s="169" t="s">
        <v>39</v>
      </c>
      <c r="F18" s="170" t="s">
        <v>258</v>
      </c>
      <c r="G18" s="171" t="s">
        <v>40</v>
      </c>
      <c r="H18" s="172">
        <f>810265.65+53839.95-216776.99-53841.65+53839.95+53839.95-216818.84+53807.48</f>
        <v>538155.49999999988</v>
      </c>
      <c r="I18" s="193">
        <v>44772</v>
      </c>
      <c r="J18" s="194">
        <v>0</v>
      </c>
      <c r="K18" s="172">
        <f>810265.65+53839.95-216776.99-53841.65+53839.95+53839.95-216818.84+53807.48</f>
        <v>538155.49999999988</v>
      </c>
      <c r="L18" s="91"/>
      <c r="M18" s="126"/>
      <c r="N18" s="125"/>
      <c r="O18" s="72"/>
    </row>
    <row r="19" spans="2:17" s="32" customFormat="1" ht="37.5" customHeight="1" x14ac:dyDescent="0.25">
      <c r="B19" s="156">
        <v>44377</v>
      </c>
      <c r="C19" s="168">
        <v>44377</v>
      </c>
      <c r="D19" s="169" t="s">
        <v>38</v>
      </c>
      <c r="E19" s="169" t="s">
        <v>41</v>
      </c>
      <c r="F19" s="159" t="s">
        <v>249</v>
      </c>
      <c r="G19" s="171" t="s">
        <v>43</v>
      </c>
      <c r="H19" s="172">
        <f>625+250+250+125+125+125+125+125+125+125+125+125+125+125</f>
        <v>2500</v>
      </c>
      <c r="I19" s="193">
        <v>44772</v>
      </c>
      <c r="J19" s="194">
        <v>0</v>
      </c>
      <c r="K19" s="172">
        <f>625+250+250+125+125+125+125+125+125+125+125+125+125+125</f>
        <v>2500</v>
      </c>
      <c r="L19" s="72"/>
      <c r="M19" s="41"/>
      <c r="N19" s="42"/>
      <c r="P19" s="1"/>
      <c r="Q19" s="1"/>
    </row>
    <row r="20" spans="2:17" s="32" customFormat="1" ht="51.75" customHeight="1" x14ac:dyDescent="0.25">
      <c r="B20" s="174">
        <v>44790</v>
      </c>
      <c r="C20" s="168">
        <v>44784</v>
      </c>
      <c r="D20" s="175" t="s">
        <v>88</v>
      </c>
      <c r="E20" s="176" t="s">
        <v>65</v>
      </c>
      <c r="F20" s="177" t="s">
        <v>89</v>
      </c>
      <c r="G20" s="178" t="s">
        <v>66</v>
      </c>
      <c r="H20" s="172">
        <v>8260</v>
      </c>
      <c r="I20" s="193">
        <v>44815</v>
      </c>
      <c r="J20" s="172">
        <v>8260</v>
      </c>
      <c r="K20" s="172">
        <v>0</v>
      </c>
      <c r="L20" s="132"/>
      <c r="M20" s="116"/>
      <c r="N20" s="42"/>
      <c r="P20" s="1"/>
      <c r="Q20" s="1"/>
    </row>
    <row r="21" spans="2:17" s="32" customFormat="1" ht="51" customHeight="1" x14ac:dyDescent="0.25">
      <c r="B21" s="174">
        <v>44790</v>
      </c>
      <c r="C21" s="168">
        <v>44775</v>
      </c>
      <c r="D21" s="175" t="s">
        <v>90</v>
      </c>
      <c r="E21" s="176" t="s">
        <v>91</v>
      </c>
      <c r="F21" s="177" t="s">
        <v>98</v>
      </c>
      <c r="G21" s="178" t="s">
        <v>92</v>
      </c>
      <c r="H21" s="172">
        <v>20060</v>
      </c>
      <c r="I21" s="193">
        <v>44806</v>
      </c>
      <c r="J21" s="172">
        <v>20060</v>
      </c>
      <c r="K21" s="172">
        <v>0</v>
      </c>
      <c r="L21" s="132"/>
      <c r="M21" s="116"/>
    </row>
    <row r="22" spans="2:17" s="32" customFormat="1" ht="34.5" customHeight="1" x14ac:dyDescent="0.25">
      <c r="B22" s="174">
        <v>44865</v>
      </c>
      <c r="C22" s="168">
        <v>44824</v>
      </c>
      <c r="D22" s="179" t="s">
        <v>237</v>
      </c>
      <c r="E22" s="176" t="s">
        <v>238</v>
      </c>
      <c r="F22" s="180" t="s">
        <v>64</v>
      </c>
      <c r="G22" s="171" t="s">
        <v>17</v>
      </c>
      <c r="H22" s="172">
        <v>14536.23</v>
      </c>
      <c r="I22" s="193">
        <v>44854</v>
      </c>
      <c r="J22" s="194">
        <v>0</v>
      </c>
      <c r="K22" s="172">
        <v>14536.23</v>
      </c>
      <c r="L22" s="132"/>
      <c r="M22" s="116"/>
      <c r="N22" s="200"/>
      <c r="P22" s="1"/>
      <c r="Q22" s="1"/>
    </row>
    <row r="23" spans="2:17" s="32" customFormat="1" ht="43.5" customHeight="1" x14ac:dyDescent="0.25">
      <c r="B23" s="174">
        <v>44861</v>
      </c>
      <c r="C23" s="168">
        <v>44810</v>
      </c>
      <c r="D23" s="179" t="s">
        <v>246</v>
      </c>
      <c r="E23" s="176" t="s">
        <v>73</v>
      </c>
      <c r="F23" s="181" t="s">
        <v>247</v>
      </c>
      <c r="G23" s="171" t="s">
        <v>44</v>
      </c>
      <c r="H23" s="172">
        <v>7995</v>
      </c>
      <c r="I23" s="193">
        <v>44840</v>
      </c>
      <c r="J23" s="194">
        <v>0</v>
      </c>
      <c r="K23" s="172">
        <v>7995</v>
      </c>
      <c r="L23" s="152"/>
      <c r="M23" s="116"/>
      <c r="N23" s="200"/>
    </row>
    <row r="24" spans="2:17" s="32" customFormat="1" ht="45.75" customHeight="1" x14ac:dyDescent="0.25">
      <c r="B24" s="174">
        <v>44852</v>
      </c>
      <c r="C24" s="168">
        <v>44838</v>
      </c>
      <c r="D24" s="179" t="s">
        <v>248</v>
      </c>
      <c r="E24" s="176" t="s">
        <v>73</v>
      </c>
      <c r="F24" s="181" t="s">
        <v>247</v>
      </c>
      <c r="G24" s="171" t="s">
        <v>44</v>
      </c>
      <c r="H24" s="172">
        <v>8316</v>
      </c>
      <c r="I24" s="193">
        <v>44869</v>
      </c>
      <c r="J24" s="184">
        <v>0</v>
      </c>
      <c r="K24" s="172">
        <v>8316</v>
      </c>
      <c r="L24" s="152"/>
      <c r="M24" s="116"/>
      <c r="N24" s="119"/>
    </row>
    <row r="25" spans="2:17" s="32" customFormat="1" ht="30" customHeight="1" x14ac:dyDescent="0.25">
      <c r="B25" s="174">
        <v>44859</v>
      </c>
      <c r="C25" s="168">
        <v>44837</v>
      </c>
      <c r="D25" s="175" t="s">
        <v>214</v>
      </c>
      <c r="E25" s="176" t="s">
        <v>213</v>
      </c>
      <c r="F25" s="177" t="s">
        <v>215</v>
      </c>
      <c r="G25" s="178" t="s">
        <v>16</v>
      </c>
      <c r="H25" s="172">
        <v>1598</v>
      </c>
      <c r="I25" s="193">
        <v>44868</v>
      </c>
      <c r="J25" s="172">
        <v>1598</v>
      </c>
      <c r="K25" s="184">
        <v>0</v>
      </c>
      <c r="L25" s="208"/>
      <c r="M25" s="209"/>
      <c r="N25" s="91"/>
      <c r="O25" s="119"/>
    </row>
    <row r="26" spans="2:17" s="32" customFormat="1" ht="30" customHeight="1" x14ac:dyDescent="0.25">
      <c r="B26" s="174">
        <v>44859</v>
      </c>
      <c r="C26" s="168">
        <v>44837</v>
      </c>
      <c r="D26" s="175" t="s">
        <v>216</v>
      </c>
      <c r="E26" s="176" t="s">
        <v>213</v>
      </c>
      <c r="F26" s="177" t="s">
        <v>215</v>
      </c>
      <c r="G26" s="178" t="s">
        <v>16</v>
      </c>
      <c r="H26" s="172">
        <v>1598</v>
      </c>
      <c r="I26" s="193">
        <v>44868</v>
      </c>
      <c r="J26" s="172">
        <v>1598</v>
      </c>
      <c r="K26" s="184">
        <v>0</v>
      </c>
      <c r="L26" s="208"/>
      <c r="M26" s="209"/>
      <c r="N26" s="91"/>
      <c r="O26" s="119"/>
    </row>
    <row r="27" spans="2:17" s="32" customFormat="1" ht="30" customHeight="1" x14ac:dyDescent="0.25">
      <c r="B27" s="174">
        <v>44859</v>
      </c>
      <c r="C27" s="168">
        <v>44837</v>
      </c>
      <c r="D27" s="175" t="s">
        <v>217</v>
      </c>
      <c r="E27" s="176" t="s">
        <v>213</v>
      </c>
      <c r="F27" s="177" t="s">
        <v>215</v>
      </c>
      <c r="G27" s="178" t="s">
        <v>16</v>
      </c>
      <c r="H27" s="172">
        <v>1757</v>
      </c>
      <c r="I27" s="193">
        <v>44868</v>
      </c>
      <c r="J27" s="172">
        <v>1757</v>
      </c>
      <c r="K27" s="184">
        <v>0</v>
      </c>
      <c r="L27" s="208"/>
      <c r="M27" s="209"/>
      <c r="N27" s="91"/>
      <c r="O27" s="119"/>
    </row>
    <row r="28" spans="2:17" s="32" customFormat="1" ht="30" customHeight="1" x14ac:dyDescent="0.25">
      <c r="B28" s="174">
        <v>44868</v>
      </c>
      <c r="C28" s="168">
        <v>44862</v>
      </c>
      <c r="D28" s="175" t="s">
        <v>252</v>
      </c>
      <c r="E28" s="176" t="s">
        <v>20</v>
      </c>
      <c r="F28" s="177" t="s">
        <v>250</v>
      </c>
      <c r="G28" s="178" t="s">
        <v>21</v>
      </c>
      <c r="H28" s="172">
        <v>84737.83</v>
      </c>
      <c r="I28" s="193">
        <v>44893</v>
      </c>
      <c r="J28" s="172">
        <v>0</v>
      </c>
      <c r="K28" s="172">
        <v>84737.83</v>
      </c>
      <c r="L28" s="132"/>
      <c r="M28" s="116"/>
      <c r="N28" s="91"/>
      <c r="O28" s="119"/>
    </row>
    <row r="29" spans="2:17" s="32" customFormat="1" ht="30" customHeight="1" x14ac:dyDescent="0.25">
      <c r="B29" s="174">
        <v>44868</v>
      </c>
      <c r="C29" s="168">
        <v>44862</v>
      </c>
      <c r="D29" s="175" t="s">
        <v>253</v>
      </c>
      <c r="E29" s="176" t="s">
        <v>20</v>
      </c>
      <c r="F29" s="177" t="s">
        <v>251</v>
      </c>
      <c r="G29" s="178" t="s">
        <v>21</v>
      </c>
      <c r="H29" s="172">
        <v>80553.240000000005</v>
      </c>
      <c r="I29" s="193">
        <v>44893</v>
      </c>
      <c r="J29" s="172">
        <v>0</v>
      </c>
      <c r="K29" s="172">
        <v>80553.240000000005</v>
      </c>
      <c r="L29" s="132"/>
      <c r="M29" s="116"/>
      <c r="N29" s="91"/>
      <c r="O29" s="119"/>
    </row>
    <row r="30" spans="2:17" s="32" customFormat="1" ht="78" customHeight="1" x14ac:dyDescent="0.25">
      <c r="B30" s="174">
        <v>44859</v>
      </c>
      <c r="C30" s="168">
        <v>44852</v>
      </c>
      <c r="D30" s="175" t="s">
        <v>211</v>
      </c>
      <c r="E30" s="176" t="s">
        <v>71</v>
      </c>
      <c r="F30" s="177" t="s">
        <v>212</v>
      </c>
      <c r="G30" s="178" t="s">
        <v>72</v>
      </c>
      <c r="H30" s="172">
        <v>11800</v>
      </c>
      <c r="I30" s="193">
        <v>44883</v>
      </c>
      <c r="J30" s="172">
        <v>0</v>
      </c>
      <c r="K30" s="172">
        <v>11800</v>
      </c>
      <c r="L30" s="132"/>
      <c r="M30" s="116"/>
      <c r="N30" s="91"/>
      <c r="O30" s="119"/>
    </row>
    <row r="31" spans="2:17" s="32" customFormat="1" ht="84" customHeight="1" x14ac:dyDescent="0.25">
      <c r="B31" s="174">
        <v>44862</v>
      </c>
      <c r="C31" s="168">
        <v>44847</v>
      </c>
      <c r="D31" s="175" t="s">
        <v>200</v>
      </c>
      <c r="E31" s="176" t="s">
        <v>145</v>
      </c>
      <c r="F31" s="177" t="s">
        <v>201</v>
      </c>
      <c r="G31" s="178" t="s">
        <v>84</v>
      </c>
      <c r="H31" s="172">
        <v>105787</v>
      </c>
      <c r="I31" s="193">
        <v>44878</v>
      </c>
      <c r="J31" s="172">
        <v>0</v>
      </c>
      <c r="K31" s="172">
        <v>105787</v>
      </c>
      <c r="L31" s="132"/>
      <c r="M31" s="116"/>
      <c r="N31" s="91"/>
      <c r="O31" s="119"/>
    </row>
    <row r="32" spans="2:17" s="32" customFormat="1" ht="31.5" customHeight="1" x14ac:dyDescent="0.25">
      <c r="B32" s="174">
        <v>44862</v>
      </c>
      <c r="C32" s="168">
        <v>44855</v>
      </c>
      <c r="D32" s="175" t="s">
        <v>202</v>
      </c>
      <c r="E32" s="176" t="s">
        <v>145</v>
      </c>
      <c r="F32" s="177" t="s">
        <v>203</v>
      </c>
      <c r="G32" s="178" t="s">
        <v>204</v>
      </c>
      <c r="H32" s="172">
        <v>14160</v>
      </c>
      <c r="I32" s="193">
        <v>44886</v>
      </c>
      <c r="J32" s="184">
        <v>0</v>
      </c>
      <c r="K32" s="172">
        <v>14160</v>
      </c>
      <c r="L32" s="132"/>
      <c r="M32" s="116"/>
      <c r="N32" s="91"/>
      <c r="O32" s="119"/>
    </row>
    <row r="33" spans="2:15" s="32" customFormat="1" ht="56.25" customHeight="1" x14ac:dyDescent="0.25">
      <c r="B33" s="174">
        <v>44862</v>
      </c>
      <c r="C33" s="168">
        <v>44855</v>
      </c>
      <c r="D33" s="175" t="s">
        <v>205</v>
      </c>
      <c r="E33" s="176" t="s">
        <v>145</v>
      </c>
      <c r="F33" s="177" t="s">
        <v>206</v>
      </c>
      <c r="G33" s="178" t="s">
        <v>25</v>
      </c>
      <c r="H33" s="172">
        <v>9086</v>
      </c>
      <c r="I33" s="193">
        <v>44886</v>
      </c>
      <c r="J33" s="184">
        <v>0</v>
      </c>
      <c r="K33" s="172">
        <v>9086</v>
      </c>
      <c r="L33" s="132"/>
      <c r="M33" s="116"/>
      <c r="N33" s="91"/>
      <c r="O33" s="119"/>
    </row>
    <row r="34" spans="2:15" s="32" customFormat="1" ht="38.1" customHeight="1" x14ac:dyDescent="0.25">
      <c r="B34" s="174">
        <v>44861</v>
      </c>
      <c r="C34" s="168">
        <v>44840</v>
      </c>
      <c r="D34" s="175" t="s">
        <v>207</v>
      </c>
      <c r="E34" s="176" t="s">
        <v>81</v>
      </c>
      <c r="F34" s="177" t="s">
        <v>208</v>
      </c>
      <c r="G34" s="178" t="s">
        <v>15</v>
      </c>
      <c r="H34" s="172">
        <v>4846.3999999999996</v>
      </c>
      <c r="I34" s="193">
        <v>44871</v>
      </c>
      <c r="J34" s="172">
        <v>4846.3999999999996</v>
      </c>
      <c r="K34" s="184">
        <v>0</v>
      </c>
      <c r="L34" s="151"/>
      <c r="M34" s="116"/>
      <c r="N34" s="102"/>
    </row>
    <row r="35" spans="2:15" s="32" customFormat="1" ht="38.1" customHeight="1" x14ac:dyDescent="0.25">
      <c r="B35" s="174">
        <v>44852</v>
      </c>
      <c r="C35" s="168">
        <v>44845</v>
      </c>
      <c r="D35" s="175" t="s">
        <v>209</v>
      </c>
      <c r="E35" s="176" t="s">
        <v>81</v>
      </c>
      <c r="F35" s="177" t="s">
        <v>210</v>
      </c>
      <c r="G35" s="178" t="s">
        <v>15</v>
      </c>
      <c r="H35" s="172">
        <v>24768.560000000001</v>
      </c>
      <c r="I35" s="193">
        <v>44876</v>
      </c>
      <c r="J35" s="172">
        <v>24768.560000000001</v>
      </c>
      <c r="K35" s="184">
        <v>0</v>
      </c>
      <c r="L35" s="132"/>
      <c r="M35" s="116"/>
      <c r="N35" s="119"/>
    </row>
    <row r="36" spans="2:15" s="32" customFormat="1" ht="29.25" customHeight="1" x14ac:dyDescent="0.25">
      <c r="B36" s="174">
        <v>44865</v>
      </c>
      <c r="C36" s="168">
        <v>44853</v>
      </c>
      <c r="D36" s="175" t="s">
        <v>181</v>
      </c>
      <c r="E36" s="176" t="s">
        <v>33</v>
      </c>
      <c r="F36" s="177" t="s">
        <v>182</v>
      </c>
      <c r="G36" s="178" t="s">
        <v>15</v>
      </c>
      <c r="H36" s="172">
        <v>142978.84</v>
      </c>
      <c r="I36" s="193">
        <v>44883</v>
      </c>
      <c r="J36" s="172">
        <v>142978.84</v>
      </c>
      <c r="K36" s="184">
        <v>0</v>
      </c>
      <c r="L36" s="210"/>
      <c r="M36" s="209"/>
      <c r="N36" s="102"/>
    </row>
    <row r="37" spans="2:15" s="32" customFormat="1" ht="33.75" customHeight="1" x14ac:dyDescent="0.25">
      <c r="B37" s="174">
        <v>44865</v>
      </c>
      <c r="C37" s="168">
        <v>44854</v>
      </c>
      <c r="D37" s="175" t="s">
        <v>183</v>
      </c>
      <c r="E37" s="176" t="s">
        <v>33</v>
      </c>
      <c r="F37" s="177" t="s">
        <v>184</v>
      </c>
      <c r="G37" s="178" t="s">
        <v>15</v>
      </c>
      <c r="H37" s="172">
        <v>96818.559999999998</v>
      </c>
      <c r="I37" s="193">
        <v>44884</v>
      </c>
      <c r="J37" s="172">
        <v>96818.559999999998</v>
      </c>
      <c r="K37" s="184">
        <v>0</v>
      </c>
      <c r="L37" s="210"/>
      <c r="M37" s="209"/>
      <c r="N37" s="102"/>
    </row>
    <row r="38" spans="2:15" s="32" customFormat="1" ht="38.25" customHeight="1" x14ac:dyDescent="0.25">
      <c r="B38" s="174">
        <v>44865</v>
      </c>
      <c r="C38" s="168">
        <v>44856</v>
      </c>
      <c r="D38" s="175" t="s">
        <v>185</v>
      </c>
      <c r="E38" s="176" t="s">
        <v>33</v>
      </c>
      <c r="F38" s="177" t="s">
        <v>186</v>
      </c>
      <c r="G38" s="178" t="s">
        <v>15</v>
      </c>
      <c r="H38" s="172">
        <v>312.79000000000002</v>
      </c>
      <c r="I38" s="193">
        <v>44886</v>
      </c>
      <c r="J38" s="172">
        <v>312.79000000000002</v>
      </c>
      <c r="K38" s="184">
        <v>0</v>
      </c>
      <c r="L38" s="210"/>
      <c r="M38" s="209"/>
      <c r="N38" s="102"/>
    </row>
    <row r="39" spans="2:15" s="32" customFormat="1" ht="63.75" customHeight="1" x14ac:dyDescent="0.25">
      <c r="B39" s="174">
        <v>44865</v>
      </c>
      <c r="C39" s="168">
        <v>44852</v>
      </c>
      <c r="D39" s="175" t="s">
        <v>218</v>
      </c>
      <c r="E39" s="176" t="s">
        <v>219</v>
      </c>
      <c r="F39" s="177" t="s">
        <v>220</v>
      </c>
      <c r="G39" s="178" t="s">
        <v>190</v>
      </c>
      <c r="H39" s="172">
        <v>37400.01</v>
      </c>
      <c r="I39" s="193">
        <v>44883</v>
      </c>
      <c r="J39" s="184">
        <v>0</v>
      </c>
      <c r="K39" s="172">
        <v>37400.01</v>
      </c>
      <c r="L39" s="132"/>
      <c r="M39" s="116"/>
      <c r="N39" s="102"/>
    </row>
    <row r="40" spans="2:15" s="32" customFormat="1" ht="61.5" customHeight="1" x14ac:dyDescent="0.25">
      <c r="B40" s="174">
        <v>44862</v>
      </c>
      <c r="C40" s="168">
        <v>44858</v>
      </c>
      <c r="D40" s="175" t="s">
        <v>191</v>
      </c>
      <c r="E40" s="176" t="s">
        <v>74</v>
      </c>
      <c r="F40" s="177" t="s">
        <v>192</v>
      </c>
      <c r="G40" s="178" t="s">
        <v>193</v>
      </c>
      <c r="H40" s="172">
        <v>140420</v>
      </c>
      <c r="I40" s="193">
        <v>44889</v>
      </c>
      <c r="J40" s="184">
        <v>0</v>
      </c>
      <c r="K40" s="172">
        <v>140420</v>
      </c>
      <c r="L40" s="132"/>
      <c r="M40" s="116"/>
      <c r="N40" s="102"/>
    </row>
    <row r="41" spans="2:15" s="32" customFormat="1" ht="51.75" customHeight="1" x14ac:dyDescent="0.25">
      <c r="B41" s="174">
        <v>44840</v>
      </c>
      <c r="C41" s="168">
        <v>44826</v>
      </c>
      <c r="D41" s="182" t="s">
        <v>169</v>
      </c>
      <c r="E41" s="175" t="s">
        <v>170</v>
      </c>
      <c r="F41" s="181" t="s">
        <v>171</v>
      </c>
      <c r="G41" s="183" t="s">
        <v>24</v>
      </c>
      <c r="H41" s="184">
        <v>8968</v>
      </c>
      <c r="I41" s="193">
        <v>44856</v>
      </c>
      <c r="J41" s="184">
        <v>8968</v>
      </c>
      <c r="K41" s="184">
        <v>0</v>
      </c>
      <c r="L41" s="208"/>
      <c r="M41" s="209"/>
      <c r="N41" s="102"/>
    </row>
    <row r="42" spans="2:15" s="32" customFormat="1" ht="51.75" customHeight="1" x14ac:dyDescent="0.25">
      <c r="B42" s="174">
        <v>44840</v>
      </c>
      <c r="C42" s="168">
        <v>44826</v>
      </c>
      <c r="D42" s="182" t="s">
        <v>172</v>
      </c>
      <c r="E42" s="175" t="s">
        <v>170</v>
      </c>
      <c r="F42" s="181" t="s">
        <v>173</v>
      </c>
      <c r="G42" s="183" t="s">
        <v>84</v>
      </c>
      <c r="H42" s="184">
        <v>27582.5</v>
      </c>
      <c r="I42" s="193">
        <v>44856</v>
      </c>
      <c r="J42" s="184">
        <v>27582.5</v>
      </c>
      <c r="K42" s="184">
        <v>0</v>
      </c>
      <c r="L42" s="208"/>
      <c r="M42" s="209"/>
      <c r="N42" s="102"/>
    </row>
    <row r="43" spans="2:15" s="32" customFormat="1" ht="40.5" customHeight="1" x14ac:dyDescent="0.25">
      <c r="B43" s="174">
        <v>44852</v>
      </c>
      <c r="C43" s="168">
        <v>44835</v>
      </c>
      <c r="D43" s="182" t="s">
        <v>229</v>
      </c>
      <c r="E43" s="175" t="s">
        <v>61</v>
      </c>
      <c r="F43" s="181" t="s">
        <v>230</v>
      </c>
      <c r="G43" s="183" t="s">
        <v>16</v>
      </c>
      <c r="H43" s="184">
        <v>910</v>
      </c>
      <c r="I43" s="193">
        <v>44866</v>
      </c>
      <c r="J43" s="184">
        <v>910</v>
      </c>
      <c r="K43" s="184">
        <v>0</v>
      </c>
      <c r="L43" s="132"/>
      <c r="M43" s="116"/>
      <c r="N43" s="102"/>
    </row>
    <row r="44" spans="2:15" s="32" customFormat="1" ht="63.75" customHeight="1" x14ac:dyDescent="0.25">
      <c r="B44" s="174">
        <v>44853</v>
      </c>
      <c r="C44" s="168">
        <v>44834</v>
      </c>
      <c r="D44" s="182" t="s">
        <v>224</v>
      </c>
      <c r="E44" s="175" t="s">
        <v>225</v>
      </c>
      <c r="F44" s="181" t="s">
        <v>226</v>
      </c>
      <c r="G44" s="183" t="s">
        <v>70</v>
      </c>
      <c r="H44" s="184">
        <v>9027</v>
      </c>
      <c r="I44" s="193">
        <v>44864</v>
      </c>
      <c r="J44" s="184">
        <v>9027</v>
      </c>
      <c r="K44" s="184">
        <v>0</v>
      </c>
      <c r="L44" s="150"/>
      <c r="M44" s="123"/>
      <c r="N44" s="102"/>
    </row>
    <row r="45" spans="2:15" s="32" customFormat="1" ht="28.5" customHeight="1" x14ac:dyDescent="0.25">
      <c r="B45" s="156">
        <v>44356</v>
      </c>
      <c r="C45" s="168">
        <v>44306</v>
      </c>
      <c r="D45" s="185" t="s">
        <v>164</v>
      </c>
      <c r="E45" s="181" t="s">
        <v>36</v>
      </c>
      <c r="F45" s="180" t="s">
        <v>37</v>
      </c>
      <c r="G45" s="171" t="s">
        <v>17</v>
      </c>
      <c r="H45" s="172">
        <v>79041.81</v>
      </c>
      <c r="I45" s="193">
        <v>44701</v>
      </c>
      <c r="J45" s="184">
        <v>0</v>
      </c>
      <c r="K45" s="172">
        <v>79041.81</v>
      </c>
      <c r="L45" s="71"/>
      <c r="M45" s="118"/>
      <c r="N45" s="119"/>
    </row>
    <row r="46" spans="2:15" s="32" customFormat="1" ht="54" customHeight="1" x14ac:dyDescent="0.25">
      <c r="B46" s="156">
        <v>44865</v>
      </c>
      <c r="C46" s="168">
        <v>44839</v>
      </c>
      <c r="D46" s="179" t="s">
        <v>239</v>
      </c>
      <c r="E46" s="181" t="s">
        <v>240</v>
      </c>
      <c r="F46" s="181" t="s">
        <v>241</v>
      </c>
      <c r="G46" s="171" t="s">
        <v>143</v>
      </c>
      <c r="H46" s="172">
        <v>72237.289999999994</v>
      </c>
      <c r="I46" s="193">
        <v>44870</v>
      </c>
      <c r="J46" s="172">
        <v>0</v>
      </c>
      <c r="K46" s="172">
        <v>72237.289999999994</v>
      </c>
      <c r="L46" s="71"/>
      <c r="M46" s="118"/>
      <c r="N46" s="102"/>
    </row>
    <row r="47" spans="2:15" s="32" customFormat="1" ht="35.25" customHeight="1" x14ac:dyDescent="0.25">
      <c r="B47" s="156">
        <v>44852</v>
      </c>
      <c r="C47" s="168">
        <v>44837</v>
      </c>
      <c r="D47" s="185" t="s">
        <v>227</v>
      </c>
      <c r="E47" s="181" t="s">
        <v>34</v>
      </c>
      <c r="F47" s="181" t="s">
        <v>228</v>
      </c>
      <c r="G47" s="171" t="s">
        <v>19</v>
      </c>
      <c r="H47" s="172">
        <v>26500</v>
      </c>
      <c r="I47" s="193">
        <v>44868</v>
      </c>
      <c r="J47" s="172">
        <v>26500</v>
      </c>
      <c r="K47" s="184">
        <v>0</v>
      </c>
      <c r="L47" s="151"/>
      <c r="M47" s="116"/>
      <c r="N47" s="102"/>
    </row>
    <row r="48" spans="2:15" s="32" customFormat="1" ht="54.75" customHeight="1" x14ac:dyDescent="0.25">
      <c r="B48" s="156">
        <v>44853</v>
      </c>
      <c r="C48" s="168">
        <v>44852</v>
      </c>
      <c r="D48" s="185" t="s">
        <v>244</v>
      </c>
      <c r="E48" s="181" t="s">
        <v>68</v>
      </c>
      <c r="F48" s="181" t="s">
        <v>245</v>
      </c>
      <c r="G48" s="171" t="s">
        <v>69</v>
      </c>
      <c r="H48" s="172">
        <v>11800</v>
      </c>
      <c r="I48" s="193">
        <v>44883</v>
      </c>
      <c r="J48" s="184">
        <v>0</v>
      </c>
      <c r="K48" s="172">
        <v>11800</v>
      </c>
      <c r="L48" s="151"/>
      <c r="M48" s="116"/>
      <c r="N48" s="102"/>
    </row>
    <row r="49" spans="2:17" s="32" customFormat="1" ht="53.25" customHeight="1" x14ac:dyDescent="0.25">
      <c r="B49" s="156">
        <v>44862</v>
      </c>
      <c r="C49" s="168">
        <v>44860</v>
      </c>
      <c r="D49" s="185" t="s">
        <v>194</v>
      </c>
      <c r="E49" s="181" t="s">
        <v>93</v>
      </c>
      <c r="F49" s="181" t="s">
        <v>195</v>
      </c>
      <c r="G49" s="171" t="s">
        <v>94</v>
      </c>
      <c r="H49" s="172">
        <v>130095</v>
      </c>
      <c r="I49" s="193">
        <v>44891</v>
      </c>
      <c r="J49" s="184">
        <v>0</v>
      </c>
      <c r="K49" s="172">
        <v>130095</v>
      </c>
      <c r="L49" s="71"/>
      <c r="M49" s="118"/>
      <c r="N49" s="102"/>
    </row>
    <row r="50" spans="2:17" s="32" customFormat="1" ht="55.5" customHeight="1" x14ac:dyDescent="0.25">
      <c r="B50" s="156">
        <v>44859</v>
      </c>
      <c r="C50" s="168">
        <v>44851</v>
      </c>
      <c r="D50" s="185" t="s">
        <v>231</v>
      </c>
      <c r="E50" s="181" t="s">
        <v>67</v>
      </c>
      <c r="F50" s="181" t="s">
        <v>232</v>
      </c>
      <c r="G50" s="171" t="s">
        <v>18</v>
      </c>
      <c r="H50" s="172">
        <v>59000</v>
      </c>
      <c r="I50" s="193">
        <v>44882</v>
      </c>
      <c r="J50" s="172">
        <v>59000</v>
      </c>
      <c r="K50" s="184">
        <v>0</v>
      </c>
      <c r="L50" s="151"/>
      <c r="M50" s="116"/>
      <c r="N50" s="102"/>
    </row>
    <row r="51" spans="2:17" s="32" customFormat="1" ht="30" customHeight="1" x14ac:dyDescent="0.25">
      <c r="B51" s="156">
        <v>44865</v>
      </c>
      <c r="C51" s="168">
        <v>44820</v>
      </c>
      <c r="D51" s="179" t="s">
        <v>235</v>
      </c>
      <c r="E51" s="181" t="s">
        <v>236</v>
      </c>
      <c r="F51" s="180" t="s">
        <v>64</v>
      </c>
      <c r="G51" s="171" t="s">
        <v>17</v>
      </c>
      <c r="H51" s="172">
        <v>11167.51</v>
      </c>
      <c r="I51" s="193">
        <v>44850</v>
      </c>
      <c r="J51" s="184">
        <v>0</v>
      </c>
      <c r="K51" s="172">
        <v>11167.51</v>
      </c>
      <c r="L51" s="151"/>
      <c r="M51" s="116"/>
      <c r="N51" s="73"/>
    </row>
    <row r="52" spans="2:17" s="32" customFormat="1" ht="55.5" customHeight="1" x14ac:dyDescent="0.25">
      <c r="B52" s="156">
        <v>44854</v>
      </c>
      <c r="C52" s="168">
        <v>44853</v>
      </c>
      <c r="D52" s="185" t="s">
        <v>222</v>
      </c>
      <c r="E52" s="181" t="s">
        <v>221</v>
      </c>
      <c r="F52" s="181" t="s">
        <v>223</v>
      </c>
      <c r="G52" s="178" t="s">
        <v>26</v>
      </c>
      <c r="H52" s="172">
        <v>31860</v>
      </c>
      <c r="I52" s="193">
        <v>44884</v>
      </c>
      <c r="J52" s="172">
        <v>31860</v>
      </c>
      <c r="K52" s="172">
        <v>0</v>
      </c>
      <c r="L52" s="150"/>
      <c r="M52" s="123"/>
      <c r="N52" s="73"/>
    </row>
    <row r="53" spans="2:17" s="32" customFormat="1" ht="56.25" customHeight="1" x14ac:dyDescent="0.25">
      <c r="B53" s="156">
        <v>44854</v>
      </c>
      <c r="C53" s="168">
        <v>44844</v>
      </c>
      <c r="D53" s="185" t="s">
        <v>233</v>
      </c>
      <c r="E53" s="181" t="s">
        <v>221</v>
      </c>
      <c r="F53" s="181" t="s">
        <v>234</v>
      </c>
      <c r="G53" s="178" t="s">
        <v>26</v>
      </c>
      <c r="H53" s="172">
        <v>78824</v>
      </c>
      <c r="I53" s="193">
        <v>44875</v>
      </c>
      <c r="J53" s="184">
        <v>0</v>
      </c>
      <c r="K53" s="172">
        <v>78824</v>
      </c>
      <c r="L53" s="149"/>
      <c r="M53" s="133"/>
      <c r="N53" s="102"/>
      <c r="O53" s="123"/>
    </row>
    <row r="54" spans="2:17" s="32" customFormat="1" ht="61.5" customHeight="1" x14ac:dyDescent="0.25">
      <c r="B54" s="156">
        <v>44811</v>
      </c>
      <c r="C54" s="168">
        <v>44809</v>
      </c>
      <c r="D54" s="185" t="s">
        <v>103</v>
      </c>
      <c r="E54" s="181" t="s">
        <v>57</v>
      </c>
      <c r="F54" s="181" t="s">
        <v>104</v>
      </c>
      <c r="G54" s="178" t="s">
        <v>58</v>
      </c>
      <c r="H54" s="184">
        <v>376000</v>
      </c>
      <c r="I54" s="193">
        <v>44839</v>
      </c>
      <c r="J54" s="184">
        <v>0</v>
      </c>
      <c r="K54" s="184">
        <v>376000</v>
      </c>
      <c r="L54" s="133"/>
      <c r="M54" s="101"/>
      <c r="N54" s="102"/>
      <c r="O54" s="119"/>
    </row>
    <row r="55" spans="2:17" s="32" customFormat="1" ht="63" customHeight="1" x14ac:dyDescent="0.25">
      <c r="B55" s="156">
        <v>44846</v>
      </c>
      <c r="C55" s="168">
        <v>44838</v>
      </c>
      <c r="D55" s="185" t="s">
        <v>242</v>
      </c>
      <c r="E55" s="181" t="s">
        <v>57</v>
      </c>
      <c r="F55" s="181" t="s">
        <v>243</v>
      </c>
      <c r="G55" s="178" t="s">
        <v>58</v>
      </c>
      <c r="H55" s="184">
        <v>376000</v>
      </c>
      <c r="I55" s="193">
        <v>44869</v>
      </c>
      <c r="J55" s="184">
        <v>0</v>
      </c>
      <c r="K55" s="184">
        <v>376000</v>
      </c>
      <c r="L55" s="133"/>
      <c r="M55" s="101"/>
      <c r="N55" s="102"/>
      <c r="O55" s="119"/>
    </row>
    <row r="56" spans="2:17" s="32" customFormat="1" ht="37.5" customHeight="1" x14ac:dyDescent="0.25">
      <c r="B56" s="156">
        <v>44854</v>
      </c>
      <c r="C56" s="168">
        <v>44852</v>
      </c>
      <c r="D56" s="185" t="s">
        <v>196</v>
      </c>
      <c r="E56" s="181" t="s">
        <v>57</v>
      </c>
      <c r="F56" s="181" t="s">
        <v>197</v>
      </c>
      <c r="G56" s="178" t="s">
        <v>58</v>
      </c>
      <c r="H56" s="184">
        <v>45000</v>
      </c>
      <c r="I56" s="193">
        <v>44883</v>
      </c>
      <c r="J56" s="184">
        <v>0</v>
      </c>
      <c r="K56" s="184">
        <v>45000</v>
      </c>
      <c r="L56" s="133"/>
      <c r="M56" s="101"/>
      <c r="N56" s="127"/>
    </row>
    <row r="57" spans="2:17" s="32" customFormat="1" ht="43.5" customHeight="1" x14ac:dyDescent="0.25">
      <c r="B57" s="156">
        <v>44854</v>
      </c>
      <c r="C57" s="168">
        <v>44852</v>
      </c>
      <c r="D57" s="185" t="s">
        <v>198</v>
      </c>
      <c r="E57" s="181" t="s">
        <v>57</v>
      </c>
      <c r="F57" s="181" t="s">
        <v>199</v>
      </c>
      <c r="G57" s="178" t="s">
        <v>58</v>
      </c>
      <c r="H57" s="184">
        <v>90000</v>
      </c>
      <c r="I57" s="193">
        <v>44883</v>
      </c>
      <c r="J57" s="184">
        <v>0</v>
      </c>
      <c r="K57" s="184">
        <v>90000</v>
      </c>
      <c r="L57" s="133"/>
      <c r="M57" s="101"/>
      <c r="N57" s="127"/>
    </row>
    <row r="58" spans="2:17" s="32" customFormat="1" ht="109.5" customHeight="1" x14ac:dyDescent="0.25">
      <c r="B58" s="156">
        <v>44840</v>
      </c>
      <c r="C58" s="168">
        <v>44812</v>
      </c>
      <c r="D58" s="168" t="s">
        <v>174</v>
      </c>
      <c r="E58" s="181" t="s">
        <v>132</v>
      </c>
      <c r="F58" s="181" t="s">
        <v>175</v>
      </c>
      <c r="G58" s="178" t="s">
        <v>176</v>
      </c>
      <c r="H58" s="184">
        <v>20650</v>
      </c>
      <c r="I58" s="193">
        <v>44842</v>
      </c>
      <c r="J58" s="184">
        <v>20650</v>
      </c>
      <c r="K58" s="184">
        <v>0</v>
      </c>
      <c r="L58" s="208"/>
      <c r="M58" s="209"/>
      <c r="N58" s="127"/>
    </row>
    <row r="59" spans="2:17" s="32" customFormat="1" ht="36" customHeight="1" x14ac:dyDescent="0.25">
      <c r="B59" s="156">
        <v>44840</v>
      </c>
      <c r="C59" s="168">
        <v>44816</v>
      </c>
      <c r="D59" s="168" t="s">
        <v>177</v>
      </c>
      <c r="E59" s="181" t="s">
        <v>132</v>
      </c>
      <c r="F59" s="181" t="s">
        <v>178</v>
      </c>
      <c r="G59" s="178" t="s">
        <v>23</v>
      </c>
      <c r="H59" s="184">
        <v>52500</v>
      </c>
      <c r="I59" s="193">
        <v>44846</v>
      </c>
      <c r="J59" s="184">
        <v>52500</v>
      </c>
      <c r="K59" s="184">
        <v>0</v>
      </c>
      <c r="L59" s="208"/>
      <c r="M59" s="209"/>
      <c r="N59" s="127"/>
    </row>
    <row r="60" spans="2:17" s="32" customFormat="1" ht="72.75" customHeight="1" x14ac:dyDescent="0.25">
      <c r="B60" s="156">
        <v>44862</v>
      </c>
      <c r="C60" s="168">
        <v>44858</v>
      </c>
      <c r="D60" s="168" t="s">
        <v>187</v>
      </c>
      <c r="E60" s="181" t="s">
        <v>188</v>
      </c>
      <c r="F60" s="181" t="s">
        <v>189</v>
      </c>
      <c r="G60" s="178" t="s">
        <v>190</v>
      </c>
      <c r="H60" s="184">
        <v>11210</v>
      </c>
      <c r="I60" s="193">
        <v>44889</v>
      </c>
      <c r="J60" s="184">
        <v>11210</v>
      </c>
      <c r="K60" s="184">
        <v>0</v>
      </c>
      <c r="L60" s="150"/>
      <c r="M60" s="123"/>
      <c r="N60" s="127"/>
    </row>
    <row r="61" spans="2:17" s="32" customFormat="1" ht="43.5" customHeight="1" x14ac:dyDescent="0.25">
      <c r="B61" s="156">
        <v>44798</v>
      </c>
      <c r="C61" s="168">
        <v>44797</v>
      </c>
      <c r="D61" s="185" t="s">
        <v>59</v>
      </c>
      <c r="E61" s="181" t="s">
        <v>82</v>
      </c>
      <c r="F61" s="181" t="s">
        <v>83</v>
      </c>
      <c r="G61" s="178" t="s">
        <v>84</v>
      </c>
      <c r="H61" s="184">
        <v>106200</v>
      </c>
      <c r="I61" s="193">
        <v>44828</v>
      </c>
      <c r="J61" s="184">
        <v>106200</v>
      </c>
      <c r="K61" s="184">
        <v>0</v>
      </c>
      <c r="L61" s="132"/>
      <c r="M61" s="116"/>
      <c r="N61" s="127"/>
    </row>
    <row r="62" spans="2:17" ht="21.75" customHeight="1" x14ac:dyDescent="0.25">
      <c r="B62" s="186"/>
      <c r="C62" s="186"/>
      <c r="D62" s="187"/>
      <c r="E62" s="186"/>
      <c r="F62" s="186"/>
      <c r="G62" s="186"/>
      <c r="H62" s="167">
        <f>SUM(H17:H61)</f>
        <v>3325879.17</v>
      </c>
      <c r="I62" s="167"/>
      <c r="J62" s="167">
        <f>SUM(J17:J61)</f>
        <v>657405.64999999991</v>
      </c>
      <c r="K62" s="167">
        <f>SUM(K17:K61)</f>
        <v>2668473.52</v>
      </c>
      <c r="L62" s="74"/>
      <c r="M62" s="95"/>
      <c r="P62" s="32"/>
      <c r="Q62" s="32"/>
    </row>
    <row r="63" spans="2:17" ht="21.75" customHeight="1" x14ac:dyDescent="0.25">
      <c r="H63" s="188">
        <f>SUM(H62,H16)</f>
        <v>3331119.17</v>
      </c>
      <c r="I63" s="188"/>
      <c r="J63" s="188">
        <f>SUM(J62,J16)</f>
        <v>657405.64999999991</v>
      </c>
      <c r="K63" s="188">
        <f>SUM(K62,K16)</f>
        <v>2673713.52</v>
      </c>
      <c r="L63" s="1"/>
      <c r="M63" s="1"/>
    </row>
    <row r="64" spans="2:17" x14ac:dyDescent="0.25">
      <c r="H64" s="198"/>
      <c r="L64" s="12"/>
      <c r="M64" s="1"/>
    </row>
    <row r="65" spans="2:13" x14ac:dyDescent="0.25">
      <c r="H65" s="153"/>
      <c r="L65" s="12"/>
      <c r="M65" s="1"/>
    </row>
    <row r="66" spans="2:13" ht="21.75" customHeight="1" x14ac:dyDescent="0.25">
      <c r="H66" s="199" t="s">
        <v>51</v>
      </c>
      <c r="J66" s="199" t="s">
        <v>52</v>
      </c>
      <c r="K66" s="199" t="s">
        <v>50</v>
      </c>
      <c r="L66" s="12"/>
      <c r="M66" s="1"/>
    </row>
    <row r="67" spans="2:13" ht="18" customHeight="1" x14ac:dyDescent="0.25">
      <c r="B67" s="189"/>
      <c r="H67" s="153"/>
      <c r="I67" s="153"/>
      <c r="J67" s="153"/>
      <c r="K67" s="153"/>
    </row>
    <row r="68" spans="2:13" ht="14.25" customHeight="1" x14ac:dyDescent="0.5">
      <c r="B68" s="189"/>
      <c r="F68" s="190"/>
      <c r="G68" s="190"/>
      <c r="H68" s="154"/>
      <c r="I68" s="154"/>
      <c r="J68" s="154"/>
      <c r="K68" s="154"/>
    </row>
    <row r="69" spans="2:13" ht="18" customHeight="1" x14ac:dyDescent="0.25">
      <c r="B69" s="189" t="s">
        <v>255</v>
      </c>
      <c r="H69" s="153"/>
    </row>
    <row r="70" spans="2:13" ht="14.25" customHeight="1" x14ac:dyDescent="0.5">
      <c r="B70" s="189" t="s">
        <v>256</v>
      </c>
      <c r="F70" s="190"/>
      <c r="G70" s="190"/>
      <c r="H70" s="154"/>
    </row>
    <row r="71" spans="2:13" ht="11.25" customHeight="1" x14ac:dyDescent="0.25">
      <c r="B71" s="189" t="s">
        <v>257</v>
      </c>
      <c r="H71" s="153"/>
      <c r="J71" t="s">
        <v>7</v>
      </c>
    </row>
    <row r="72" spans="2:13" ht="11.25" customHeight="1" x14ac:dyDescent="0.25">
      <c r="B72" s="189"/>
      <c r="H72" s="153"/>
      <c r="I72" s="153"/>
      <c r="J72" s="153"/>
      <c r="K72" s="153"/>
    </row>
    <row r="73" spans="2:13" ht="18" customHeight="1" x14ac:dyDescent="0.25">
      <c r="C73" s="189"/>
      <c r="H73" s="153"/>
      <c r="I73" s="153"/>
      <c r="J73" s="153"/>
      <c r="K73" s="153"/>
    </row>
    <row r="74" spans="2:13" ht="18" customHeight="1" x14ac:dyDescent="0.25">
      <c r="B74" s="189"/>
      <c r="H74" s="153"/>
    </row>
    <row r="75" spans="2:13" ht="14.25" customHeight="1" x14ac:dyDescent="0.5">
      <c r="B75" s="189"/>
      <c r="F75" s="190"/>
      <c r="G75" s="190"/>
      <c r="H75" s="154"/>
    </row>
    <row r="76" spans="2:13" ht="11.25" customHeight="1" x14ac:dyDescent="0.25">
      <c r="B76" s="189"/>
      <c r="H76" s="153"/>
    </row>
    <row r="77" spans="2:13" ht="26.25" x14ac:dyDescent="0.4">
      <c r="H77" s="153"/>
      <c r="I77" s="153"/>
      <c r="J77" s="153"/>
      <c r="K77" s="153"/>
      <c r="L77" s="75"/>
    </row>
    <row r="78" spans="2:13" x14ac:dyDescent="0.25">
      <c r="C78" s="3" t="s">
        <v>6</v>
      </c>
      <c r="D78" s="3"/>
      <c r="E78" s="3" t="s">
        <v>7</v>
      </c>
      <c r="F78" s="4" t="s">
        <v>8</v>
      </c>
      <c r="G78" s="3" t="s">
        <v>9</v>
      </c>
      <c r="H78" s="191"/>
      <c r="I78" s="191"/>
      <c r="J78" s="191"/>
      <c r="K78" s="191"/>
      <c r="M78" s="1"/>
    </row>
    <row r="79" spans="2:13" ht="15" customHeight="1" x14ac:dyDescent="0.25">
      <c r="C79" s="3"/>
      <c r="D79" s="3"/>
      <c r="E79" s="3"/>
      <c r="F79" s="4"/>
      <c r="G79" s="3"/>
      <c r="H79" s="191"/>
      <c r="I79" s="191"/>
      <c r="J79" s="191"/>
      <c r="K79" s="191"/>
      <c r="L79" s="1"/>
      <c r="M79" s="1"/>
    </row>
    <row r="80" spans="2:13" ht="15" customHeight="1" x14ac:dyDescent="0.25">
      <c r="H80" s="190"/>
      <c r="I80" s="190"/>
      <c r="J80" s="190"/>
      <c r="K80" s="190"/>
      <c r="L80" s="1"/>
      <c r="M80" s="1"/>
    </row>
    <row r="81" spans="3:13" x14ac:dyDescent="0.25">
      <c r="C81" s="7" t="s">
        <v>13</v>
      </c>
      <c r="D81" s="7"/>
      <c r="E81" s="7"/>
      <c r="F81" s="7" t="s">
        <v>10</v>
      </c>
      <c r="G81" s="7" t="s">
        <v>32</v>
      </c>
      <c r="H81" s="7"/>
      <c r="I81" s="7"/>
      <c r="J81" s="7"/>
      <c r="K81" s="7"/>
      <c r="L81" s="1"/>
      <c r="M81" s="1"/>
    </row>
    <row r="82" spans="3:13" x14ac:dyDescent="0.25">
      <c r="C82" s="8" t="s">
        <v>42</v>
      </c>
      <c r="D82" s="10"/>
      <c r="E82" s="8"/>
      <c r="F82" s="8" t="s">
        <v>11</v>
      </c>
      <c r="G82" s="8" t="s">
        <v>12</v>
      </c>
      <c r="H82" s="8"/>
      <c r="I82" s="8"/>
      <c r="J82" s="8"/>
      <c r="K82" s="8"/>
      <c r="L82" s="1"/>
      <c r="M82" s="1"/>
    </row>
    <row r="83" spans="3:13" x14ac:dyDescent="0.25">
      <c r="C83" s="78" t="s">
        <v>254</v>
      </c>
      <c r="D83" s="79"/>
      <c r="F83" s="8"/>
      <c r="G83" s="8"/>
      <c r="H83" s="8"/>
      <c r="I83" s="8"/>
      <c r="J83" s="8"/>
      <c r="K83" s="8"/>
      <c r="L83" s="1"/>
      <c r="M83" s="1"/>
    </row>
    <row r="84" spans="3:13" x14ac:dyDescent="0.25">
      <c r="C84" s="76"/>
      <c r="D84" s="77"/>
      <c r="E84" s="11"/>
      <c r="F84" s="8"/>
      <c r="G84" s="8"/>
      <c r="H84" s="11"/>
      <c r="I84" s="11"/>
      <c r="J84" s="11"/>
      <c r="K84" s="11"/>
      <c r="L84" s="1"/>
      <c r="M84" s="1"/>
    </row>
    <row r="108" spans="2:11" ht="15" customHeight="1" x14ac:dyDescent="0.6">
      <c r="B108" s="202"/>
      <c r="C108" s="202"/>
      <c r="D108" s="202"/>
      <c r="E108" s="202"/>
      <c r="F108" s="202"/>
      <c r="G108" s="202"/>
      <c r="H108" s="202"/>
      <c r="I108" s="69"/>
      <c r="J108" s="69"/>
      <c r="K108" s="69"/>
    </row>
    <row r="109" spans="2:11" ht="24.75" customHeight="1" x14ac:dyDescent="0.25">
      <c r="B109" s="213" t="s">
        <v>0</v>
      </c>
      <c r="C109" s="213"/>
      <c r="D109" s="213"/>
      <c r="E109" s="213"/>
      <c r="F109" s="213"/>
      <c r="G109" s="213"/>
      <c r="H109" s="213"/>
      <c r="I109" s="213"/>
      <c r="J109" s="213"/>
      <c r="K109" s="213"/>
    </row>
    <row r="110" spans="2:11" ht="21" customHeight="1" x14ac:dyDescent="0.25">
      <c r="B110" s="204" t="s">
        <v>31</v>
      </c>
      <c r="C110" s="204"/>
      <c r="D110" s="204"/>
      <c r="E110" s="204"/>
      <c r="F110" s="204"/>
      <c r="G110" s="204"/>
      <c r="H110" s="204"/>
      <c r="I110" s="204"/>
      <c r="J110" s="204"/>
      <c r="K110" s="204"/>
    </row>
    <row r="111" spans="2:11" ht="21" customHeight="1" x14ac:dyDescent="0.25">
      <c r="B111" s="204" t="s">
        <v>14</v>
      </c>
      <c r="C111" s="204"/>
      <c r="D111" s="204"/>
      <c r="E111" s="204"/>
      <c r="F111" s="204"/>
      <c r="G111" s="204"/>
      <c r="H111" s="204"/>
      <c r="I111" s="204"/>
      <c r="J111" s="204"/>
      <c r="K111" s="204"/>
    </row>
    <row r="112" spans="2:11" ht="17.25" customHeight="1" x14ac:dyDescent="0.25">
      <c r="B112" s="205" t="s">
        <v>54</v>
      </c>
      <c r="C112" s="205"/>
      <c r="D112" s="205"/>
      <c r="E112" s="205"/>
      <c r="F112" s="205"/>
      <c r="G112" s="205"/>
      <c r="H112" s="205"/>
      <c r="I112" s="205"/>
      <c r="J112" s="205"/>
      <c r="K112" s="205"/>
    </row>
    <row r="113" spans="2:20" ht="18" customHeight="1" x14ac:dyDescent="0.25">
      <c r="B113" s="206" t="s">
        <v>55</v>
      </c>
      <c r="C113" s="206"/>
      <c r="D113" s="206"/>
      <c r="E113" s="206"/>
      <c r="F113" s="206"/>
      <c r="G113" s="206"/>
      <c r="H113" s="206"/>
      <c r="I113" s="206"/>
      <c r="J113" s="206"/>
      <c r="K113" s="206"/>
    </row>
    <row r="114" spans="2:20" ht="12.75" customHeight="1" x14ac:dyDescent="0.25">
      <c r="B114" s="83"/>
      <c r="C114" s="83"/>
      <c r="D114" s="83"/>
      <c r="E114" s="83"/>
      <c r="F114" s="83"/>
      <c r="G114" s="83"/>
      <c r="H114" s="83"/>
      <c r="I114" s="83"/>
      <c r="J114" s="83"/>
      <c r="K114" s="83"/>
    </row>
    <row r="115" spans="2:20" ht="17.25" customHeight="1" x14ac:dyDescent="0.25">
      <c r="B115" s="204" t="s">
        <v>53</v>
      </c>
      <c r="C115" s="204"/>
      <c r="D115" s="204"/>
      <c r="E115" s="204"/>
      <c r="F115" s="204"/>
      <c r="G115" s="204"/>
      <c r="H115" s="204"/>
      <c r="I115" s="204"/>
      <c r="J115" s="204"/>
      <c r="K115" s="204"/>
    </row>
    <row r="116" spans="2:20" s="1" customFormat="1" ht="16.5" customHeight="1" x14ac:dyDescent="0.25">
      <c r="B116" s="204" t="s">
        <v>47</v>
      </c>
      <c r="C116" s="204"/>
      <c r="D116" s="204"/>
      <c r="E116" s="204"/>
      <c r="F116" s="204"/>
      <c r="G116" s="204"/>
      <c r="H116" s="204"/>
      <c r="I116" s="204"/>
      <c r="J116" s="204"/>
      <c r="K116" s="204"/>
      <c r="L116" s="82"/>
      <c r="M116" s="82"/>
      <c r="N116" s="82"/>
      <c r="O116" s="93"/>
      <c r="P116" s="93"/>
      <c r="Q116" s="93"/>
      <c r="R116" s="93"/>
      <c r="S116" s="93"/>
      <c r="T116" s="93"/>
    </row>
    <row r="117" spans="2:20" ht="20.25" customHeight="1" x14ac:dyDescent="0.25">
      <c r="B117" s="204" t="s">
        <v>99</v>
      </c>
      <c r="C117" s="204"/>
      <c r="D117" s="204"/>
      <c r="E117" s="204"/>
      <c r="F117" s="204"/>
      <c r="G117" s="204"/>
      <c r="H117" s="204"/>
      <c r="I117" s="204"/>
      <c r="J117" s="204"/>
      <c r="K117" s="204"/>
    </row>
    <row r="118" spans="2:20" ht="10.5" customHeight="1" thickBot="1" x14ac:dyDescent="0.3">
      <c r="C118" s="224"/>
      <c r="D118" s="224"/>
      <c r="E118" s="224"/>
      <c r="F118" s="224"/>
      <c r="G118" s="224"/>
      <c r="H118" s="224"/>
      <c r="I118" s="92"/>
      <c r="J118" s="92"/>
      <c r="K118" s="92"/>
      <c r="L118" s="1"/>
      <c r="M118" s="1"/>
    </row>
    <row r="119" spans="2:20" ht="24" customHeight="1" x14ac:dyDescent="0.25">
      <c r="B119" s="225" t="s">
        <v>45</v>
      </c>
      <c r="C119" s="227" t="s">
        <v>1</v>
      </c>
      <c r="D119" s="214" t="s">
        <v>2</v>
      </c>
      <c r="E119" s="214" t="s">
        <v>3</v>
      </c>
      <c r="F119" s="214" t="s">
        <v>4</v>
      </c>
      <c r="G119" s="216" t="s">
        <v>46</v>
      </c>
      <c r="H119" s="222" t="s">
        <v>5</v>
      </c>
      <c r="I119" s="218" t="s">
        <v>48</v>
      </c>
      <c r="J119" s="220" t="s">
        <v>49</v>
      </c>
      <c r="K119" s="229" t="s">
        <v>50</v>
      </c>
      <c r="L119" s="13"/>
      <c r="M119" s="1"/>
    </row>
    <row r="120" spans="2:20" ht="10.5" customHeight="1" thickBot="1" x14ac:dyDescent="0.3">
      <c r="B120" s="226"/>
      <c r="C120" s="228"/>
      <c r="D120" s="215"/>
      <c r="E120" s="215"/>
      <c r="F120" s="215"/>
      <c r="G120" s="217"/>
      <c r="H120" s="223"/>
      <c r="I120" s="219"/>
      <c r="J120" s="221"/>
      <c r="K120" s="230"/>
      <c r="L120" s="14"/>
      <c r="M120" s="1"/>
    </row>
    <row r="121" spans="2:20" s="1" customFormat="1" ht="31.5" customHeight="1" x14ac:dyDescent="0.25">
      <c r="B121" s="65">
        <v>44104</v>
      </c>
      <c r="C121" s="113">
        <v>44104</v>
      </c>
      <c r="D121" s="114" t="s">
        <v>27</v>
      </c>
      <c r="E121" s="31" t="s">
        <v>22</v>
      </c>
      <c r="F121" s="33" t="s">
        <v>28</v>
      </c>
      <c r="G121" s="99" t="s">
        <v>23</v>
      </c>
      <c r="H121" s="52">
        <v>2600</v>
      </c>
      <c r="I121" s="58">
        <v>44134</v>
      </c>
      <c r="J121" s="53">
        <v>0</v>
      </c>
      <c r="K121" s="47">
        <v>2600</v>
      </c>
      <c r="L121" s="70"/>
      <c r="M121" s="38"/>
    </row>
    <row r="122" spans="2:20" s="1" customFormat="1" ht="33" customHeight="1" thickBot="1" x14ac:dyDescent="0.3">
      <c r="B122" s="67">
        <v>44169</v>
      </c>
      <c r="C122" s="109">
        <v>44169</v>
      </c>
      <c r="D122" s="115" t="s">
        <v>29</v>
      </c>
      <c r="E122" s="50" t="s">
        <v>22</v>
      </c>
      <c r="F122" s="43" t="s">
        <v>30</v>
      </c>
      <c r="G122" s="98" t="s">
        <v>23</v>
      </c>
      <c r="H122" s="46">
        <v>2640</v>
      </c>
      <c r="I122" s="59">
        <v>44200</v>
      </c>
      <c r="J122" s="54">
        <v>0</v>
      </c>
      <c r="K122" s="51">
        <v>2640</v>
      </c>
      <c r="L122" s="70"/>
      <c r="M122" s="38"/>
    </row>
    <row r="123" spans="2:20" s="1" customFormat="1" ht="21" customHeight="1" thickBot="1" x14ac:dyDescent="0.3">
      <c r="B123" s="25"/>
      <c r="C123" s="117"/>
      <c r="D123" s="26"/>
      <c r="E123" s="27"/>
      <c r="F123" s="28"/>
      <c r="G123" s="29"/>
      <c r="H123" s="30">
        <f>SUM(H121:H122)</f>
        <v>5240</v>
      </c>
      <c r="I123" s="60"/>
      <c r="J123" s="55">
        <f>SUM(J121:J122)</f>
        <v>0</v>
      </c>
      <c r="K123" s="56">
        <f>SUM(K121:K122)</f>
        <v>5240</v>
      </c>
    </row>
    <row r="124" spans="2:20" s="1" customFormat="1" ht="51" customHeight="1" x14ac:dyDescent="0.25">
      <c r="B124" s="34">
        <v>44824</v>
      </c>
      <c r="C124" s="131">
        <v>44804</v>
      </c>
      <c r="D124" s="142" t="s">
        <v>140</v>
      </c>
      <c r="E124" s="142" t="s">
        <v>141</v>
      </c>
      <c r="F124" s="143" t="s">
        <v>142</v>
      </c>
      <c r="G124" s="144" t="s">
        <v>143</v>
      </c>
      <c r="H124" s="145">
        <v>342861.1</v>
      </c>
      <c r="I124" s="146"/>
      <c r="J124" s="53">
        <v>0</v>
      </c>
      <c r="K124" s="147">
        <v>342861.1</v>
      </c>
    </row>
    <row r="125" spans="2:20" s="1" customFormat="1" ht="48.75" customHeight="1" x14ac:dyDescent="0.25">
      <c r="B125" s="96">
        <v>44377</v>
      </c>
      <c r="C125" s="35">
        <v>44377</v>
      </c>
      <c r="D125" s="36" t="s">
        <v>38</v>
      </c>
      <c r="E125" s="36" t="s">
        <v>39</v>
      </c>
      <c r="F125" s="103" t="s">
        <v>124</v>
      </c>
      <c r="G125" s="24" t="s">
        <v>40</v>
      </c>
      <c r="H125" s="39">
        <f>810265.65+53839.95-216776.99-53841.65+53839.95+53839.95-216818.84</f>
        <v>484348.0199999999</v>
      </c>
      <c r="I125" s="110">
        <v>44772</v>
      </c>
      <c r="J125" s="53">
        <v>0</v>
      </c>
      <c r="K125" s="48">
        <v>484348.02</v>
      </c>
      <c r="L125" s="125"/>
      <c r="M125" s="126"/>
      <c r="N125" s="125"/>
      <c r="O125" s="72"/>
    </row>
    <row r="126" spans="2:20" s="32" customFormat="1" ht="37.5" customHeight="1" x14ac:dyDescent="0.25">
      <c r="B126" s="96">
        <v>44377</v>
      </c>
      <c r="C126" s="35">
        <v>44377</v>
      </c>
      <c r="D126" s="36" t="s">
        <v>38</v>
      </c>
      <c r="E126" s="36" t="s">
        <v>41</v>
      </c>
      <c r="F126" s="44" t="s">
        <v>125</v>
      </c>
      <c r="G126" s="24" t="s">
        <v>43</v>
      </c>
      <c r="H126" s="39">
        <f>625+250+250+125+125+125+125+125+125+125+125+125+125</f>
        <v>2375</v>
      </c>
      <c r="I126" s="110">
        <v>44772</v>
      </c>
      <c r="J126" s="53">
        <v>0</v>
      </c>
      <c r="K126" s="48">
        <v>2375</v>
      </c>
      <c r="L126" s="72"/>
      <c r="M126" s="41"/>
      <c r="N126" s="42"/>
      <c r="P126" s="1"/>
      <c r="Q126" s="1"/>
    </row>
    <row r="127" spans="2:20" s="32" customFormat="1" ht="24.95" customHeight="1" x14ac:dyDescent="0.25">
      <c r="B127" s="96">
        <v>44778</v>
      </c>
      <c r="C127" s="35">
        <v>44754</v>
      </c>
      <c r="D127" s="90" t="s">
        <v>76</v>
      </c>
      <c r="E127" s="89" t="s">
        <v>77</v>
      </c>
      <c r="F127" s="23" t="s">
        <v>64</v>
      </c>
      <c r="G127" s="88" t="s">
        <v>17</v>
      </c>
      <c r="H127" s="39">
        <v>23073.37</v>
      </c>
      <c r="I127" s="110">
        <v>44785</v>
      </c>
      <c r="J127" s="53">
        <v>0</v>
      </c>
      <c r="K127" s="48">
        <v>23073.37</v>
      </c>
      <c r="L127" s="72"/>
      <c r="M127" s="41"/>
      <c r="N127" s="42"/>
      <c r="P127" s="1"/>
      <c r="Q127" s="1"/>
    </row>
    <row r="128" spans="2:20" s="32" customFormat="1" ht="63" customHeight="1" x14ac:dyDescent="0.25">
      <c r="B128" s="96">
        <v>44838</v>
      </c>
      <c r="C128" s="35">
        <v>44819</v>
      </c>
      <c r="D128" s="90" t="s">
        <v>144</v>
      </c>
      <c r="E128" s="89" t="s">
        <v>145</v>
      </c>
      <c r="F128" s="37" t="s">
        <v>146</v>
      </c>
      <c r="G128" s="87" t="s">
        <v>147</v>
      </c>
      <c r="H128" s="39">
        <v>164256</v>
      </c>
      <c r="I128" s="110">
        <v>44849</v>
      </c>
      <c r="J128" s="148"/>
      <c r="K128" s="48">
        <v>164256</v>
      </c>
    </row>
    <row r="129" spans="2:17" s="32" customFormat="1" ht="54.75" customHeight="1" x14ac:dyDescent="0.25">
      <c r="B129" s="111">
        <v>44790</v>
      </c>
      <c r="C129" s="35">
        <v>44784</v>
      </c>
      <c r="D129" s="89" t="s">
        <v>88</v>
      </c>
      <c r="E129" s="104" t="s">
        <v>65</v>
      </c>
      <c r="F129" s="105" t="s">
        <v>89</v>
      </c>
      <c r="G129" s="97" t="s">
        <v>66</v>
      </c>
      <c r="H129" s="39">
        <v>8260</v>
      </c>
      <c r="I129" s="110">
        <v>44815</v>
      </c>
      <c r="J129" s="53">
        <v>0</v>
      </c>
      <c r="K129" s="48">
        <v>8260</v>
      </c>
      <c r="L129" s="94"/>
      <c r="M129" s="116"/>
      <c r="N129" s="200"/>
      <c r="P129" s="1"/>
      <c r="Q129" s="1"/>
    </row>
    <row r="130" spans="2:17" s="32" customFormat="1" ht="54" customHeight="1" x14ac:dyDescent="0.25">
      <c r="B130" s="111">
        <v>44790</v>
      </c>
      <c r="C130" s="35">
        <v>44775</v>
      </c>
      <c r="D130" s="89" t="s">
        <v>90</v>
      </c>
      <c r="E130" s="104" t="s">
        <v>91</v>
      </c>
      <c r="F130" s="105" t="s">
        <v>98</v>
      </c>
      <c r="G130" s="97" t="s">
        <v>92</v>
      </c>
      <c r="H130" s="39">
        <v>20060</v>
      </c>
      <c r="I130" s="110">
        <v>44806</v>
      </c>
      <c r="J130" s="53">
        <v>0</v>
      </c>
      <c r="K130" s="48">
        <v>20060</v>
      </c>
      <c r="L130" s="94"/>
      <c r="M130" s="116"/>
      <c r="N130" s="200"/>
    </row>
    <row r="131" spans="2:17" s="32" customFormat="1" ht="63" customHeight="1" x14ac:dyDescent="0.25">
      <c r="B131" s="111">
        <v>44819</v>
      </c>
      <c r="C131" s="35">
        <v>44819</v>
      </c>
      <c r="D131" s="66" t="s">
        <v>130</v>
      </c>
      <c r="E131" s="140" t="s">
        <v>71</v>
      </c>
      <c r="F131" s="105" t="s">
        <v>129</v>
      </c>
      <c r="G131" s="85" t="s">
        <v>72</v>
      </c>
      <c r="H131" s="57">
        <v>9440</v>
      </c>
      <c r="I131" s="110">
        <v>44849</v>
      </c>
      <c r="J131" s="57">
        <v>0</v>
      </c>
      <c r="K131" s="138">
        <v>9440</v>
      </c>
      <c r="L131" s="94"/>
      <c r="M131" s="116"/>
      <c r="N131" s="119"/>
    </row>
    <row r="132" spans="2:17" s="32" customFormat="1" ht="38.1" customHeight="1" x14ac:dyDescent="0.25">
      <c r="B132" s="111">
        <v>44824</v>
      </c>
      <c r="C132" s="35">
        <v>44743</v>
      </c>
      <c r="D132" s="66" t="s">
        <v>111</v>
      </c>
      <c r="E132" s="137" t="s">
        <v>113</v>
      </c>
      <c r="F132" s="105" t="s">
        <v>112</v>
      </c>
      <c r="G132" s="85" t="s">
        <v>16</v>
      </c>
      <c r="H132" s="68">
        <v>1598</v>
      </c>
      <c r="I132" s="110">
        <v>44774</v>
      </c>
      <c r="J132" s="39">
        <v>0</v>
      </c>
      <c r="K132" s="138">
        <v>1598</v>
      </c>
      <c r="L132" s="128"/>
      <c r="M132" s="116"/>
      <c r="N132" s="91"/>
      <c r="O132" s="119"/>
    </row>
    <row r="133" spans="2:17" s="32" customFormat="1" ht="38.1" customHeight="1" x14ac:dyDescent="0.25">
      <c r="B133" s="111">
        <v>44824</v>
      </c>
      <c r="C133" s="35">
        <v>44743</v>
      </c>
      <c r="D133" s="66" t="s">
        <v>114</v>
      </c>
      <c r="E133" s="137" t="s">
        <v>113</v>
      </c>
      <c r="F133" s="105" t="s">
        <v>112</v>
      </c>
      <c r="G133" s="85" t="s">
        <v>16</v>
      </c>
      <c r="H133" s="68">
        <v>1598</v>
      </c>
      <c r="I133" s="110">
        <v>44774</v>
      </c>
      <c r="J133" s="39">
        <v>0</v>
      </c>
      <c r="K133" s="138">
        <v>1598</v>
      </c>
      <c r="L133" s="128"/>
      <c r="M133" s="116"/>
      <c r="N133" s="91"/>
      <c r="O133" s="119"/>
    </row>
    <row r="134" spans="2:17" s="32" customFormat="1" ht="38.1" customHeight="1" x14ac:dyDescent="0.25">
      <c r="B134" s="111">
        <v>44824</v>
      </c>
      <c r="C134" s="35">
        <v>44743</v>
      </c>
      <c r="D134" s="66" t="s">
        <v>115</v>
      </c>
      <c r="E134" s="137" t="s">
        <v>113</v>
      </c>
      <c r="F134" s="105" t="s">
        <v>112</v>
      </c>
      <c r="G134" s="85" t="s">
        <v>16</v>
      </c>
      <c r="H134" s="68">
        <v>1757</v>
      </c>
      <c r="I134" s="110">
        <v>44774</v>
      </c>
      <c r="J134" s="39">
        <v>0</v>
      </c>
      <c r="K134" s="138">
        <v>1757</v>
      </c>
      <c r="L134" s="128"/>
      <c r="M134" s="116"/>
      <c r="N134" s="91"/>
      <c r="O134" s="119"/>
    </row>
    <row r="135" spans="2:17" s="32" customFormat="1" ht="38.1" customHeight="1" x14ac:dyDescent="0.25">
      <c r="B135" s="111">
        <v>44824</v>
      </c>
      <c r="C135" s="35">
        <v>44774</v>
      </c>
      <c r="D135" s="66" t="s">
        <v>117</v>
      </c>
      <c r="E135" s="137" t="s">
        <v>113</v>
      </c>
      <c r="F135" s="105" t="s">
        <v>116</v>
      </c>
      <c r="G135" s="85" t="s">
        <v>16</v>
      </c>
      <c r="H135" s="68">
        <v>1598</v>
      </c>
      <c r="I135" s="110">
        <v>44805</v>
      </c>
      <c r="J135" s="39">
        <v>0</v>
      </c>
      <c r="K135" s="138">
        <v>1598</v>
      </c>
      <c r="L135" s="128"/>
      <c r="M135" s="116"/>
      <c r="N135" s="91"/>
      <c r="O135" s="119"/>
    </row>
    <row r="136" spans="2:17" s="32" customFormat="1" ht="38.1" customHeight="1" x14ac:dyDescent="0.25">
      <c r="B136" s="111">
        <v>44824</v>
      </c>
      <c r="C136" s="35">
        <v>44774</v>
      </c>
      <c r="D136" s="66" t="s">
        <v>118</v>
      </c>
      <c r="E136" s="137" t="s">
        <v>113</v>
      </c>
      <c r="F136" s="105" t="s">
        <v>116</v>
      </c>
      <c r="G136" s="85" t="s">
        <v>16</v>
      </c>
      <c r="H136" s="68">
        <v>1598</v>
      </c>
      <c r="I136" s="110">
        <v>44805</v>
      </c>
      <c r="J136" s="39">
        <v>0</v>
      </c>
      <c r="K136" s="138">
        <v>1598</v>
      </c>
      <c r="L136" s="128"/>
      <c r="M136" s="116"/>
      <c r="N136" s="91"/>
      <c r="O136" s="119"/>
    </row>
    <row r="137" spans="2:17" s="32" customFormat="1" ht="38.1" customHeight="1" x14ac:dyDescent="0.25">
      <c r="B137" s="111">
        <v>44824</v>
      </c>
      <c r="C137" s="35">
        <v>44774</v>
      </c>
      <c r="D137" s="66" t="s">
        <v>119</v>
      </c>
      <c r="E137" s="137" t="s">
        <v>113</v>
      </c>
      <c r="F137" s="105" t="s">
        <v>116</v>
      </c>
      <c r="G137" s="85" t="s">
        <v>16</v>
      </c>
      <c r="H137" s="68">
        <v>1757</v>
      </c>
      <c r="I137" s="110">
        <v>44805</v>
      </c>
      <c r="J137" s="57"/>
      <c r="K137" s="138">
        <v>1757</v>
      </c>
      <c r="L137" s="128"/>
      <c r="M137" s="116"/>
      <c r="N137" s="91"/>
      <c r="O137" s="119"/>
    </row>
    <row r="138" spans="2:17" s="32" customFormat="1" ht="38.1" customHeight="1" x14ac:dyDescent="0.25">
      <c r="B138" s="111">
        <v>44824</v>
      </c>
      <c r="C138" s="35">
        <v>44805</v>
      </c>
      <c r="D138" s="66" t="s">
        <v>121</v>
      </c>
      <c r="E138" s="137" t="s">
        <v>113</v>
      </c>
      <c r="F138" s="105" t="s">
        <v>120</v>
      </c>
      <c r="G138" s="85" t="s">
        <v>16</v>
      </c>
      <c r="H138" s="68">
        <v>1598</v>
      </c>
      <c r="I138" s="110">
        <v>44835</v>
      </c>
      <c r="J138" s="57">
        <v>0</v>
      </c>
      <c r="K138" s="138">
        <v>1598</v>
      </c>
      <c r="L138" s="128"/>
      <c r="M138" s="116"/>
      <c r="N138" s="91"/>
      <c r="O138" s="119"/>
    </row>
    <row r="139" spans="2:17" s="32" customFormat="1" ht="38.1" customHeight="1" x14ac:dyDescent="0.25">
      <c r="B139" s="111">
        <v>44824</v>
      </c>
      <c r="C139" s="35">
        <v>44805</v>
      </c>
      <c r="D139" s="66" t="s">
        <v>122</v>
      </c>
      <c r="E139" s="137" t="s">
        <v>113</v>
      </c>
      <c r="F139" s="105" t="s">
        <v>120</v>
      </c>
      <c r="G139" s="85" t="s">
        <v>16</v>
      </c>
      <c r="H139" s="68">
        <v>1598</v>
      </c>
      <c r="I139" s="110">
        <v>44835</v>
      </c>
      <c r="J139" s="57">
        <v>0</v>
      </c>
      <c r="K139" s="138">
        <v>1598</v>
      </c>
      <c r="L139" s="128"/>
      <c r="M139" s="116"/>
      <c r="N139" s="102"/>
    </row>
    <row r="140" spans="2:17" s="32" customFormat="1" ht="38.1" customHeight="1" x14ac:dyDescent="0.25">
      <c r="B140" s="111">
        <v>44824</v>
      </c>
      <c r="C140" s="35">
        <v>44805</v>
      </c>
      <c r="D140" s="66" t="s">
        <v>123</v>
      </c>
      <c r="E140" s="137" t="s">
        <v>113</v>
      </c>
      <c r="F140" s="105" t="s">
        <v>120</v>
      </c>
      <c r="G140" s="85" t="s">
        <v>16</v>
      </c>
      <c r="H140" s="68">
        <v>1757</v>
      </c>
      <c r="I140" s="110">
        <v>44835</v>
      </c>
      <c r="J140" s="57">
        <v>0</v>
      </c>
      <c r="K140" s="138">
        <v>1757</v>
      </c>
      <c r="L140" s="94"/>
      <c r="M140" s="123"/>
      <c r="N140" s="119"/>
    </row>
    <row r="141" spans="2:17" s="32" customFormat="1" ht="29.25" customHeight="1" x14ac:dyDescent="0.25">
      <c r="B141" s="111">
        <v>44838</v>
      </c>
      <c r="C141" s="35">
        <v>44832</v>
      </c>
      <c r="D141" s="66" t="s">
        <v>136</v>
      </c>
      <c r="E141" s="104" t="s">
        <v>20</v>
      </c>
      <c r="F141" s="105" t="s">
        <v>137</v>
      </c>
      <c r="G141" s="85" t="s">
        <v>21</v>
      </c>
      <c r="H141" s="57">
        <v>72519.850000000006</v>
      </c>
      <c r="I141" s="110">
        <v>44862</v>
      </c>
      <c r="J141" s="57"/>
      <c r="K141" s="86">
        <v>72519.850000000006</v>
      </c>
      <c r="L141" s="231"/>
      <c r="M141" s="232"/>
      <c r="N141" s="102"/>
    </row>
    <row r="142" spans="2:17" s="32" customFormat="1" ht="33.75" customHeight="1" x14ac:dyDescent="0.25">
      <c r="B142" s="111">
        <v>44838</v>
      </c>
      <c r="C142" s="35">
        <v>44832</v>
      </c>
      <c r="D142" s="66" t="s">
        <v>138</v>
      </c>
      <c r="E142" s="104" t="s">
        <v>20</v>
      </c>
      <c r="F142" s="105" t="s">
        <v>139</v>
      </c>
      <c r="G142" s="85" t="s">
        <v>21</v>
      </c>
      <c r="H142" s="57">
        <v>243896.62</v>
      </c>
      <c r="I142" s="110">
        <v>44862</v>
      </c>
      <c r="J142" s="57"/>
      <c r="K142" s="86">
        <v>243896.62</v>
      </c>
      <c r="L142" s="231"/>
      <c r="M142" s="232"/>
      <c r="N142" s="102"/>
    </row>
    <row r="143" spans="2:17" s="32" customFormat="1" ht="38.25" customHeight="1" x14ac:dyDescent="0.25">
      <c r="B143" s="111">
        <v>44824</v>
      </c>
      <c r="C143" s="35">
        <v>44815</v>
      </c>
      <c r="D143" s="122" t="s">
        <v>105</v>
      </c>
      <c r="E143" s="90" t="s">
        <v>81</v>
      </c>
      <c r="F143" s="106" t="s">
        <v>106</v>
      </c>
      <c r="G143" s="87" t="s">
        <v>15</v>
      </c>
      <c r="H143" s="136">
        <v>4955.05</v>
      </c>
      <c r="I143" s="110">
        <v>44845</v>
      </c>
      <c r="J143" s="57">
        <v>0</v>
      </c>
      <c r="K143" s="120">
        <v>4955.05</v>
      </c>
      <c r="L143" s="124"/>
      <c r="M143" s="101"/>
      <c r="N143" s="102"/>
    </row>
    <row r="144" spans="2:17" s="32" customFormat="1" ht="34.5" customHeight="1" x14ac:dyDescent="0.25">
      <c r="B144" s="111">
        <v>44827</v>
      </c>
      <c r="C144" s="35">
        <v>44819</v>
      </c>
      <c r="D144" s="122" t="s">
        <v>126</v>
      </c>
      <c r="E144" s="90" t="s">
        <v>81</v>
      </c>
      <c r="F144" s="106" t="s">
        <v>127</v>
      </c>
      <c r="G144" s="87" t="s">
        <v>15</v>
      </c>
      <c r="H144" s="136">
        <v>35463.78</v>
      </c>
      <c r="I144" s="110">
        <v>44849</v>
      </c>
      <c r="J144" s="57">
        <v>0</v>
      </c>
      <c r="K144" s="120">
        <v>35463.78</v>
      </c>
      <c r="L144" s="124"/>
      <c r="M144" s="101"/>
      <c r="N144" s="102"/>
    </row>
    <row r="145" spans="2:15" s="32" customFormat="1" ht="34.5" customHeight="1" x14ac:dyDescent="0.25">
      <c r="B145" s="111">
        <v>44839</v>
      </c>
      <c r="C145" s="35">
        <v>44824</v>
      </c>
      <c r="D145" s="122" t="s">
        <v>148</v>
      </c>
      <c r="E145" s="90" t="s">
        <v>33</v>
      </c>
      <c r="F145" s="106" t="s">
        <v>149</v>
      </c>
      <c r="G145" s="24" t="s">
        <v>15</v>
      </c>
      <c r="H145" s="57">
        <v>144463.94</v>
      </c>
      <c r="I145" s="110">
        <v>44854</v>
      </c>
      <c r="J145" s="136">
        <v>0</v>
      </c>
      <c r="K145" s="86">
        <v>144463.94</v>
      </c>
      <c r="L145" s="124"/>
      <c r="M145" s="101"/>
      <c r="N145" s="102"/>
    </row>
    <row r="146" spans="2:15" s="32" customFormat="1" ht="34.5" customHeight="1" x14ac:dyDescent="0.25">
      <c r="B146" s="111">
        <v>44839</v>
      </c>
      <c r="C146" s="35">
        <v>44824</v>
      </c>
      <c r="D146" s="122" t="s">
        <v>150</v>
      </c>
      <c r="E146" s="90" t="s">
        <v>33</v>
      </c>
      <c r="F146" s="106" t="s">
        <v>151</v>
      </c>
      <c r="G146" s="24" t="s">
        <v>15</v>
      </c>
      <c r="H146" s="57">
        <v>130356.15</v>
      </c>
      <c r="I146" s="110">
        <v>44854</v>
      </c>
      <c r="J146" s="136">
        <v>0</v>
      </c>
      <c r="K146" s="86">
        <v>130356.15</v>
      </c>
      <c r="L146" s="124"/>
      <c r="M146" s="101"/>
      <c r="N146" s="102"/>
    </row>
    <row r="147" spans="2:15" s="32" customFormat="1" ht="36" customHeight="1" x14ac:dyDescent="0.25">
      <c r="B147" s="111">
        <v>44839</v>
      </c>
      <c r="C147" s="35">
        <v>44827</v>
      </c>
      <c r="D147" s="122" t="s">
        <v>152</v>
      </c>
      <c r="E147" s="90" t="s">
        <v>33</v>
      </c>
      <c r="F147" s="106" t="s">
        <v>153</v>
      </c>
      <c r="G147" s="24" t="s">
        <v>15</v>
      </c>
      <c r="H147" s="57">
        <v>246.85</v>
      </c>
      <c r="I147" s="110">
        <v>44858</v>
      </c>
      <c r="J147" s="136">
        <v>0</v>
      </c>
      <c r="K147" s="86">
        <v>246.85</v>
      </c>
      <c r="L147" s="124"/>
      <c r="M147" s="101"/>
      <c r="N147" s="102"/>
    </row>
    <row r="148" spans="2:15" s="32" customFormat="1" ht="34.5" customHeight="1" x14ac:dyDescent="0.25">
      <c r="B148" s="111">
        <v>44839</v>
      </c>
      <c r="C148" s="35">
        <v>44834</v>
      </c>
      <c r="D148" s="122" t="s">
        <v>154</v>
      </c>
      <c r="E148" s="90" t="s">
        <v>87</v>
      </c>
      <c r="F148" s="106" t="s">
        <v>155</v>
      </c>
      <c r="G148" s="24" t="s">
        <v>15</v>
      </c>
      <c r="H148" s="57">
        <v>43719.05</v>
      </c>
      <c r="I148" s="110">
        <v>44864</v>
      </c>
      <c r="J148" s="136">
        <v>0</v>
      </c>
      <c r="K148" s="86">
        <v>43719.05</v>
      </c>
      <c r="L148" s="124"/>
      <c r="M148" s="101"/>
      <c r="N148" s="102"/>
    </row>
    <row r="149" spans="2:15" s="32" customFormat="1" ht="34.5" customHeight="1" x14ac:dyDescent="0.25">
      <c r="B149" s="111">
        <v>44839</v>
      </c>
      <c r="C149" s="35">
        <v>44834</v>
      </c>
      <c r="D149" s="122" t="s">
        <v>156</v>
      </c>
      <c r="E149" s="90" t="s">
        <v>87</v>
      </c>
      <c r="F149" s="106" t="s">
        <v>157</v>
      </c>
      <c r="G149" s="24" t="s">
        <v>15</v>
      </c>
      <c r="H149" s="57">
        <v>3953.72</v>
      </c>
      <c r="I149" s="110">
        <v>44864</v>
      </c>
      <c r="J149" s="136">
        <v>0</v>
      </c>
      <c r="K149" s="86">
        <v>3953.72</v>
      </c>
      <c r="L149" s="124"/>
      <c r="M149" s="101"/>
      <c r="N149" s="102"/>
    </row>
    <row r="150" spans="2:15" s="32" customFormat="1" ht="51" customHeight="1" x14ac:dyDescent="0.25">
      <c r="B150" s="111">
        <v>44798</v>
      </c>
      <c r="C150" s="35">
        <v>44797</v>
      </c>
      <c r="D150" s="90" t="s">
        <v>85</v>
      </c>
      <c r="E150" s="107" t="s">
        <v>60</v>
      </c>
      <c r="F150" s="105" t="s">
        <v>86</v>
      </c>
      <c r="G150" s="134" t="s">
        <v>70</v>
      </c>
      <c r="H150" s="136">
        <v>16726.5</v>
      </c>
      <c r="I150" s="110">
        <v>44828</v>
      </c>
      <c r="J150" s="57">
        <v>16726.5</v>
      </c>
      <c r="K150" s="141">
        <v>0</v>
      </c>
      <c r="L150" s="125"/>
      <c r="M150" s="123"/>
      <c r="N150" s="119"/>
    </row>
    <row r="151" spans="2:15" s="32" customFormat="1" ht="22.5" customHeight="1" x14ac:dyDescent="0.25">
      <c r="B151" s="111">
        <v>44725</v>
      </c>
      <c r="C151" s="35">
        <v>44714</v>
      </c>
      <c r="D151" s="90" t="s">
        <v>63</v>
      </c>
      <c r="E151" s="89" t="s">
        <v>62</v>
      </c>
      <c r="F151" s="23" t="s">
        <v>64</v>
      </c>
      <c r="G151" s="87" t="s">
        <v>17</v>
      </c>
      <c r="H151" s="136">
        <v>7665.16</v>
      </c>
      <c r="I151" s="110">
        <v>44744</v>
      </c>
      <c r="J151" s="136">
        <v>7665.16</v>
      </c>
      <c r="K151" s="120">
        <v>0</v>
      </c>
      <c r="L151" s="100"/>
      <c r="M151" s="84"/>
      <c r="N151" s="102"/>
    </row>
    <row r="152" spans="2:15" s="32" customFormat="1" ht="26.25" customHeight="1" x14ac:dyDescent="0.25">
      <c r="B152" s="111">
        <v>44799</v>
      </c>
      <c r="C152" s="35">
        <v>44714</v>
      </c>
      <c r="D152" s="90" t="s">
        <v>63</v>
      </c>
      <c r="E152" s="89" t="s">
        <v>62</v>
      </c>
      <c r="F152" s="23" t="s">
        <v>97</v>
      </c>
      <c r="G152" s="87" t="s">
        <v>17</v>
      </c>
      <c r="H152" s="136">
        <v>9778.31</v>
      </c>
      <c r="I152" s="110">
        <v>44744</v>
      </c>
      <c r="J152" s="136">
        <v>9778.31</v>
      </c>
      <c r="K152" s="120">
        <v>0</v>
      </c>
      <c r="L152" s="135"/>
      <c r="M152" s="84"/>
      <c r="N152" s="102"/>
    </row>
    <row r="153" spans="2:15" s="32" customFormat="1" ht="41.25" customHeight="1" x14ac:dyDescent="0.25">
      <c r="B153" s="111">
        <v>44824</v>
      </c>
      <c r="C153" s="35">
        <v>44805</v>
      </c>
      <c r="D153" s="90" t="s">
        <v>110</v>
      </c>
      <c r="E153" s="89" t="s">
        <v>61</v>
      </c>
      <c r="F153" s="37" t="s">
        <v>109</v>
      </c>
      <c r="G153" s="134" t="s">
        <v>16</v>
      </c>
      <c r="H153" s="136">
        <v>910</v>
      </c>
      <c r="I153" s="110">
        <v>44835</v>
      </c>
      <c r="J153" s="57">
        <v>0</v>
      </c>
      <c r="K153" s="120">
        <v>910</v>
      </c>
      <c r="L153" s="132"/>
      <c r="M153" s="84"/>
      <c r="N153" s="102"/>
    </row>
    <row r="154" spans="2:15" s="32" customFormat="1" ht="30" customHeight="1" x14ac:dyDescent="0.25">
      <c r="B154" s="96">
        <v>44356</v>
      </c>
      <c r="C154" s="35">
        <v>44306</v>
      </c>
      <c r="D154" s="40" t="s">
        <v>35</v>
      </c>
      <c r="E154" s="37" t="s">
        <v>36</v>
      </c>
      <c r="F154" s="23" t="s">
        <v>37</v>
      </c>
      <c r="G154" s="24" t="s">
        <v>17</v>
      </c>
      <c r="H154" s="39">
        <v>79041.81</v>
      </c>
      <c r="I154" s="110">
        <v>44336</v>
      </c>
      <c r="J154" s="57">
        <v>0</v>
      </c>
      <c r="K154" s="48">
        <v>79041.81</v>
      </c>
      <c r="L154" s="71"/>
      <c r="M154" s="118"/>
      <c r="N154" s="73"/>
    </row>
    <row r="155" spans="2:15" s="32" customFormat="1" ht="61.5" customHeight="1" x14ac:dyDescent="0.25">
      <c r="B155" s="96">
        <v>44813</v>
      </c>
      <c r="C155" s="35">
        <v>44809</v>
      </c>
      <c r="D155" s="40" t="s">
        <v>100</v>
      </c>
      <c r="E155" s="37" t="s">
        <v>80</v>
      </c>
      <c r="F155" s="37" t="s">
        <v>101</v>
      </c>
      <c r="G155" s="87" t="s">
        <v>102</v>
      </c>
      <c r="H155" s="139">
        <v>466418.6</v>
      </c>
      <c r="I155" s="110">
        <v>44839</v>
      </c>
      <c r="J155" s="57">
        <v>0</v>
      </c>
      <c r="K155" s="108">
        <v>466418.6</v>
      </c>
      <c r="L155" s="71"/>
      <c r="M155" s="118"/>
      <c r="N155" s="73"/>
    </row>
    <row r="156" spans="2:15" s="32" customFormat="1" ht="30" customHeight="1" x14ac:dyDescent="0.25">
      <c r="B156" s="96">
        <v>44824</v>
      </c>
      <c r="C156" s="35">
        <v>44783</v>
      </c>
      <c r="D156" s="40" t="s">
        <v>158</v>
      </c>
      <c r="E156" s="37" t="s">
        <v>159</v>
      </c>
      <c r="F156" s="37" t="s">
        <v>160</v>
      </c>
      <c r="G156" s="87" t="s">
        <v>17</v>
      </c>
      <c r="H156" s="39">
        <v>48454.080000000002</v>
      </c>
      <c r="I156" s="110">
        <v>44814</v>
      </c>
      <c r="J156" s="39">
        <v>48454.080000000002</v>
      </c>
      <c r="K156" s="108">
        <v>0</v>
      </c>
      <c r="L156" s="71"/>
      <c r="M156" s="118"/>
      <c r="N156" s="73"/>
    </row>
    <row r="157" spans="2:15" s="32" customFormat="1" ht="30" customHeight="1" x14ac:dyDescent="0.25">
      <c r="B157" s="96">
        <v>44824</v>
      </c>
      <c r="C157" s="35">
        <v>44783</v>
      </c>
      <c r="D157" s="40" t="s">
        <v>161</v>
      </c>
      <c r="E157" s="37" t="s">
        <v>162</v>
      </c>
      <c r="F157" s="37" t="s">
        <v>160</v>
      </c>
      <c r="G157" s="87" t="s">
        <v>17</v>
      </c>
      <c r="H157" s="39">
        <v>31379.79</v>
      </c>
      <c r="I157" s="110">
        <v>44814</v>
      </c>
      <c r="J157" s="39">
        <v>31379.79</v>
      </c>
      <c r="K157" s="108">
        <v>0</v>
      </c>
      <c r="L157" s="71"/>
      <c r="M157" s="118"/>
      <c r="N157" s="73"/>
    </row>
    <row r="158" spans="2:15" s="32" customFormat="1" ht="35.1" customHeight="1" x14ac:dyDescent="0.25">
      <c r="B158" s="111">
        <v>44824</v>
      </c>
      <c r="C158" s="35">
        <v>44812</v>
      </c>
      <c r="D158" s="90" t="s">
        <v>107</v>
      </c>
      <c r="E158" s="89" t="s">
        <v>34</v>
      </c>
      <c r="F158" s="106" t="s">
        <v>108</v>
      </c>
      <c r="G158" s="134" t="s">
        <v>19</v>
      </c>
      <c r="H158" s="136">
        <v>26500</v>
      </c>
      <c r="I158" s="110">
        <v>44842</v>
      </c>
      <c r="J158" s="57">
        <v>0</v>
      </c>
      <c r="K158" s="120">
        <v>26500</v>
      </c>
      <c r="L158" s="132"/>
      <c r="N158" s="102"/>
      <c r="O158" s="123"/>
    </row>
    <row r="159" spans="2:15" s="32" customFormat="1" ht="36.75" customHeight="1" x14ac:dyDescent="0.25">
      <c r="B159" s="96">
        <v>44827</v>
      </c>
      <c r="C159" s="35">
        <v>44824</v>
      </c>
      <c r="D159" s="40" t="s">
        <v>88</v>
      </c>
      <c r="E159" s="37" t="s">
        <v>67</v>
      </c>
      <c r="F159" s="37" t="s">
        <v>128</v>
      </c>
      <c r="G159" s="112" t="s">
        <v>18</v>
      </c>
      <c r="H159" s="139">
        <v>59000</v>
      </c>
      <c r="I159" s="110">
        <v>44854</v>
      </c>
      <c r="J159" s="57">
        <v>0</v>
      </c>
      <c r="K159" s="108">
        <v>59000</v>
      </c>
      <c r="L159" s="132"/>
      <c r="M159" s="133"/>
      <c r="N159" s="102"/>
      <c r="O159" s="119"/>
    </row>
    <row r="160" spans="2:15" s="32" customFormat="1" ht="41.25" customHeight="1" x14ac:dyDescent="0.25">
      <c r="B160" s="96">
        <v>44839</v>
      </c>
      <c r="C160" s="35">
        <v>44810</v>
      </c>
      <c r="D160" s="40" t="s">
        <v>165</v>
      </c>
      <c r="E160" s="37" t="s">
        <v>56</v>
      </c>
      <c r="F160" s="37" t="s">
        <v>166</v>
      </c>
      <c r="G160" s="112" t="s">
        <v>19</v>
      </c>
      <c r="H160" s="39">
        <v>22000</v>
      </c>
      <c r="I160" s="110">
        <v>44840</v>
      </c>
      <c r="J160" s="57">
        <v>0</v>
      </c>
      <c r="K160" s="108">
        <v>22000</v>
      </c>
      <c r="L160" s="132"/>
      <c r="M160" s="133"/>
      <c r="N160" s="102"/>
      <c r="O160" s="119"/>
    </row>
    <row r="161" spans="2:17" s="32" customFormat="1" ht="66" customHeight="1" x14ac:dyDescent="0.25">
      <c r="B161" s="96">
        <v>44777</v>
      </c>
      <c r="C161" s="35">
        <v>44775</v>
      </c>
      <c r="D161" s="40" t="s">
        <v>95</v>
      </c>
      <c r="E161" s="37" t="s">
        <v>57</v>
      </c>
      <c r="F161" s="37" t="s">
        <v>96</v>
      </c>
      <c r="G161" s="85" t="s">
        <v>58</v>
      </c>
      <c r="H161" s="57">
        <v>350000</v>
      </c>
      <c r="I161" s="110">
        <v>44806</v>
      </c>
      <c r="J161" s="57">
        <v>0</v>
      </c>
      <c r="K161" s="86">
        <v>350000</v>
      </c>
      <c r="L161" s="121"/>
      <c r="M161" s="101"/>
      <c r="N161" s="127"/>
    </row>
    <row r="162" spans="2:17" s="32" customFormat="1" ht="62.25" customHeight="1" x14ac:dyDescent="0.25">
      <c r="B162" s="96">
        <v>44811</v>
      </c>
      <c r="C162" s="35">
        <v>44809</v>
      </c>
      <c r="D162" s="40" t="s">
        <v>103</v>
      </c>
      <c r="E162" s="37" t="s">
        <v>57</v>
      </c>
      <c r="F162" s="37" t="s">
        <v>104</v>
      </c>
      <c r="G162" s="85" t="s">
        <v>58</v>
      </c>
      <c r="H162" s="57">
        <v>376000</v>
      </c>
      <c r="I162" s="110">
        <v>44839</v>
      </c>
      <c r="J162" s="57">
        <v>0</v>
      </c>
      <c r="K162" s="86">
        <v>376000</v>
      </c>
      <c r="L162" s="121"/>
      <c r="M162" s="101"/>
      <c r="N162" s="127"/>
    </row>
    <row r="163" spans="2:17" s="32" customFormat="1" ht="62.25" customHeight="1" x14ac:dyDescent="0.25">
      <c r="B163" s="96">
        <v>44834</v>
      </c>
      <c r="C163" s="35">
        <v>44831</v>
      </c>
      <c r="D163" s="40" t="s">
        <v>131</v>
      </c>
      <c r="E163" s="37" t="s">
        <v>132</v>
      </c>
      <c r="F163" s="37" t="s">
        <v>133</v>
      </c>
      <c r="G163" s="85" t="s">
        <v>134</v>
      </c>
      <c r="H163" s="57">
        <v>40238</v>
      </c>
      <c r="I163" s="110">
        <v>44861</v>
      </c>
      <c r="J163" s="57">
        <v>0</v>
      </c>
      <c r="K163" s="86">
        <v>40238</v>
      </c>
      <c r="L163" s="121"/>
      <c r="M163" s="101"/>
      <c r="N163" s="127"/>
    </row>
    <row r="164" spans="2:17" s="32" customFormat="1" ht="45.75" customHeight="1" x14ac:dyDescent="0.25">
      <c r="B164" s="96">
        <v>44798</v>
      </c>
      <c r="C164" s="35">
        <v>44797</v>
      </c>
      <c r="D164" s="40" t="s">
        <v>59</v>
      </c>
      <c r="E164" s="37" t="s">
        <v>82</v>
      </c>
      <c r="F164" s="37" t="s">
        <v>83</v>
      </c>
      <c r="G164" s="112" t="s">
        <v>84</v>
      </c>
      <c r="H164" s="57">
        <v>106200</v>
      </c>
      <c r="I164" s="110">
        <v>44828</v>
      </c>
      <c r="J164" s="57">
        <v>0</v>
      </c>
      <c r="K164" s="86">
        <v>106200</v>
      </c>
      <c r="L164" s="129"/>
      <c r="M164" s="116"/>
      <c r="N164" s="91"/>
    </row>
    <row r="165" spans="2:17" s="32" customFormat="1" ht="30.75" customHeight="1" x14ac:dyDescent="0.25">
      <c r="B165" s="96">
        <v>44778</v>
      </c>
      <c r="C165" s="35">
        <v>44743</v>
      </c>
      <c r="D165" s="90" t="s">
        <v>78</v>
      </c>
      <c r="E165" s="89" t="s">
        <v>79</v>
      </c>
      <c r="F165" s="23" t="s">
        <v>64</v>
      </c>
      <c r="G165" s="88" t="s">
        <v>17</v>
      </c>
      <c r="H165" s="39">
        <v>38578.68</v>
      </c>
      <c r="I165" s="110">
        <v>44774</v>
      </c>
      <c r="J165" s="39">
        <v>38578.68</v>
      </c>
      <c r="K165" s="48">
        <v>0</v>
      </c>
      <c r="L165" s="129"/>
      <c r="M165" s="41"/>
      <c r="N165" s="42"/>
    </row>
    <row r="166" spans="2:17" ht="21.75" customHeight="1" thickBot="1" x14ac:dyDescent="0.3">
      <c r="B166" s="15"/>
      <c r="C166" s="17"/>
      <c r="D166" s="16"/>
      <c r="E166" s="17"/>
      <c r="F166" s="17"/>
      <c r="G166" s="17"/>
      <c r="H166" s="18">
        <f>SUM(H124:H165)</f>
        <v>3427998.43</v>
      </c>
      <c r="I166" s="18"/>
      <c r="J166" s="18">
        <f>SUM(J124:J165)</f>
        <v>152582.51999999999</v>
      </c>
      <c r="K166" s="49">
        <f>SUM(K124:K165)</f>
        <v>3275415.91</v>
      </c>
      <c r="L166" s="74"/>
      <c r="M166" s="95"/>
      <c r="P166" s="32"/>
      <c r="Q166" s="32"/>
    </row>
    <row r="167" spans="2:17" ht="21.75" customHeight="1" thickBot="1" x14ac:dyDescent="0.3">
      <c r="H167" s="19">
        <f>SUM(H166,H123)</f>
        <v>3433238.43</v>
      </c>
      <c r="I167" s="21"/>
      <c r="J167" s="64">
        <f>SUM(J166,J123)</f>
        <v>152582.51999999999</v>
      </c>
      <c r="K167" s="63">
        <f>SUM(K166,K123)</f>
        <v>3280655.91</v>
      </c>
      <c r="L167" s="1"/>
      <c r="M167" s="1"/>
    </row>
    <row r="168" spans="2:17" ht="15.75" thickTop="1" x14ac:dyDescent="0.25">
      <c r="H168" s="61"/>
      <c r="L168" s="12"/>
      <c r="M168" s="1"/>
    </row>
    <row r="169" spans="2:17" x14ac:dyDescent="0.25">
      <c r="H169" s="2"/>
      <c r="L169" s="12"/>
      <c r="M169" s="1"/>
    </row>
    <row r="170" spans="2:17" ht="21.75" customHeight="1" x14ac:dyDescent="0.25">
      <c r="H170" s="62" t="s">
        <v>51</v>
      </c>
      <c r="J170" s="62" t="s">
        <v>52</v>
      </c>
      <c r="K170" s="62" t="s">
        <v>50</v>
      </c>
      <c r="L170" s="12"/>
      <c r="M170" s="1"/>
    </row>
    <row r="171" spans="2:17" ht="18" customHeight="1" x14ac:dyDescent="0.25">
      <c r="B171" s="45"/>
      <c r="C171" s="1"/>
      <c r="D171" s="1"/>
      <c r="E171" s="1"/>
      <c r="F171" s="1"/>
      <c r="G171" s="1"/>
      <c r="H171" s="2"/>
      <c r="I171" s="2"/>
      <c r="J171" s="2"/>
      <c r="K171" s="2"/>
    </row>
    <row r="172" spans="2:17" ht="14.25" customHeight="1" x14ac:dyDescent="0.5">
      <c r="B172" s="45"/>
      <c r="C172" s="1"/>
      <c r="D172" s="1"/>
      <c r="E172" s="1"/>
      <c r="F172" s="6"/>
      <c r="G172" s="6"/>
      <c r="H172" s="22"/>
      <c r="I172" s="22"/>
      <c r="J172" s="22"/>
      <c r="K172" s="22"/>
    </row>
    <row r="173" spans="2:17" ht="18" customHeight="1" x14ac:dyDescent="0.25">
      <c r="B173" s="45" t="s">
        <v>163</v>
      </c>
      <c r="C173" s="1"/>
      <c r="D173" s="1"/>
      <c r="E173" s="1"/>
      <c r="F173" s="1"/>
      <c r="G173" s="1"/>
      <c r="H173" s="2"/>
    </row>
    <row r="174" spans="2:17" ht="14.25" customHeight="1" x14ac:dyDescent="0.5">
      <c r="B174" s="45" t="s">
        <v>167</v>
      </c>
      <c r="C174" s="1"/>
      <c r="D174" s="1"/>
      <c r="E174" s="1"/>
      <c r="F174" s="6"/>
      <c r="G174" s="6"/>
      <c r="H174" s="22"/>
    </row>
    <row r="175" spans="2:17" ht="11.25" customHeight="1" x14ac:dyDescent="0.25">
      <c r="B175" s="45" t="s">
        <v>168</v>
      </c>
      <c r="C175" s="1"/>
      <c r="D175" s="1"/>
      <c r="E175" s="1"/>
      <c r="F175" s="1"/>
      <c r="G175" s="1"/>
      <c r="H175" s="2"/>
      <c r="J175" t="s">
        <v>7</v>
      </c>
    </row>
    <row r="176" spans="2:17" ht="11.25" customHeight="1" x14ac:dyDescent="0.25">
      <c r="B176" s="45"/>
      <c r="C176" s="1"/>
      <c r="D176" s="1"/>
      <c r="E176" s="1"/>
      <c r="F176" s="1"/>
      <c r="G176" s="1"/>
      <c r="H176" s="2"/>
      <c r="I176" s="2"/>
      <c r="J176" s="2"/>
      <c r="K176" s="2"/>
    </row>
    <row r="177" spans="2:13" ht="18" customHeight="1" x14ac:dyDescent="0.25">
      <c r="C177" s="45"/>
      <c r="D177" s="1"/>
      <c r="E177" s="1"/>
      <c r="F177" s="1"/>
      <c r="G177" s="1"/>
      <c r="H177" s="2"/>
      <c r="I177" s="2"/>
      <c r="J177" s="2"/>
      <c r="K177" s="2"/>
    </row>
    <row r="178" spans="2:13" ht="18" customHeight="1" x14ac:dyDescent="0.25">
      <c r="B178" s="45"/>
      <c r="C178" s="1"/>
      <c r="D178" s="1"/>
      <c r="E178" s="1"/>
      <c r="F178" s="1"/>
      <c r="G178" s="1"/>
      <c r="H178" s="2"/>
    </row>
    <row r="179" spans="2:13" ht="14.25" customHeight="1" x14ac:dyDescent="0.5">
      <c r="B179" s="45"/>
      <c r="C179" s="1"/>
      <c r="D179" s="1"/>
      <c r="E179" s="1"/>
      <c r="F179" s="6"/>
      <c r="G179" s="6"/>
      <c r="H179" s="22"/>
    </row>
    <row r="180" spans="2:13" ht="11.25" customHeight="1" x14ac:dyDescent="0.25">
      <c r="B180" s="45"/>
      <c r="C180" s="1"/>
      <c r="D180" s="1"/>
      <c r="E180" s="1"/>
      <c r="F180" s="1"/>
      <c r="G180" s="1"/>
      <c r="H180" s="2"/>
    </row>
    <row r="181" spans="2:13" ht="26.25" x14ac:dyDescent="0.4">
      <c r="H181" s="2"/>
      <c r="I181" s="2"/>
      <c r="J181" s="2"/>
      <c r="K181" s="2"/>
      <c r="L181" s="75"/>
    </row>
    <row r="182" spans="2:13" x14ac:dyDescent="0.25">
      <c r="C182" s="3" t="s">
        <v>6</v>
      </c>
      <c r="D182" s="3"/>
      <c r="E182" s="3" t="s">
        <v>7</v>
      </c>
      <c r="F182" s="4" t="s">
        <v>8</v>
      </c>
      <c r="G182" s="3" t="s">
        <v>9</v>
      </c>
      <c r="H182" s="5"/>
      <c r="I182" s="5"/>
      <c r="J182" s="5"/>
      <c r="K182" s="5"/>
      <c r="M182" s="1"/>
    </row>
    <row r="183" spans="2:13" ht="15" customHeight="1" x14ac:dyDescent="0.25">
      <c r="C183" s="3"/>
      <c r="D183" s="3"/>
      <c r="E183" s="3"/>
      <c r="F183" s="4"/>
      <c r="G183" s="3"/>
      <c r="H183" s="5"/>
      <c r="I183" s="5"/>
      <c r="J183" s="5"/>
      <c r="K183" s="5"/>
      <c r="L183" s="1"/>
      <c r="M183" s="1"/>
    </row>
    <row r="184" spans="2:13" ht="15" customHeight="1" x14ac:dyDescent="0.25">
      <c r="H184" s="6"/>
      <c r="I184" s="6"/>
      <c r="J184" s="6"/>
      <c r="K184" s="6"/>
      <c r="L184" s="1"/>
      <c r="M184" s="1"/>
    </row>
    <row r="185" spans="2:13" x14ac:dyDescent="0.25">
      <c r="C185" s="7" t="s">
        <v>13</v>
      </c>
      <c r="D185" s="7"/>
      <c r="E185" s="7"/>
      <c r="F185" s="7" t="s">
        <v>10</v>
      </c>
      <c r="G185" s="7" t="s">
        <v>32</v>
      </c>
      <c r="H185" s="9"/>
      <c r="I185" s="9"/>
      <c r="J185" s="9"/>
      <c r="K185" s="9"/>
      <c r="L185" s="1"/>
      <c r="M185" s="1"/>
    </row>
    <row r="186" spans="2:13" x14ac:dyDescent="0.25">
      <c r="C186" s="8" t="s">
        <v>42</v>
      </c>
      <c r="D186" s="10"/>
      <c r="E186" s="8"/>
      <c r="F186" s="8" t="s">
        <v>11</v>
      </c>
      <c r="G186" s="8" t="s">
        <v>12</v>
      </c>
      <c r="H186" s="11"/>
      <c r="I186" s="11"/>
      <c r="J186" s="11"/>
      <c r="K186" s="11"/>
      <c r="L186" s="1"/>
      <c r="M186" s="1"/>
    </row>
    <row r="187" spans="2:13" x14ac:dyDescent="0.25">
      <c r="C187" s="76" t="s">
        <v>135</v>
      </c>
      <c r="D187" s="77"/>
      <c r="F187" s="8"/>
      <c r="G187" s="8"/>
      <c r="H187" s="11"/>
      <c r="I187" s="11"/>
      <c r="J187" s="11"/>
      <c r="K187" s="11"/>
      <c r="L187" s="1"/>
      <c r="M187" s="1"/>
    </row>
    <row r="188" spans="2:13" x14ac:dyDescent="0.25">
      <c r="C188" s="76"/>
      <c r="D188" s="77"/>
      <c r="E188" s="11"/>
      <c r="F188" s="8"/>
      <c r="G188" s="8"/>
      <c r="H188" s="11"/>
      <c r="I188" s="11"/>
      <c r="J188" s="11"/>
      <c r="K188" s="11"/>
      <c r="L188" s="1"/>
      <c r="M188" s="1"/>
    </row>
  </sheetData>
  <mergeCells count="52">
    <mergeCell ref="L41:L42"/>
    <mergeCell ref="M41:M42"/>
    <mergeCell ref="L58:L59"/>
    <mergeCell ref="M58:M59"/>
    <mergeCell ref="L141:L142"/>
    <mergeCell ref="M141:M142"/>
    <mergeCell ref="B115:K115"/>
    <mergeCell ref="B116:K116"/>
    <mergeCell ref="B117:K117"/>
    <mergeCell ref="C118:H118"/>
    <mergeCell ref="B119:B120"/>
    <mergeCell ref="C119:C120"/>
    <mergeCell ref="D119:D120"/>
    <mergeCell ref="K119:K120"/>
    <mergeCell ref="B113:K113"/>
    <mergeCell ref="B108:H108"/>
    <mergeCell ref="B109:K109"/>
    <mergeCell ref="B110:K110"/>
    <mergeCell ref="B111:K111"/>
    <mergeCell ref="B112:K112"/>
    <mergeCell ref="N129:N130"/>
    <mergeCell ref="E119:E120"/>
    <mergeCell ref="F119:F120"/>
    <mergeCell ref="G119:G120"/>
    <mergeCell ref="I119:I120"/>
    <mergeCell ref="J119:J120"/>
    <mergeCell ref="H119:H120"/>
    <mergeCell ref="B1:H1"/>
    <mergeCell ref="B2:K2"/>
    <mergeCell ref="B3:K3"/>
    <mergeCell ref="B4:K4"/>
    <mergeCell ref="B5:K5"/>
    <mergeCell ref="B6:K6"/>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 ref="L25:L27"/>
    <mergeCell ref="M25:M27"/>
    <mergeCell ref="L36:L38"/>
    <mergeCell ref="M36:M38"/>
    <mergeCell ref="N22:N23"/>
  </mergeCells>
  <pageMargins left="0.7" right="0.7" top="0.75" bottom="0.75" header="0.3" footer="0.3"/>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EST.SUP.OCTUBRE 2022 </vt:lpstr>
      <vt:lpstr>E.S.OCT.2022PgoProvs.Lib.Ck</vt:lpstr>
      <vt:lpstr>'EST.SUP.OCTUBRE 2022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2022-11-11T12:05:57Z</cp:lastPrinted>
  <dcterms:created xsi:type="dcterms:W3CDTF">2017-10-02T12:37:41Z</dcterms:created>
  <dcterms:modified xsi:type="dcterms:W3CDTF">2022-11-11T12:19:36Z</dcterms:modified>
</cp:coreProperties>
</file>