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mc:AlternateContent xmlns:mc="http://schemas.openxmlformats.org/markup-compatibility/2006">
    <mc:Choice Requires="x15">
      <x15ac:absPath xmlns:x15ac="http://schemas.microsoft.com/office/spreadsheetml/2010/11/ac" url="C:\Users\Accinformacion 1\Desktop\Finanzas Febrero 2022\"/>
    </mc:Choice>
  </mc:AlternateContent>
  <xr:revisionPtr revIDLastSave="0" documentId="8_{B7F6812E-0FB4-434D-A03D-F1C85E108DEA}" xr6:coauthVersionLast="47" xr6:coauthVersionMax="47" xr10:uidLastSave="{00000000-0000-0000-0000-000000000000}"/>
  <bookViews>
    <workbookView xWindow="-120" yWindow="-120" windowWidth="20730" windowHeight="11160" tabRatio="609" xr2:uid="{00000000-000D-0000-FFFF-FFFF00000000}"/>
  </bookViews>
  <sheets>
    <sheet name="Est.Supls.FEB.2022.FormatoMod  " sheetId="141" r:id="rId1"/>
    <sheet name="Est.Supls.FEB.2022Pagos Provs. " sheetId="155" r:id="rId2"/>
  </sheets>
  <definedNames>
    <definedName name="_xlnm.Print_Titles" localSheetId="0">'Est.Supls.FEB.2022.FormatoMod  '!$10:$12</definedName>
    <definedName name="_xlnm.Print_Titles" localSheetId="1">'Est.Supls.FEB.2022Pagos Provs. '!$9:$14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K19" i="155" l="1"/>
  <c r="K18" i="155"/>
  <c r="H19" i="155"/>
  <c r="H18" i="155"/>
  <c r="J41" i="155" l="1"/>
  <c r="K17" i="155"/>
  <c r="J17" i="155"/>
  <c r="H17" i="155"/>
  <c r="H17" i="141"/>
  <c r="H16" i="141"/>
  <c r="H39" i="141" s="1"/>
  <c r="J42" i="155" l="1"/>
  <c r="K41" i="155"/>
  <c r="K42" i="155" s="1"/>
  <c r="H41" i="155"/>
  <c r="H42" i="155" s="1"/>
  <c r="H15" i="141" l="1"/>
  <c r="H40" i="141" s="1"/>
</calcChain>
</file>

<file path=xl/sharedStrings.xml><?xml version="1.0" encoding="utf-8"?>
<sst xmlns="http://schemas.openxmlformats.org/spreadsheetml/2006/main" count="264" uniqueCount="122">
  <si>
    <t>CONSEJO NACIONAL DE DROGAS</t>
  </si>
  <si>
    <t>Fecha de Factura</t>
  </si>
  <si>
    <t>No. de Factura o Comprobante</t>
  </si>
  <si>
    <t>Nombre del Acreedor</t>
  </si>
  <si>
    <t>Concepto</t>
  </si>
  <si>
    <t>Monto Deuda en RD$</t>
  </si>
  <si>
    <t>Preparado por:</t>
  </si>
  <si>
    <t xml:space="preserve"> </t>
  </si>
  <si>
    <t>Revisado por:</t>
  </si>
  <si>
    <t>Aprobado por:</t>
  </si>
  <si>
    <t>LICDA. LOIDA I. ARIAS RODRÍGUEZ</t>
  </si>
  <si>
    <t>Enc. División de Contabilidad</t>
  </si>
  <si>
    <t>Director Administrativo y Financiero</t>
  </si>
  <si>
    <t>LICDA. NANCY BRUNO</t>
  </si>
  <si>
    <t>DIVISIÓN DE CONTABILIDAD</t>
  </si>
  <si>
    <t>2.2.1.6.01</t>
  </si>
  <si>
    <t>2.2.1.7.01</t>
  </si>
  <si>
    <t>2.1.1.5.04</t>
  </si>
  <si>
    <t>2.2.8.7.05</t>
  </si>
  <si>
    <t>2.2.5.1.01</t>
  </si>
  <si>
    <t>COMPAÑÍA DOMINICANA DE TELÉFONOS, S.A</t>
  </si>
  <si>
    <t>2.2.1.3.01</t>
  </si>
  <si>
    <t>EDENORTE</t>
  </si>
  <si>
    <t>CORAASAN</t>
  </si>
  <si>
    <t>AGUA PLANETA AZUL, S. A.</t>
  </si>
  <si>
    <t>2.3.1.1.01</t>
  </si>
  <si>
    <t>2.2.2.2.01</t>
  </si>
  <si>
    <t>2.2.7.2.06</t>
  </si>
  <si>
    <t>B1500049148</t>
  </si>
  <si>
    <t>COMPRA DE 40 BOTELLONES DE AGUA, PARA CONSUMO DEL PERSONAL DE ESTE CONSEJO NACIONAL DE DROGAS, CORRESPONDIENTE AL MES DE SEPTIEMBRE 2020.</t>
  </si>
  <si>
    <t>B1500051750</t>
  </si>
  <si>
    <t>COMPRA DE 44 BOTELLONES DE AGUA, PARA CONSUMO DEL PERSONAL DE ESTE CONSEJO NACIONAL DE DROGAS, CORRESPONDIENTE AL MES DE DICIEMBRE 2020.</t>
  </si>
  <si>
    <t>ONETEL KDK, SRL</t>
  </si>
  <si>
    <t>DIRECCION ADMINISTRATIVA Y FINANCIERA</t>
  </si>
  <si>
    <t>2.3.3.4.01</t>
  </si>
  <si>
    <t>2.3.7.1.02</t>
  </si>
  <si>
    <t>LIC. YNOCENCIO MARTÍNEZ SANTOS</t>
  </si>
  <si>
    <t>EDEESTE</t>
  </si>
  <si>
    <t>INAPA</t>
  </si>
  <si>
    <t>MARIANO ROJAS CROUSSETT</t>
  </si>
  <si>
    <t>44724-2021</t>
  </si>
  <si>
    <t>JUAN ALBERTO DEL CARMEN MARTINEZ ROQUE</t>
  </si>
  <si>
    <t>PRESTACIONES LABORALES (Vacaciones) (SALARIO NAVIDAD) (Fallecimiento)</t>
  </si>
  <si>
    <t>Retenciónes Varias</t>
  </si>
  <si>
    <t>COLECTOR DE IMPUESTOS INTERNOS</t>
  </si>
  <si>
    <t>2.2.8.8.01</t>
  </si>
  <si>
    <t xml:space="preserve">COLECTOR CONTRIBUCIONES AL INAVI </t>
  </si>
  <si>
    <t>Contador</t>
  </si>
  <si>
    <t>2.2.6.3.01</t>
  </si>
  <si>
    <t>2.2.1.7.01/2.2.1.8.01</t>
  </si>
  <si>
    <t>2.2.6.2.01</t>
  </si>
  <si>
    <t>B1500032231</t>
  </si>
  <si>
    <t>SEGUROS RESERVAS</t>
  </si>
  <si>
    <t>REGISTRO DE FACT. NO. B1500032231  D/F 25/11/2021,  POR RENOVACIÓN DE PÓLIZA VEHÍCULOS NO. 2-2-502-0015296, PERÍODO DESDE  04/01/2022  HASTA  04/01/2023.</t>
  </si>
  <si>
    <t>ESTADO DE CUENTAS DE SUPLIDORES</t>
  </si>
  <si>
    <t>Fecha de Registro</t>
  </si>
  <si>
    <t xml:space="preserve">Codificación Objetal Actual </t>
  </si>
  <si>
    <t>CON PAGOS APLICADOS</t>
  </si>
  <si>
    <t>Fecha Fin Factura ó Vencimiento</t>
  </si>
  <si>
    <t>Monto Pagado A La Fecha</t>
  </si>
  <si>
    <t>Monto Pendiente</t>
  </si>
  <si>
    <t>VÍATICO Y PEAJE AL PERSONAL DESIGNADO POR  EL DEPARTAMENTO REGIONAL SUR-BARAHONA, DE ESTE CONSEJO NACIONAL DE DROGAS, QUE SE TRASLADÓ A LA SEDE CENTRAL SANTO DOMINGO EL JUEVES 09/12/2021 PARA PARTICIPAR EN LA SOCIALIZACIÓN DE LA FILOSOFIA, ORGANIZACIÓN Y EL MAPA DE PROCESO INSTITUCIONAL, SEGÚN ANEXOs.</t>
  </si>
  <si>
    <t>2.2.3.1.01/2.2.4.4.01</t>
  </si>
  <si>
    <t>COMUNICACIÓN (AUTORIZ.)DE PRESIDENCIA NO. 1302/21</t>
  </si>
  <si>
    <t>VIATICOS Y PEAJE, REG. SUR BARAHONA, SANTO DOMINGO, 09/12/2021</t>
  </si>
  <si>
    <t>COMUNICACIÓN (AUTORIZ.)DE PRESIDENCIA NO. 1277/21</t>
  </si>
  <si>
    <t>VIATICOS Y PEAJE DEPTO. DEPREDEPORTE, SAN PEDRO DE MACORIS, 10/12/2021</t>
  </si>
  <si>
    <t>Monto Total Facturado</t>
  </si>
  <si>
    <t>Monto Pagado</t>
  </si>
  <si>
    <t>VIÁTICOS Y PEAJE AL PERSONAL DESIGNADO POR DEPREDEPORTE QUE REALIZÓ SENSIBILIZACIONES SIMULTANEAS Y FESTIVAL RECREATIVO CON ATLETAS DE LA LIGA DEPORTIVA MANNY ACTA, EN LAS INSTALACIONES DEL COMPLEJO DEPORTIVO DEL MISMO NOMBRE, EN EL MUNICIPIO DE CONSUELO, PROVINCIA SAN PEDRO DE MACORIS, EN FECHA 10/12/2021, SEGÚN ANEXOS.</t>
  </si>
  <si>
    <t xml:space="preserve">ESTADO DE CUENTAS DE SUPLIDORES </t>
  </si>
  <si>
    <t>"INTEGRACIÓN, PREVENCIÓN Y SALUD"</t>
  </si>
  <si>
    <t>"Sumando Voluntades por el Bienestar Ciudadano"</t>
  </si>
  <si>
    <t xml:space="preserve"> AL 28 DE FEBRERO 2022</t>
  </si>
  <si>
    <t>B1500259880</t>
  </si>
  <si>
    <t xml:space="preserve">SERVICIO DE ENERGÍA ELÉCTRICA REGIONAL SAN FRANCISCO, PERÍODO  01/01/2022 - 01/02/2022 </t>
  </si>
  <si>
    <t>B1500220469</t>
  </si>
  <si>
    <t xml:space="preserve"> SERVICIO DE AGUA Y ALCANTARILLADO REG. NORDESTE SAN FRANCISCO DE MACORÍS, DEL CONSEJO NACIONAL DE DROGAS, PERÍODO  01/01/2022 - 31/01/2022.</t>
  </si>
  <si>
    <t>ALQUILER LOCAL REGIONAL NORDESTE, SAN FRANCISCO DE MACORIS FEBRERO 2022.</t>
  </si>
  <si>
    <t>B1500000194</t>
  </si>
  <si>
    <t>B1500019652</t>
  </si>
  <si>
    <t>SERVICIO DE AGUA Y ALCANTARILLADO SANTIAGO, CONTRATO NO. 01278773, PERIODO DEL  30/12/2021  AL  02/02/2022, CORRESPONDIENTE AL NUEVO LOCAL UBICADO EN LA URBANIZACION LA RINCONADA, RINCON LARGO.</t>
  </si>
  <si>
    <t>SERVICIOS TELEFÓNICOS FLOTAS CORRESPONDIENTE AL MES DE FEBRERO 2022.</t>
  </si>
  <si>
    <t>SERVICIOS TELEFÓNICOS LINEAS FIJAS  CORRESPONDIENTE AL MES DE FEBRERO 2021.</t>
  </si>
  <si>
    <t>B1500161693</t>
  </si>
  <si>
    <t>B1500161686</t>
  </si>
  <si>
    <t>B1500000208</t>
  </si>
  <si>
    <t xml:space="preserve">SERVICIOS PROFESIONALES REALIZADOS EN ASISTENCIA TÉCNICA DEL SISTEMA INTEGRADO DE ADMINISTRACIÓN FINANCIERA (SIAF), CORRESP. AL MES DE FEBRERO 2022. </t>
  </si>
  <si>
    <t xml:space="preserve">SIGMA </t>
  </si>
  <si>
    <t>POR COMPRA DE COMBUSTIBLE EN TICKETS PARA  LA REGIONAL SUR BARAHONA DEL CONSEJO NACIONAL DE DROGAS, CORRESPONDIENTE AL TRIMESTRE ENERO-MARZO 2022</t>
  </si>
  <si>
    <t>B1500038095</t>
  </si>
  <si>
    <t>B1500038094</t>
  </si>
  <si>
    <t>POR COMPRA DE COMBUSTIBLE EN TICKETS PARA  LA REGIONAL NORTE SANTIAGO DEL CONSEJO NACIONAL DE DROGAS, CORRESPONDIENTE AL TRIMESTRE ENERO-MARZO 2022.</t>
  </si>
  <si>
    <t>AUTO ASESORES SRL</t>
  </si>
  <si>
    <t>B1500000097</t>
  </si>
  <si>
    <t>B1500001301</t>
  </si>
  <si>
    <t>NUEVA EDITORA LA INFORMACIÓN, SRL</t>
  </si>
  <si>
    <t>RENOVACIÓN SUSCRIPCIÓN (1) EJEMPLAR PERIÓDICO LA INFORMACIÓN, CORRESPONDIENTE AL PERÍODO 01/01/2022  AL  31/12/2022.</t>
  </si>
  <si>
    <t>B1500000113</t>
  </si>
  <si>
    <t>MICROFUNDICION</t>
  </si>
  <si>
    <t>CONFECCION DE 03 LETREROS ACRÍLICOS EN TRANSPARENCIA E IMPRESIÓN  EN VINIL CON LA NUEVA FILOSOFÍA INSTITUCIONAL ESTABLECIDA EN LA RESOLUCIÓN NO. CND-04-2021, LOS MISMOS SERÁN COLOCADOS EN LOS SALONES DE:  PRESIDENCIA, JACINTO PEYNADO Y EN EL PASILLO PRINCIPAL DE ESTE CONSEJO NACIONAL DE DROGAS.</t>
  </si>
  <si>
    <t>B1500000297</t>
  </si>
  <si>
    <t>AUTO REPUESTO PANTERA, SRL</t>
  </si>
  <si>
    <t>SURBA SOLUTIONS, SRL</t>
  </si>
  <si>
    <t>B1500000056</t>
  </si>
  <si>
    <t>COMPRA DE ARTICULOS COMESTIBLES PARA EL ABASTECIMIETO DEL ALMACÉN DE ESTE CONSEJO NACIONAL DE DROGAS, PARA EL TRIMESTRE ENERO-MARZO/2022.</t>
  </si>
  <si>
    <t>B1500266702</t>
  </si>
  <si>
    <t>SERVICIO DE ENERGÍA ELÉCTRICA REGIONAL NORTE SANTIAGO, PERÍODO  01/01/2022 - 01/02/2022.</t>
  </si>
  <si>
    <t>B1500191999</t>
  </si>
  <si>
    <t>SERVICIO ENERGÍA ELÉCT. 1ERA PLANTA SEDE CENTRAL CONSEJO NACIONAL DE DROGAS, PERÍODO  20/01/2022 - 17/02/2022.</t>
  </si>
  <si>
    <t>B1500192000</t>
  </si>
  <si>
    <t>SERVICIO ENERGÍA ELÉCT. SÓTANO SEDE CENTRAL CONSEJO NACIONAL DE DROGAS, PERÍODO 20/01/2022 - 17/02/2022.</t>
  </si>
  <si>
    <t xml:space="preserve">Nota:  A  la  fecha  de  corte  de   esta  relación  de  cuentas  por  pagar  existen  órdenes  de  pagos   (libramientos  Y  cheques)    generadas  por  un  monto  de  RD$355,201.77  las  cuales  se  encuentran </t>
  </si>
  <si>
    <t>(este monto incluye deudas por cargas fijas y gastos corrientes por la suma de RD$613,552.22)</t>
  </si>
  <si>
    <t>en diversas  etapas  del proceso y que deben permanecer en esta relación hasta tanto concluya el pago, es decir  que el monto de las  cuentas por pagar aun sin procesar ascienden a RD$1,774,060.77</t>
  </si>
  <si>
    <r>
      <t>RETENCIÓN INAVI-VIDA  A PERSONAL CONTRATADO TEMPORAL, CORRESPONDIENTE A LOS MESES DESDE  FEBRERO 2021 HASTA</t>
    </r>
    <r>
      <rPr>
        <sz val="8"/>
        <color rgb="FF0070C0"/>
        <rFont val="Calibri"/>
        <family val="2"/>
      </rPr>
      <t xml:space="preserve"> FEBRERO</t>
    </r>
    <r>
      <rPr>
        <sz val="8"/>
        <color theme="1"/>
        <rFont val="Calibri"/>
        <family val="2"/>
      </rPr>
      <t xml:space="preserve"> </t>
    </r>
    <r>
      <rPr>
        <sz val="8"/>
        <color rgb="FF00B0F0"/>
        <rFont val="Calibri"/>
        <family val="2"/>
      </rPr>
      <t>2022</t>
    </r>
  </si>
  <si>
    <r>
      <t>RETENCIÓN DE IMPUESTOS  (ISR) A PERSONAL CONTRATADO TEMPORAL,  CORRESPONDIENTE A LOS MESES: DESDE  FEBRERO 2021 HASTA</t>
    </r>
    <r>
      <rPr>
        <sz val="8"/>
        <color rgb="FF0070C0"/>
        <rFont val="Calibri"/>
        <family val="2"/>
      </rPr>
      <t xml:space="preserve"> FEBRERO 2022</t>
    </r>
  </si>
  <si>
    <t xml:space="preserve">CHEQUEO Y REPARACIÓN DEL TREN DELANTERO AL VEHÍCULO MARCA: MITSUBISHI, MODELO: CS3ASTJEL, PLACA: EA00793, CHASIS: JMYSTCS3A5U005316, COLOR AZUL. </t>
  </si>
  <si>
    <t>POR COMPRA E INSTALACION DE PIEZAS PARA EL MANTENIMIENTO DEL VEHICULO MARCA: CHEVROLET, MODELO: TAHOE, PLACA: G438815, CHASIS: 1GNSC7EC1JR330892, COLOR: NEGRO, AÑO: 2018.</t>
  </si>
  <si>
    <t>CHEQUEO Y REPARACIÓN DEL TREN DELANTERO AL VEHÍCULO MARCA: MITSUBISHI, MODELO: CS3ASTJEL, PLACA: EA00793, CHASIS: JMYSTCS3A5U005316, COLOR AZUL,  DE ESTE CONSEJO NACIONAL DE DROGAS.</t>
  </si>
  <si>
    <t xml:space="preserve">POR COMPRA E INSTALACION DE PIEZAS PARA EL MANTENIMIENTO DEL VEHICULO MARCA: CHEVROLET, MODELO: TAHOE, PLACA: G438815, CHASIS: 1GNSC7EC1JR330892, COLOR: NEGRO, AÑO: 2018,  DE ESTE CONSEJO NACIONAL DE DROGAS, </t>
  </si>
  <si>
    <t xml:space="preserve">Fecha: 10 Marzo 2022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</si>
</sst>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 #,##0.00_-;_-* &quot;-&quot;??_-;_-@_-"/>
    <numFmt numFmtId="165" formatCode="dd/mm/yyyy;@"/>
  </numFmts>
  <fonts count="51" x14ac:knownFonts="1">
    <font>
      <sz val="11"/>
      <color theme="1"/>
      <name val="Calibri"/>
      <family val="2"/>
      <scheme val="minor"/>
    </font>
    <font>
      <sz val="11"/>
      <color theme="1"/>
      <name val="Calibri"/>
      <family val="2"/>
      <scheme val="minor"/>
    </font>
    <font>
      <b/>
      <sz val="11"/>
      <color theme="1"/>
      <name val="Calibri"/>
      <family val="2"/>
      <scheme val="minor"/>
    </font>
    <font>
      <b/>
      <sz val="11"/>
      <color indexed="8"/>
      <name val="Arial Black"/>
      <family val="2"/>
    </font>
    <font>
      <b/>
      <sz val="10"/>
      <color indexed="8"/>
      <name val="Calibri"/>
      <family val="2"/>
    </font>
    <font>
      <b/>
      <sz val="8"/>
      <color indexed="8"/>
      <name val="Calibri"/>
      <family val="2"/>
    </font>
    <font>
      <sz val="8"/>
      <color theme="1"/>
      <name val="Calibri"/>
      <family val="2"/>
      <scheme val="minor"/>
    </font>
    <font>
      <sz val="8"/>
      <color indexed="8"/>
      <name val="Calibri"/>
      <family val="2"/>
    </font>
    <font>
      <sz val="8"/>
      <color indexed="8"/>
      <name val="Calibri"/>
      <family val="2"/>
      <scheme val="minor"/>
    </font>
    <font>
      <sz val="11"/>
      <color indexed="8"/>
      <name val="Calibri"/>
      <family val="2"/>
    </font>
    <font>
      <sz val="8"/>
      <name val="Calibri"/>
      <family val="2"/>
    </font>
    <font>
      <sz val="8"/>
      <name val="Calibri"/>
      <family val="2"/>
      <scheme val="minor"/>
    </font>
    <font>
      <sz val="10"/>
      <color indexed="8"/>
      <name val="Calibri"/>
      <family val="2"/>
    </font>
    <font>
      <b/>
      <sz val="9"/>
      <color theme="1"/>
      <name val="Calibri"/>
      <family val="2"/>
      <scheme val="minor"/>
    </font>
    <font>
      <sz val="9"/>
      <color theme="1"/>
      <name val="Calibri"/>
      <family val="2"/>
      <scheme val="minor"/>
    </font>
    <font>
      <sz val="9"/>
      <color rgb="FF7030A0"/>
      <name val="Calibri"/>
      <family val="2"/>
      <scheme val="minor"/>
    </font>
    <font>
      <sz val="9"/>
      <name val="Calibri"/>
      <family val="2"/>
      <scheme val="minor"/>
    </font>
    <font>
      <b/>
      <sz val="9"/>
      <color indexed="8"/>
      <name val="Calibri"/>
      <family val="2"/>
    </font>
    <font>
      <sz val="9"/>
      <color rgb="FFFF0000"/>
      <name val="Calibri"/>
      <family val="2"/>
      <scheme val="minor"/>
    </font>
    <font>
      <b/>
      <sz val="10"/>
      <color theme="1"/>
      <name val="Calibri"/>
      <family val="2"/>
      <scheme val="minor"/>
    </font>
    <font>
      <b/>
      <sz val="9"/>
      <color rgb="FF0000FF"/>
      <name val="Calibri"/>
      <family val="2"/>
      <scheme val="minor"/>
    </font>
    <font>
      <b/>
      <sz val="12"/>
      <color indexed="8"/>
      <name val="Arial"/>
      <family val="2"/>
    </font>
    <font>
      <b/>
      <sz val="24"/>
      <color theme="1"/>
      <name val="Edwardian Script ITC"/>
      <family val="4"/>
    </font>
    <font>
      <b/>
      <sz val="14"/>
      <color theme="1"/>
      <name val="Calibri"/>
      <family val="2"/>
      <scheme val="minor"/>
    </font>
    <font>
      <b/>
      <sz val="12"/>
      <color theme="1"/>
      <name val="Calibri"/>
      <family val="2"/>
      <scheme val="minor"/>
    </font>
    <font>
      <b/>
      <sz val="11"/>
      <color rgb="FFFF0000"/>
      <name val="Calibri"/>
      <family val="2"/>
      <scheme val="minor"/>
    </font>
    <font>
      <b/>
      <sz val="11"/>
      <color rgb="FF7030A0"/>
      <name val="Calibri"/>
      <family val="2"/>
      <scheme val="minor"/>
    </font>
    <font>
      <b/>
      <sz val="6"/>
      <color rgb="FF002060"/>
      <name val="Calibri"/>
      <family val="2"/>
      <scheme val="minor"/>
    </font>
    <font>
      <b/>
      <sz val="26"/>
      <color rgb="FFFF0000"/>
      <name val="Calibri"/>
      <family val="2"/>
      <scheme val="minor"/>
    </font>
    <font>
      <b/>
      <sz val="20"/>
      <color rgb="FF002060"/>
      <name val="Calibri"/>
      <family val="2"/>
      <scheme val="minor"/>
    </font>
    <font>
      <b/>
      <sz val="6"/>
      <name val="Calibri"/>
      <family val="2"/>
      <scheme val="minor"/>
    </font>
    <font>
      <sz val="8"/>
      <color theme="1"/>
      <name val="Calibri"/>
      <family val="2"/>
    </font>
    <font>
      <b/>
      <sz val="7"/>
      <color rgb="FFF43A47"/>
      <name val="Calibri"/>
      <family val="2"/>
      <scheme val="minor"/>
    </font>
    <font>
      <sz val="8"/>
      <color rgb="FFFF0000"/>
      <name val="Calibri"/>
      <family val="2"/>
      <scheme val="minor"/>
    </font>
    <font>
      <b/>
      <sz val="7"/>
      <color theme="9" tint="-0.499984740745262"/>
      <name val="Calibri"/>
      <family val="2"/>
      <scheme val="minor"/>
    </font>
    <font>
      <b/>
      <sz val="7"/>
      <color theme="5" tint="-0.499984740745262"/>
      <name val="Calibri"/>
      <family val="2"/>
      <scheme val="minor"/>
    </font>
    <font>
      <sz val="8"/>
      <color rgb="FF0070C0"/>
      <name val="Calibri"/>
      <family val="2"/>
    </font>
    <font>
      <b/>
      <sz val="10"/>
      <color rgb="FF002060"/>
      <name val="Arial Black"/>
      <family val="2"/>
    </font>
    <font>
      <b/>
      <sz val="7"/>
      <color rgb="FF1207F7"/>
      <name val="Calibri"/>
      <family val="2"/>
      <scheme val="minor"/>
    </font>
    <font>
      <b/>
      <sz val="7"/>
      <color rgb="FFFF0000"/>
      <name val="Calibri"/>
      <family val="2"/>
      <scheme val="minor"/>
    </font>
    <font>
      <b/>
      <sz val="7"/>
      <color rgb="FF00B0F0"/>
      <name val="Calibri"/>
      <family val="2"/>
      <scheme val="minor"/>
    </font>
    <font>
      <b/>
      <sz val="8"/>
      <name val="Calibri"/>
      <family val="2"/>
    </font>
    <font>
      <b/>
      <sz val="10"/>
      <name val="Calibri"/>
      <family val="2"/>
      <scheme val="minor"/>
    </font>
    <font>
      <b/>
      <sz val="7"/>
      <color rgb="FF7030A0"/>
      <name val="Calibri"/>
      <family val="2"/>
      <scheme val="minor"/>
    </font>
    <font>
      <sz val="12"/>
      <color rgb="FFFF0000"/>
      <name val="Arial Black"/>
      <family val="2"/>
    </font>
    <font>
      <sz val="11"/>
      <color theme="1"/>
      <name val="Arial Black"/>
      <family val="2"/>
    </font>
    <font>
      <b/>
      <sz val="18"/>
      <color theme="1"/>
      <name val="Calibri"/>
      <family val="2"/>
      <scheme val="minor"/>
    </font>
    <font>
      <sz val="8"/>
      <color rgb="FF00B0F0"/>
      <name val="Calibri"/>
      <family val="2"/>
    </font>
    <font>
      <b/>
      <sz val="12"/>
      <color rgb="FFFF0000"/>
      <name val="Calibri"/>
      <family val="2"/>
      <scheme val="minor"/>
    </font>
    <font>
      <b/>
      <sz val="12"/>
      <color theme="4" tint="-0.499984740745262"/>
      <name val="Calibri"/>
      <family val="2"/>
      <scheme val="minor"/>
    </font>
    <font>
      <b/>
      <sz val="11"/>
      <color theme="4" tint="-0.499984740745262"/>
      <name val="Calibri"/>
      <family val="2"/>
      <scheme val="minor"/>
    </font>
  </fonts>
  <fills count="8">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0"/>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rgb="FFADEEF1"/>
        <bgColor indexed="64"/>
      </patternFill>
    </fill>
  </fills>
  <borders count="45">
    <border>
      <left/>
      <right/>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double">
        <color indexed="64"/>
      </bottom>
      <diagonal/>
    </border>
    <border>
      <left style="thin">
        <color indexed="64"/>
      </left>
      <right/>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top/>
      <bottom/>
      <diagonal/>
    </border>
    <border>
      <left style="medium">
        <color indexed="64"/>
      </left>
      <right style="thin">
        <color indexed="64"/>
      </right>
      <top style="medium">
        <color indexed="64"/>
      </top>
      <bottom/>
      <diagonal/>
    </border>
    <border>
      <left style="thin">
        <color indexed="64"/>
      </left>
      <right/>
      <top style="thin">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diagonal/>
    </border>
    <border>
      <left/>
      <right/>
      <top style="thin">
        <color indexed="64"/>
      </top>
      <bottom style="medium">
        <color indexed="64"/>
      </bottom>
      <diagonal/>
    </border>
  </borders>
  <cellStyleXfs count="3">
    <xf numFmtId="0" fontId="0" fillId="0" borderId="0"/>
    <xf numFmtId="164" fontId="1" fillId="0" borderId="0" applyFont="0" applyFill="0" applyBorder="0" applyAlignment="0" applyProtection="0"/>
    <xf numFmtId="0" fontId="9" fillId="0" borderId="0" applyFont="0" applyFill="0" applyBorder="0" applyAlignment="0" applyProtection="0"/>
  </cellStyleXfs>
  <cellXfs count="194">
    <xf numFmtId="0" fontId="0" fillId="0" borderId="0" xfId="0"/>
    <xf numFmtId="0" fontId="0" fillId="4" borderId="0" xfId="0" applyFill="1"/>
    <xf numFmtId="0" fontId="0" fillId="0" borderId="0" xfId="0" applyAlignment="1"/>
    <xf numFmtId="164" fontId="2" fillId="4" borderId="0" xfId="1" applyFont="1" applyFill="1" applyBorder="1" applyAlignment="1"/>
    <xf numFmtId="0" fontId="2" fillId="0" borderId="0" xfId="0" applyFont="1" applyAlignment="1"/>
    <xf numFmtId="0" fontId="2" fillId="0" borderId="0" xfId="0" applyFont="1" applyAlignment="1">
      <alignment horizontal="left"/>
    </xf>
    <xf numFmtId="4" fontId="2" fillId="4" borderId="0" xfId="0" applyNumberFormat="1" applyFont="1" applyFill="1" applyAlignment="1"/>
    <xf numFmtId="4" fontId="0" fillId="4" borderId="0" xfId="0" applyNumberFormat="1" applyFill="1" applyAlignment="1"/>
    <xf numFmtId="0" fontId="13" fillId="0" borderId="0" xfId="0" applyFont="1" applyAlignment="1"/>
    <xf numFmtId="0" fontId="14" fillId="0" borderId="0" xfId="0" applyFont="1" applyAlignment="1"/>
    <xf numFmtId="0" fontId="13" fillId="4" borderId="0" xfId="0" applyFont="1" applyFill="1" applyAlignment="1"/>
    <xf numFmtId="0" fontId="15" fillId="0" borderId="0" xfId="0" applyFont="1" applyAlignment="1"/>
    <xf numFmtId="0" fontId="14" fillId="4" borderId="0" xfId="0" applyFont="1" applyFill="1" applyAlignment="1"/>
    <xf numFmtId="0" fontId="18" fillId="0" borderId="0" xfId="0" applyFont="1" applyAlignment="1"/>
    <xf numFmtId="0" fontId="16" fillId="0" borderId="0" xfId="0" applyFont="1" applyAlignment="1"/>
    <xf numFmtId="0" fontId="0" fillId="4" borderId="0" xfId="0" applyFill="1" applyBorder="1"/>
    <xf numFmtId="0" fontId="20" fillId="4" borderId="0" xfId="0" applyFont="1" applyFill="1" applyAlignment="1">
      <alignment horizontal="right" vertical="center"/>
    </xf>
    <xf numFmtId="0" fontId="23" fillId="0" borderId="0" xfId="0" applyFont="1" applyAlignment="1"/>
    <xf numFmtId="0" fontId="25" fillId="4" borderId="0" xfId="0" applyFont="1" applyFill="1"/>
    <xf numFmtId="0" fontId="26" fillId="4" borderId="0" xfId="0" applyFont="1" applyFill="1"/>
    <xf numFmtId="0" fontId="12" fillId="3" borderId="18" xfId="0" applyFont="1" applyFill="1" applyBorder="1" applyAlignment="1">
      <alignment vertical="center"/>
    </xf>
    <xf numFmtId="0" fontId="12" fillId="3" borderId="17" xfId="0" applyFont="1" applyFill="1" applyBorder="1" applyAlignment="1">
      <alignment horizontal="left" vertical="center"/>
    </xf>
    <xf numFmtId="0" fontId="12" fillId="3" borderId="17" xfId="0" applyFont="1" applyFill="1" applyBorder="1" applyAlignment="1">
      <alignment vertical="center"/>
    </xf>
    <xf numFmtId="4" fontId="17" fillId="3" borderId="17" xfId="2" applyNumberFormat="1" applyFont="1" applyFill="1" applyBorder="1" applyAlignment="1">
      <alignment horizontal="right" vertical="center"/>
    </xf>
    <xf numFmtId="164" fontId="2" fillId="2" borderId="10" xfId="1" applyFont="1" applyFill="1" applyBorder="1" applyAlignment="1">
      <alignment vertical="center"/>
    </xf>
    <xf numFmtId="4" fontId="17" fillId="4" borderId="0" xfId="2" applyNumberFormat="1" applyFont="1" applyFill="1" applyBorder="1" applyAlignment="1">
      <alignment horizontal="right" vertical="center"/>
    </xf>
    <xf numFmtId="0" fontId="12" fillId="4" borderId="0" xfId="0" applyFont="1" applyFill="1" applyBorder="1" applyAlignment="1">
      <alignment vertical="center"/>
    </xf>
    <xf numFmtId="0" fontId="12" fillId="4" borderId="0" xfId="0" applyFont="1" applyFill="1" applyBorder="1" applyAlignment="1">
      <alignment horizontal="left" vertical="center"/>
    </xf>
    <xf numFmtId="164" fontId="2" fillId="4" borderId="0" xfId="1" applyFont="1" applyFill="1" applyBorder="1" applyAlignment="1">
      <alignment vertical="center"/>
    </xf>
    <xf numFmtId="0" fontId="16" fillId="4" borderId="0" xfId="0" applyFont="1" applyFill="1" applyAlignment="1"/>
    <xf numFmtId="0" fontId="18" fillId="4" borderId="0" xfId="0" applyFont="1" applyFill="1" applyAlignment="1"/>
    <xf numFmtId="0" fontId="6" fillId="4" borderId="4" xfId="0" applyFont="1" applyFill="1" applyBorder="1" applyAlignment="1">
      <alignment horizontal="center" vertical="center"/>
    </xf>
    <xf numFmtId="164" fontId="28" fillId="4" borderId="0" xfId="1" applyFont="1" applyFill="1" applyBorder="1" applyAlignment="1"/>
    <xf numFmtId="0" fontId="29" fillId="0" borderId="0" xfId="0" applyFont="1" applyAlignment="1"/>
    <xf numFmtId="0" fontId="10" fillId="4" borderId="6" xfId="0" applyFont="1" applyFill="1" applyBorder="1" applyAlignment="1">
      <alignment horizontal="left" vertical="center"/>
    </xf>
    <xf numFmtId="0" fontId="11" fillId="4" borderId="6" xfId="0" applyFont="1" applyFill="1" applyBorder="1" applyAlignment="1">
      <alignment horizontal="center" vertical="center"/>
    </xf>
    <xf numFmtId="165" fontId="8" fillId="3" borderId="26" xfId="0" applyNumberFormat="1" applyFont="1" applyFill="1" applyBorder="1" applyAlignment="1">
      <alignment horizontal="left"/>
    </xf>
    <xf numFmtId="0" fontId="11" fillId="3" borderId="27" xfId="0" applyFont="1" applyFill="1" applyBorder="1" applyAlignment="1">
      <alignment horizontal="left"/>
    </xf>
    <xf numFmtId="0" fontId="7" fillId="3" borderId="27" xfId="0" applyFont="1" applyFill="1" applyBorder="1" applyAlignment="1">
      <alignment horizontal="left"/>
    </xf>
    <xf numFmtId="0" fontId="10" fillId="3" borderId="27" xfId="0" applyFont="1" applyFill="1" applyBorder="1" applyAlignment="1">
      <alignment wrapText="1"/>
    </xf>
    <xf numFmtId="0" fontId="6" fillId="3" borderId="27" xfId="0" applyFont="1" applyFill="1" applyBorder="1" applyAlignment="1">
      <alignment horizontal="center"/>
    </xf>
    <xf numFmtId="4" fontId="17" fillId="3" borderId="27" xfId="2" applyNumberFormat="1" applyFont="1" applyFill="1" applyBorder="1" applyAlignment="1">
      <alignment horizontal="right" vertical="center"/>
    </xf>
    <xf numFmtId="0" fontId="7" fillId="4" borderId="4" xfId="0" applyFont="1" applyFill="1" applyBorder="1" applyAlignment="1">
      <alignment horizontal="left" vertical="center"/>
    </xf>
    <xf numFmtId="0" fontId="30" fillId="4" borderId="0" xfId="0" applyFont="1" applyFill="1" applyBorder="1" applyAlignment="1">
      <alignment horizontal="left" vertical="center" wrapText="1"/>
    </xf>
    <xf numFmtId="164" fontId="0" fillId="4" borderId="0" xfId="1" applyFont="1" applyFill="1"/>
    <xf numFmtId="0" fontId="10" fillId="4" borderId="4" xfId="0" applyFont="1" applyFill="1" applyBorder="1" applyAlignment="1">
      <alignment vertical="center" wrapText="1"/>
    </xf>
    <xf numFmtId="165" fontId="8" fillId="4" borderId="29" xfId="0" applyNumberFormat="1" applyFont="1" applyFill="1" applyBorder="1" applyAlignment="1">
      <alignment horizontal="left" vertical="center"/>
    </xf>
    <xf numFmtId="165" fontId="11" fillId="4" borderId="6" xfId="0" applyNumberFormat="1" applyFont="1" applyFill="1" applyBorder="1" applyAlignment="1">
      <alignment horizontal="left" vertical="center"/>
    </xf>
    <xf numFmtId="0" fontId="11" fillId="4" borderId="6" xfId="0" applyFont="1" applyFill="1" applyBorder="1" applyAlignment="1">
      <alignment vertical="center"/>
    </xf>
    <xf numFmtId="0" fontId="10" fillId="4" borderId="6" xfId="0" applyFont="1" applyFill="1" applyBorder="1" applyAlignment="1">
      <alignment horizontal="left" vertical="center" wrapText="1"/>
    </xf>
    <xf numFmtId="0" fontId="27" fillId="4" borderId="0" xfId="0" applyFont="1" applyFill="1" applyBorder="1" applyAlignment="1">
      <alignment horizontal="left" vertical="center" wrapText="1"/>
    </xf>
    <xf numFmtId="0" fontId="6" fillId="4" borderId="0" xfId="0" applyFont="1" applyFill="1" applyAlignment="1">
      <alignment horizontal="center" vertical="center" wrapText="1"/>
    </xf>
    <xf numFmtId="164" fontId="10" fillId="4" borderId="6" xfId="1" applyFont="1" applyFill="1" applyBorder="1" applyAlignment="1">
      <alignment horizontal="right" vertical="center"/>
    </xf>
    <xf numFmtId="164" fontId="11" fillId="4" borderId="6" xfId="1" applyFont="1" applyFill="1" applyBorder="1" applyAlignment="1">
      <alignment horizontal="left" vertical="center" wrapText="1"/>
    </xf>
    <xf numFmtId="0" fontId="32" fillId="4" borderId="0" xfId="0" applyFont="1" applyFill="1" applyBorder="1" applyAlignment="1">
      <alignment horizontal="left" vertical="center" wrapText="1"/>
    </xf>
    <xf numFmtId="164" fontId="6" fillId="4" borderId="0" xfId="1" applyFont="1" applyFill="1" applyAlignment="1">
      <alignment horizontal="center" vertical="center" wrapText="1"/>
    </xf>
    <xf numFmtId="164" fontId="25" fillId="4" borderId="0" xfId="1" applyFont="1" applyFill="1" applyAlignment="1">
      <alignment horizontal="left" vertical="center"/>
    </xf>
    <xf numFmtId="0" fontId="11" fillId="4" borderId="4" xfId="0" applyFont="1" applyFill="1" applyBorder="1" applyAlignment="1">
      <alignment horizontal="center" vertical="center"/>
    </xf>
    <xf numFmtId="0" fontId="7" fillId="4" borderId="6" xfId="0" applyFont="1" applyFill="1" applyBorder="1" applyAlignment="1">
      <alignment vertical="center" wrapText="1"/>
    </xf>
    <xf numFmtId="0" fontId="11" fillId="4" borderId="22" xfId="0" applyFont="1" applyFill="1" applyBorder="1" applyAlignment="1">
      <alignment vertical="center"/>
    </xf>
    <xf numFmtId="0" fontId="10" fillId="4" borderId="12" xfId="0" applyFont="1" applyFill="1" applyBorder="1" applyAlignment="1">
      <alignment vertical="center" wrapText="1"/>
    </xf>
    <xf numFmtId="0" fontId="10" fillId="4" borderId="6" xfId="0" applyFont="1" applyFill="1" applyBorder="1" applyAlignment="1">
      <alignment vertical="center" wrapText="1"/>
    </xf>
    <xf numFmtId="0" fontId="10" fillId="4" borderId="4" xfId="0" applyFont="1" applyFill="1" applyBorder="1" applyAlignment="1">
      <alignment horizontal="left" vertical="center" wrapText="1"/>
    </xf>
    <xf numFmtId="0" fontId="37" fillId="4" borderId="0" xfId="0" applyFont="1" applyFill="1" applyAlignment="1">
      <alignment vertical="center"/>
    </xf>
    <xf numFmtId="164" fontId="33" fillId="4" borderId="0" xfId="1" applyFont="1" applyFill="1" applyAlignment="1">
      <alignment vertical="center" wrapText="1"/>
    </xf>
    <xf numFmtId="0" fontId="38" fillId="4" borderId="0" xfId="0" applyFont="1" applyFill="1" applyBorder="1" applyAlignment="1">
      <alignment horizontal="left" vertical="center" wrapText="1"/>
    </xf>
    <xf numFmtId="0" fontId="6" fillId="4" borderId="0" xfId="0" applyFont="1" applyFill="1"/>
    <xf numFmtId="4" fontId="0" fillId="4" borderId="0" xfId="0" applyNumberFormat="1" applyFill="1"/>
    <xf numFmtId="0" fontId="39" fillId="4" borderId="0" xfId="0" applyFont="1" applyFill="1" applyAlignment="1">
      <alignment vertical="center" wrapText="1"/>
    </xf>
    <xf numFmtId="4" fontId="10" fillId="4" borderId="14" xfId="0" applyNumberFormat="1" applyFont="1" applyFill="1" applyBorder="1" applyAlignment="1">
      <alignment horizontal="right" vertical="center"/>
    </xf>
    <xf numFmtId="164" fontId="11" fillId="4" borderId="4" xfId="1" applyFont="1" applyFill="1" applyBorder="1" applyAlignment="1">
      <alignment horizontal="center" vertical="center" wrapText="1"/>
    </xf>
    <xf numFmtId="164" fontId="11" fillId="4" borderId="22" xfId="1" applyFont="1" applyFill="1" applyBorder="1" applyAlignment="1">
      <alignment horizontal="left" vertical="center" wrapText="1"/>
    </xf>
    <xf numFmtId="164" fontId="11" fillId="4" borderId="6" xfId="1" applyFont="1" applyFill="1" applyBorder="1" applyAlignment="1">
      <alignment horizontal="center" vertical="center" wrapText="1"/>
    </xf>
    <xf numFmtId="164" fontId="11" fillId="4" borderId="31" xfId="1" applyFont="1" applyFill="1" applyBorder="1" applyAlignment="1">
      <alignment horizontal="left" vertical="center" wrapText="1"/>
    </xf>
    <xf numFmtId="4" fontId="10" fillId="4" borderId="5" xfId="0" applyNumberFormat="1" applyFont="1" applyFill="1" applyBorder="1" applyAlignment="1">
      <alignment horizontal="right" vertical="center"/>
    </xf>
    <xf numFmtId="4" fontId="17" fillId="3" borderId="28" xfId="2" applyNumberFormat="1" applyFont="1" applyFill="1" applyBorder="1" applyAlignment="1">
      <alignment horizontal="right" vertical="center"/>
    </xf>
    <xf numFmtId="164" fontId="10" fillId="4" borderId="34" xfId="1" applyFont="1" applyFill="1" applyBorder="1" applyAlignment="1">
      <alignment horizontal="right" vertical="center"/>
    </xf>
    <xf numFmtId="164" fontId="10" fillId="4" borderId="7" xfId="1" applyFont="1" applyFill="1" applyBorder="1" applyAlignment="1">
      <alignment horizontal="right" vertical="center"/>
    </xf>
    <xf numFmtId="4" fontId="17" fillId="3" borderId="19" xfId="2" applyNumberFormat="1" applyFont="1" applyFill="1" applyBorder="1" applyAlignment="1">
      <alignment horizontal="right" vertical="center"/>
    </xf>
    <xf numFmtId="0" fontId="11" fillId="4" borderId="22" xfId="0" applyFont="1" applyFill="1" applyBorder="1" applyAlignment="1">
      <alignment horizontal="left" vertical="center"/>
    </xf>
    <xf numFmtId="0" fontId="8" fillId="4" borderId="31" xfId="0" applyFont="1" applyFill="1" applyBorder="1" applyAlignment="1">
      <alignment horizontal="left" vertical="center" wrapText="1"/>
    </xf>
    <xf numFmtId="0" fontId="11" fillId="4" borderId="31" xfId="0" applyFont="1" applyFill="1" applyBorder="1" applyAlignment="1">
      <alignment vertical="center"/>
    </xf>
    <xf numFmtId="165" fontId="6" fillId="4" borderId="6" xfId="0" applyNumberFormat="1" applyFont="1" applyFill="1" applyBorder="1" applyAlignment="1">
      <alignment horizontal="left" vertical="center"/>
    </xf>
    <xf numFmtId="165" fontId="8" fillId="4" borderId="9" xfId="0" applyNumberFormat="1" applyFont="1" applyFill="1" applyBorder="1" applyAlignment="1">
      <alignment horizontal="left" vertical="center"/>
    </xf>
    <xf numFmtId="0" fontId="11" fillId="4" borderId="13" xfId="0" applyFont="1" applyFill="1" applyBorder="1" applyAlignment="1">
      <alignment horizontal="left" vertical="center"/>
    </xf>
    <xf numFmtId="0" fontId="7" fillId="4" borderId="12" xfId="0" applyFont="1" applyFill="1" applyBorder="1" applyAlignment="1">
      <alignment horizontal="left" vertical="center"/>
    </xf>
    <xf numFmtId="4" fontId="10" fillId="4" borderId="35" xfId="0" applyNumberFormat="1" applyFont="1" applyFill="1" applyBorder="1" applyAlignment="1">
      <alignment horizontal="right" vertical="center"/>
    </xf>
    <xf numFmtId="165" fontId="8" fillId="3" borderId="27" xfId="0" applyNumberFormat="1" applyFont="1" applyFill="1" applyBorder="1" applyAlignment="1">
      <alignment horizontal="left"/>
    </xf>
    <xf numFmtId="165" fontId="8" fillId="4" borderId="4" xfId="0" applyNumberFormat="1" applyFont="1" applyFill="1" applyBorder="1" applyAlignment="1">
      <alignment horizontal="left" vertical="center"/>
    </xf>
    <xf numFmtId="4" fontId="10" fillId="4" borderId="11" xfId="0" applyNumberFormat="1" applyFont="1" applyFill="1" applyBorder="1" applyAlignment="1">
      <alignment horizontal="right" vertical="center"/>
    </xf>
    <xf numFmtId="164" fontId="10" fillId="4" borderId="16" xfId="1" applyFont="1" applyFill="1" applyBorder="1" applyAlignment="1">
      <alignment horizontal="right" vertical="center"/>
    </xf>
    <xf numFmtId="164" fontId="10" fillId="4" borderId="8" xfId="1" applyFont="1" applyFill="1" applyBorder="1" applyAlignment="1">
      <alignment horizontal="right" vertical="center"/>
    </xf>
    <xf numFmtId="164" fontId="7" fillId="4" borderId="4" xfId="1" applyFont="1" applyFill="1" applyBorder="1" applyAlignment="1">
      <alignment horizontal="center" vertical="center"/>
    </xf>
    <xf numFmtId="164" fontId="7" fillId="4" borderId="9" xfId="1" applyFont="1" applyFill="1" applyBorder="1" applyAlignment="1">
      <alignment horizontal="center" vertical="center"/>
    </xf>
    <xf numFmtId="4" fontId="41" fillId="3" borderId="27" xfId="0" applyNumberFormat="1" applyFont="1" applyFill="1" applyBorder="1" applyAlignment="1">
      <alignment horizontal="right" vertical="center"/>
    </xf>
    <xf numFmtId="164" fontId="5" fillId="3" borderId="28" xfId="1" applyFont="1" applyFill="1" applyBorder="1" applyAlignment="1">
      <alignment horizontal="center" vertical="center"/>
    </xf>
    <xf numFmtId="164" fontId="7" fillId="4" borderId="6" xfId="1" applyFont="1" applyFill="1" applyBorder="1" applyAlignment="1">
      <alignment horizontal="center" vertical="center"/>
    </xf>
    <xf numFmtId="164" fontId="31" fillId="4" borderId="6" xfId="1" applyFont="1" applyFill="1" applyBorder="1" applyAlignment="1">
      <alignment horizontal="right" vertical="center"/>
    </xf>
    <xf numFmtId="165" fontId="7" fillId="4" borderId="11" xfId="0" applyNumberFormat="1" applyFont="1" applyFill="1" applyBorder="1" applyAlignment="1">
      <alignment horizontal="center" vertical="center"/>
    </xf>
    <xf numFmtId="165" fontId="7" fillId="4" borderId="14" xfId="0" applyNumberFormat="1" applyFont="1" applyFill="1" applyBorder="1" applyAlignment="1">
      <alignment horizontal="center" vertical="center"/>
    </xf>
    <xf numFmtId="165" fontId="7" fillId="3" borderId="27" xfId="0" applyNumberFormat="1" applyFont="1" applyFill="1" applyBorder="1" applyAlignment="1">
      <alignment horizontal="center"/>
    </xf>
    <xf numFmtId="165" fontId="7" fillId="4" borderId="6" xfId="0" applyNumberFormat="1" applyFont="1" applyFill="1" applyBorder="1" applyAlignment="1">
      <alignment horizontal="center" vertical="center"/>
    </xf>
    <xf numFmtId="0" fontId="42" fillId="4" borderId="0" xfId="0" applyFont="1" applyFill="1" applyBorder="1" applyAlignment="1">
      <alignment horizontal="left" vertical="center" wrapText="1"/>
    </xf>
    <xf numFmtId="0" fontId="39" fillId="4" borderId="0" xfId="0" applyFont="1" applyFill="1" applyBorder="1" applyAlignment="1">
      <alignment horizontal="left" vertical="top" wrapText="1"/>
    </xf>
    <xf numFmtId="0" fontId="40" fillId="4" borderId="0" xfId="0" applyFont="1" applyFill="1" applyBorder="1" applyAlignment="1">
      <alignment horizontal="left" vertical="center" wrapText="1"/>
    </xf>
    <xf numFmtId="0" fontId="2" fillId="0" borderId="0" xfId="0" applyFont="1" applyAlignment="1">
      <alignment horizontal="center" vertical="center" wrapText="1"/>
    </xf>
    <xf numFmtId="14" fontId="10" fillId="4" borderId="6" xfId="1" applyNumberFormat="1" applyFont="1" applyFill="1" applyBorder="1" applyAlignment="1">
      <alignment horizontal="center" vertical="center"/>
    </xf>
    <xf numFmtId="164" fontId="10" fillId="4" borderId="32" xfId="1" applyFont="1" applyFill="1" applyBorder="1" applyAlignment="1">
      <alignment horizontal="right" vertical="center"/>
    </xf>
    <xf numFmtId="164" fontId="2" fillId="4" borderId="0" xfId="1" applyFont="1" applyFill="1" applyBorder="1" applyAlignment="1">
      <alignment horizontal="center"/>
    </xf>
    <xf numFmtId="164" fontId="19" fillId="4" borderId="0" xfId="1" applyFont="1" applyFill="1" applyBorder="1" applyAlignment="1">
      <alignment horizontal="center" vertical="center" wrapText="1"/>
    </xf>
    <xf numFmtId="164" fontId="2" fillId="5" borderId="10" xfId="1" applyFont="1" applyFill="1" applyBorder="1" applyAlignment="1">
      <alignment vertical="center"/>
    </xf>
    <xf numFmtId="164" fontId="2" fillId="7" borderId="10" xfId="1" applyFont="1" applyFill="1" applyBorder="1" applyAlignment="1">
      <alignment vertical="center"/>
    </xf>
    <xf numFmtId="165" fontId="10" fillId="4" borderId="6" xfId="0" applyNumberFormat="1" applyFont="1" applyFill="1" applyBorder="1" applyAlignment="1">
      <alignment horizontal="center" vertical="center"/>
    </xf>
    <xf numFmtId="165" fontId="7" fillId="4" borderId="31" xfId="0" applyNumberFormat="1" applyFont="1" applyFill="1" applyBorder="1" applyAlignment="1">
      <alignment horizontal="center" vertical="center"/>
    </xf>
    <xf numFmtId="0" fontId="10" fillId="4" borderId="31" xfId="0" applyFont="1" applyFill="1" applyBorder="1" applyAlignment="1">
      <alignment horizontal="left" vertical="center" wrapText="1"/>
    </xf>
    <xf numFmtId="164" fontId="11" fillId="4" borderId="31" xfId="1" applyFont="1" applyFill="1" applyBorder="1" applyAlignment="1">
      <alignment horizontal="center" vertical="center" wrapText="1"/>
    </xf>
    <xf numFmtId="165" fontId="8" fillId="4" borderId="21" xfId="0" applyNumberFormat="1" applyFont="1" applyFill="1" applyBorder="1" applyAlignment="1">
      <alignment horizontal="left" vertical="center"/>
    </xf>
    <xf numFmtId="0" fontId="10" fillId="4" borderId="22" xfId="0" applyFont="1" applyFill="1" applyBorder="1" applyAlignment="1">
      <alignment horizontal="left" vertical="center" wrapText="1"/>
    </xf>
    <xf numFmtId="165" fontId="6" fillId="4" borderId="21" xfId="0" applyNumberFormat="1" applyFont="1" applyFill="1" applyBorder="1" applyAlignment="1">
      <alignment horizontal="left" vertical="center"/>
    </xf>
    <xf numFmtId="0" fontId="6" fillId="4" borderId="22" xfId="0" applyFont="1" applyFill="1" applyBorder="1" applyAlignment="1">
      <alignment vertical="center"/>
    </xf>
    <xf numFmtId="0" fontId="31" fillId="4" borderId="4" xfId="0" applyFont="1" applyFill="1" applyBorder="1" applyAlignment="1">
      <alignment vertical="center" wrapText="1"/>
    </xf>
    <xf numFmtId="164" fontId="6" fillId="4" borderId="22" xfId="1" applyFont="1" applyFill="1" applyBorder="1" applyAlignment="1">
      <alignment horizontal="left" vertical="center" wrapText="1"/>
    </xf>
    <xf numFmtId="0" fontId="31" fillId="4" borderId="22" xfId="0" applyFont="1" applyFill="1" applyBorder="1" applyAlignment="1">
      <alignment vertical="center"/>
    </xf>
    <xf numFmtId="164" fontId="6" fillId="4" borderId="4" xfId="1" applyFont="1" applyFill="1" applyBorder="1" applyAlignment="1">
      <alignment horizontal="center" vertical="center" wrapText="1"/>
    </xf>
    <xf numFmtId="0" fontId="31" fillId="4" borderId="4" xfId="0" applyFont="1" applyFill="1" applyBorder="1" applyAlignment="1">
      <alignment horizontal="left" vertical="center" wrapText="1"/>
    </xf>
    <xf numFmtId="164" fontId="6" fillId="4" borderId="31" xfId="1" applyFont="1" applyFill="1" applyBorder="1" applyAlignment="1">
      <alignment horizontal="left" vertical="center" wrapText="1"/>
    </xf>
    <xf numFmtId="164" fontId="6" fillId="4" borderId="31" xfId="1" applyFont="1" applyFill="1" applyBorder="1" applyAlignment="1">
      <alignment horizontal="center" vertical="center" wrapText="1"/>
    </xf>
    <xf numFmtId="165" fontId="8" fillId="4" borderId="33" xfId="0" applyNumberFormat="1" applyFont="1" applyFill="1" applyBorder="1" applyAlignment="1">
      <alignment horizontal="left" vertical="center"/>
    </xf>
    <xf numFmtId="0" fontId="6" fillId="4" borderId="12" xfId="0" applyFont="1" applyFill="1" applyBorder="1" applyAlignment="1">
      <alignment horizontal="center" vertical="center"/>
    </xf>
    <xf numFmtId="165" fontId="8" fillId="4" borderId="25" xfId="0" applyNumberFormat="1" applyFont="1" applyFill="1" applyBorder="1" applyAlignment="1">
      <alignment horizontal="left" vertical="center"/>
    </xf>
    <xf numFmtId="0" fontId="12" fillId="3" borderId="44" xfId="0" applyFont="1" applyFill="1" applyBorder="1" applyAlignment="1">
      <alignment vertical="center"/>
    </xf>
    <xf numFmtId="164" fontId="31" fillId="4" borderId="16" xfId="1" applyFont="1" applyFill="1" applyBorder="1" applyAlignment="1">
      <alignment horizontal="right" vertical="center"/>
    </xf>
    <xf numFmtId="0" fontId="33" fillId="4" borderId="0" xfId="0" applyFont="1" applyFill="1" applyBorder="1" applyAlignment="1">
      <alignment vertical="center" wrapText="1"/>
    </xf>
    <xf numFmtId="0" fontId="49" fillId="0" borderId="0" xfId="0" applyFont="1" applyAlignment="1">
      <alignment horizontal="center" vertical="center"/>
    </xf>
    <xf numFmtId="0" fontId="3" fillId="4" borderId="0" xfId="0" applyFont="1" applyFill="1" applyAlignment="1">
      <alignment vertical="center"/>
    </xf>
    <xf numFmtId="0" fontId="3" fillId="4" borderId="0" xfId="0" applyFont="1" applyFill="1" applyAlignment="1">
      <alignment horizontal="center" vertical="center"/>
    </xf>
    <xf numFmtId="0" fontId="39" fillId="4" borderId="0" xfId="0" applyFont="1" applyFill="1" applyBorder="1" applyAlignment="1">
      <alignment horizontal="left" vertical="center" wrapText="1"/>
    </xf>
    <xf numFmtId="0" fontId="34" fillId="4" borderId="0" xfId="0" applyFont="1" applyFill="1" applyBorder="1" applyAlignment="1">
      <alignment horizontal="left" vertical="center" wrapText="1"/>
    </xf>
    <xf numFmtId="0" fontId="33" fillId="4" borderId="0" xfId="0" applyFont="1" applyFill="1" applyBorder="1" applyAlignment="1">
      <alignment horizontal="left" vertical="center" wrapText="1"/>
    </xf>
    <xf numFmtId="0" fontId="21" fillId="4" borderId="0" xfId="0" applyFont="1" applyFill="1" applyAlignment="1">
      <alignment horizontal="center" vertical="center"/>
    </xf>
    <xf numFmtId="0" fontId="43" fillId="4" borderId="0" xfId="0" applyFont="1" applyFill="1" applyBorder="1" applyAlignment="1">
      <alignment horizontal="left" vertical="center" wrapText="1"/>
    </xf>
    <xf numFmtId="0" fontId="44" fillId="0" borderId="0" xfId="0" applyFont="1" applyAlignment="1">
      <alignment horizontal="center"/>
    </xf>
    <xf numFmtId="0" fontId="45" fillId="0" borderId="0" xfId="0" applyFont="1" applyAlignment="1">
      <alignment horizontal="center"/>
    </xf>
    <xf numFmtId="0" fontId="39" fillId="4" borderId="0" xfId="0" applyFont="1" applyFill="1" applyBorder="1" applyAlignment="1">
      <alignment horizontal="center" vertical="center" wrapText="1"/>
    </xf>
    <xf numFmtId="0" fontId="26" fillId="0" borderId="0" xfId="0" applyFont="1" applyAlignment="1">
      <alignment horizontal="center" vertical="center" wrapText="1"/>
    </xf>
    <xf numFmtId="0" fontId="6" fillId="4" borderId="12" xfId="0" applyFont="1" applyFill="1" applyBorder="1" applyAlignment="1">
      <alignment horizontal="center" vertical="center"/>
    </xf>
    <xf numFmtId="0" fontId="6" fillId="4" borderId="4" xfId="0" applyFont="1" applyFill="1" applyBorder="1" applyAlignment="1">
      <alignment horizontal="center" vertical="center"/>
    </xf>
    <xf numFmtId="0" fontId="35" fillId="0" borderId="0" xfId="0" applyFont="1" applyAlignment="1">
      <alignment horizontal="left" wrapText="1"/>
    </xf>
    <xf numFmtId="164" fontId="31" fillId="4" borderId="34" xfId="1" applyFont="1" applyFill="1" applyBorder="1" applyAlignment="1">
      <alignment horizontal="right" vertical="center"/>
    </xf>
    <xf numFmtId="164" fontId="31" fillId="4" borderId="5" xfId="1" applyFont="1" applyFill="1" applyBorder="1" applyAlignment="1">
      <alignment horizontal="right" vertical="center"/>
    </xf>
    <xf numFmtId="0" fontId="21" fillId="4" borderId="0" xfId="0" applyFont="1" applyFill="1" applyAlignment="1">
      <alignment vertical="center"/>
    </xf>
    <xf numFmtId="164" fontId="10" fillId="4" borderId="1" xfId="1" applyFont="1" applyFill="1" applyBorder="1" applyAlignment="1">
      <alignment horizontal="right" vertical="center"/>
    </xf>
    <xf numFmtId="164" fontId="31" fillId="4" borderId="8" xfId="1" applyFont="1" applyFill="1" applyBorder="1" applyAlignment="1">
      <alignment horizontal="right" vertical="center"/>
    </xf>
    <xf numFmtId="164" fontId="31" fillId="4" borderId="30" xfId="1" applyFont="1" applyFill="1" applyBorder="1" applyAlignment="1">
      <alignment horizontal="right" vertical="center"/>
    </xf>
    <xf numFmtId="164" fontId="31" fillId="4" borderId="43" xfId="1" applyFont="1" applyFill="1" applyBorder="1" applyAlignment="1">
      <alignment horizontal="right" vertical="center"/>
    </xf>
    <xf numFmtId="164" fontId="6" fillId="4" borderId="32" xfId="1" applyFont="1" applyFill="1" applyBorder="1" applyAlignment="1">
      <alignment horizontal="left" vertical="center" wrapText="1"/>
    </xf>
    <xf numFmtId="164" fontId="31" fillId="4" borderId="11" xfId="1" applyFont="1" applyFill="1" applyBorder="1" applyAlignment="1">
      <alignment horizontal="right" vertical="center"/>
    </xf>
    <xf numFmtId="165" fontId="6" fillId="4" borderId="29" xfId="0" applyNumberFormat="1" applyFont="1" applyFill="1" applyBorder="1" applyAlignment="1">
      <alignment horizontal="left" vertical="center"/>
    </xf>
    <xf numFmtId="164" fontId="11" fillId="4" borderId="22" xfId="1" applyFont="1" applyFill="1" applyBorder="1" applyAlignment="1">
      <alignment horizontal="center" vertical="center" wrapText="1"/>
    </xf>
    <xf numFmtId="164" fontId="31" fillId="4" borderId="20" xfId="1" applyFont="1" applyFill="1" applyBorder="1" applyAlignment="1">
      <alignment horizontal="right" vertical="center"/>
    </xf>
    <xf numFmtId="164" fontId="6" fillId="4" borderId="30" xfId="1" applyFont="1" applyFill="1" applyBorder="1" applyAlignment="1">
      <alignment horizontal="left" vertical="center" wrapText="1"/>
    </xf>
    <xf numFmtId="0" fontId="6" fillId="4" borderId="4" xfId="0" applyFont="1" applyFill="1" applyBorder="1" applyAlignment="1">
      <alignment horizontal="center" vertical="center"/>
    </xf>
    <xf numFmtId="164" fontId="31" fillId="4" borderId="7" xfId="1" applyFont="1" applyFill="1" applyBorder="1" applyAlignment="1">
      <alignment horizontal="right" vertical="center"/>
    </xf>
    <xf numFmtId="164" fontId="31" fillId="4" borderId="32" xfId="1" applyFont="1" applyFill="1" applyBorder="1" applyAlignment="1">
      <alignment horizontal="right" vertical="center"/>
    </xf>
    <xf numFmtId="0" fontId="24" fillId="0" borderId="0" xfId="0" applyFont="1" applyAlignment="1">
      <alignment horizontal="center" vertical="center"/>
    </xf>
    <xf numFmtId="0" fontId="46" fillId="0" borderId="0" xfId="0" applyFont="1" applyAlignment="1">
      <alignment horizontal="center"/>
    </xf>
    <xf numFmtId="0" fontId="22" fillId="0" borderId="0" xfId="0" applyFont="1" applyAlignment="1">
      <alignment horizontal="center"/>
    </xf>
    <xf numFmtId="0" fontId="5" fillId="2" borderId="1"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24" xfId="0" applyFont="1" applyFill="1" applyBorder="1" applyAlignment="1">
      <alignment horizontal="center" vertical="center" wrapText="1"/>
    </xf>
    <xf numFmtId="0" fontId="4" fillId="2" borderId="15" xfId="0" applyFont="1" applyFill="1" applyBorder="1" applyAlignment="1">
      <alignment horizontal="center" vertical="center" wrapText="1"/>
    </xf>
    <xf numFmtId="0" fontId="4" fillId="2" borderId="23"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8" fillId="0" borderId="0" xfId="0" applyFont="1" applyAlignment="1">
      <alignment horizontal="center" vertical="center"/>
    </xf>
    <xf numFmtId="0" fontId="49" fillId="0" borderId="0" xfId="0" applyFont="1" applyAlignment="1">
      <alignment horizontal="center" vertical="center"/>
    </xf>
    <xf numFmtId="0" fontId="43" fillId="4" borderId="0" xfId="0" applyFont="1" applyFill="1" applyBorder="1" applyAlignment="1">
      <alignment horizontal="left" vertical="center" wrapText="1"/>
    </xf>
    <xf numFmtId="0" fontId="41" fillId="2" borderId="1" xfId="0" applyFont="1" applyFill="1" applyBorder="1" applyAlignment="1">
      <alignment horizontal="center" vertical="center" wrapText="1"/>
    </xf>
    <xf numFmtId="0" fontId="41" fillId="2" borderId="3" xfId="0" applyFont="1" applyFill="1" applyBorder="1" applyAlignment="1">
      <alignment horizontal="center" vertical="center" wrapText="1"/>
    </xf>
    <xf numFmtId="0" fontId="41" fillId="2" borderId="39" xfId="0" applyFont="1" applyFill="1" applyBorder="1" applyAlignment="1">
      <alignment horizontal="center" vertical="center" wrapText="1"/>
    </xf>
    <xf numFmtId="0" fontId="41" fillId="2" borderId="25" xfId="0" applyFont="1" applyFill="1" applyBorder="1" applyAlignment="1">
      <alignment horizontal="center" vertical="center" wrapText="1"/>
    </xf>
    <xf numFmtId="0" fontId="41" fillId="2" borderId="40" xfId="0" applyFont="1" applyFill="1" applyBorder="1" applyAlignment="1">
      <alignment horizontal="center" vertical="center" wrapText="1"/>
    </xf>
    <xf numFmtId="0" fontId="41" fillId="2" borderId="42" xfId="0" applyFont="1" applyFill="1" applyBorder="1" applyAlignment="1">
      <alignment horizontal="center" vertical="center" wrapText="1"/>
    </xf>
    <xf numFmtId="0" fontId="21" fillId="6" borderId="0" xfId="0" applyFont="1" applyFill="1" applyAlignment="1">
      <alignment horizontal="center" vertical="center"/>
    </xf>
    <xf numFmtId="0" fontId="21" fillId="4" borderId="0" xfId="0" applyFont="1" applyFill="1" applyAlignment="1">
      <alignment horizontal="center" vertical="center"/>
    </xf>
    <xf numFmtId="0" fontId="3" fillId="4" borderId="0" xfId="0" applyFont="1" applyFill="1" applyAlignment="1">
      <alignment horizontal="center" vertical="center"/>
    </xf>
    <xf numFmtId="0" fontId="4" fillId="2" borderId="37" xfId="0" applyFont="1" applyFill="1" applyBorder="1" applyAlignment="1">
      <alignment horizontal="center" vertical="center" wrapText="1"/>
    </xf>
    <xf numFmtId="0" fontId="4" fillId="2" borderId="36" xfId="0" applyFont="1" applyFill="1" applyBorder="1" applyAlignment="1">
      <alignment horizontal="center" vertical="center" wrapText="1"/>
    </xf>
    <xf numFmtId="0" fontId="5" fillId="2" borderId="38" xfId="0" applyFont="1" applyFill="1" applyBorder="1" applyAlignment="1">
      <alignment horizontal="center" vertical="center" wrapText="1"/>
    </xf>
    <xf numFmtId="0" fontId="5" fillId="2" borderId="41" xfId="0" applyFont="1" applyFill="1" applyBorder="1" applyAlignment="1">
      <alignment horizontal="center" vertical="center" wrapText="1"/>
    </xf>
    <xf numFmtId="0" fontId="48" fillId="0" borderId="0" xfId="0" applyFont="1" applyAlignment="1">
      <alignment horizontal="center"/>
    </xf>
    <xf numFmtId="0" fontId="50" fillId="0" borderId="0" xfId="0" applyFont="1" applyAlignment="1">
      <alignment horizontal="center"/>
    </xf>
    <xf numFmtId="0" fontId="21" fillId="0" borderId="0" xfId="0" applyFont="1" applyAlignment="1">
      <alignment horizontal="center" vertical="center"/>
    </xf>
  </cellXfs>
  <cellStyles count="3">
    <cellStyle name="Millares" xfId="1" builtinId="3"/>
    <cellStyle name="Moneda 2" xfId="2" xr:uid="{00000000-0005-0000-0000-000001000000}"/>
    <cellStyle name="Normal" xfId="0" builtinId="0"/>
  </cellStyles>
  <dxfs count="0"/>
  <tableStyles count="0" defaultTableStyle="TableStyleMedium2" defaultPivotStyle="PivotStyleLight16"/>
  <colors>
    <mruColors>
      <color rgb="FFCCCCFF"/>
      <color rgb="FF1207F7"/>
      <color rgb="FF0000FF"/>
      <color rgb="FFADEEF1"/>
      <color rgb="FFFFCCFF"/>
      <color rgb="FFFF66FF"/>
      <color rgb="FFFF99FF"/>
      <color rgb="FFFCCCCF"/>
      <color rgb="FFFCC4C8"/>
      <color rgb="FFFBAF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628649</xdr:colOff>
      <xdr:row>0</xdr:row>
      <xdr:rowOff>200025</xdr:rowOff>
    </xdr:from>
    <xdr:to>
      <xdr:col>7</xdr:col>
      <xdr:colOff>704849</xdr:colOff>
      <xdr:row>4</xdr:row>
      <xdr:rowOff>85725</xdr:rowOff>
    </xdr:to>
    <xdr:pic>
      <xdr:nvPicPr>
        <xdr:cNvPr id="9" name="Imagen 8" descr="C:\Users\Contabilidad\Downloads\TAMAÑO MINIMO IVC CONSEJO.png">
          <a:extLst>
            <a:ext uri="{FF2B5EF4-FFF2-40B4-BE49-F238E27FC236}">
              <a16:creationId xmlns:a16="http://schemas.microsoft.com/office/drawing/2014/main" id="{1C6B4852-E5B2-42A2-88C1-599FE00B35D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24924" y="200025"/>
          <a:ext cx="1152525" cy="962025"/>
        </a:xfrm>
        <a:prstGeom prst="rect">
          <a:avLst/>
        </a:prstGeom>
        <a:noFill/>
        <a:ln w="9525">
          <a:noFill/>
          <a:miter lim="800000"/>
          <a:headEnd/>
          <a:tailEnd/>
        </a:ln>
      </xdr:spPr>
    </xdr:pic>
    <xdr:clientData/>
  </xdr:twoCellAnchor>
  <xdr:twoCellAnchor editAs="oneCell">
    <xdr:from>
      <xdr:col>1</xdr:col>
      <xdr:colOff>247650</xdr:colOff>
      <xdr:row>0</xdr:row>
      <xdr:rowOff>28575</xdr:rowOff>
    </xdr:from>
    <xdr:to>
      <xdr:col>3</xdr:col>
      <xdr:colOff>495300</xdr:colOff>
      <xdr:row>4</xdr:row>
      <xdr:rowOff>55624</xdr:rowOff>
    </xdr:to>
    <xdr:pic>
      <xdr:nvPicPr>
        <xdr:cNvPr id="10" name="Imagen 9">
          <a:extLst>
            <a:ext uri="{FF2B5EF4-FFF2-40B4-BE49-F238E27FC236}">
              <a16:creationId xmlns:a16="http://schemas.microsoft.com/office/drawing/2014/main" id="{D8768277-0F5C-4DD6-8C65-42B5D6AEC69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2425" y="28575"/>
          <a:ext cx="1457325" cy="1103374"/>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447674</xdr:colOff>
      <xdr:row>0</xdr:row>
      <xdr:rowOff>0</xdr:rowOff>
    </xdr:from>
    <xdr:to>
      <xdr:col>9</xdr:col>
      <xdr:colOff>761999</xdr:colOff>
      <xdr:row>3</xdr:row>
      <xdr:rowOff>47625</xdr:rowOff>
    </xdr:to>
    <xdr:pic>
      <xdr:nvPicPr>
        <xdr:cNvPr id="3" name="Imagen 2" descr="C:\Users\Contabilidad\Downloads\TAMAÑO MINIMO IVC CONSEJO.png">
          <a:extLst>
            <a:ext uri="{FF2B5EF4-FFF2-40B4-BE49-F238E27FC236}">
              <a16:creationId xmlns:a16="http://schemas.microsoft.com/office/drawing/2014/main" id="{02FDC5B8-D173-46B0-8EC1-44C3D71A792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829924" y="276225"/>
          <a:ext cx="1019175" cy="933450"/>
        </a:xfrm>
        <a:prstGeom prst="rect">
          <a:avLst/>
        </a:prstGeom>
        <a:noFill/>
        <a:ln w="9525">
          <a:noFill/>
          <a:miter lim="800000"/>
          <a:headEnd/>
          <a:tailEnd/>
        </a:ln>
      </xdr:spPr>
    </xdr:pic>
    <xdr:clientData/>
  </xdr:twoCellAnchor>
  <xdr:twoCellAnchor>
    <xdr:from>
      <xdr:col>7</xdr:col>
      <xdr:colOff>323851</xdr:colOff>
      <xdr:row>42</xdr:row>
      <xdr:rowOff>28576</xdr:rowOff>
    </xdr:from>
    <xdr:to>
      <xdr:col>7</xdr:col>
      <xdr:colOff>485775</xdr:colOff>
      <xdr:row>44</xdr:row>
      <xdr:rowOff>28575</xdr:rowOff>
    </xdr:to>
    <xdr:sp macro="" textlink="">
      <xdr:nvSpPr>
        <xdr:cNvPr id="4" name="Flecha: hacia abajo 3">
          <a:extLst>
            <a:ext uri="{FF2B5EF4-FFF2-40B4-BE49-F238E27FC236}">
              <a16:creationId xmlns:a16="http://schemas.microsoft.com/office/drawing/2014/main" id="{F2F8B1E4-C481-4CB1-806A-96E30D86B6B9}"/>
            </a:ext>
          </a:extLst>
        </xdr:cNvPr>
        <xdr:cNvSpPr/>
      </xdr:nvSpPr>
      <xdr:spPr>
        <a:xfrm>
          <a:off x="9801226" y="23317201"/>
          <a:ext cx="161924" cy="390524"/>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419" sz="1100"/>
        </a:p>
      </xdr:txBody>
    </xdr:sp>
    <xdr:clientData/>
  </xdr:twoCellAnchor>
  <xdr:twoCellAnchor>
    <xdr:from>
      <xdr:col>9</xdr:col>
      <xdr:colOff>371475</xdr:colOff>
      <xdr:row>42</xdr:row>
      <xdr:rowOff>28575</xdr:rowOff>
    </xdr:from>
    <xdr:to>
      <xdr:col>9</xdr:col>
      <xdr:colOff>523875</xdr:colOff>
      <xdr:row>44</xdr:row>
      <xdr:rowOff>57150</xdr:rowOff>
    </xdr:to>
    <xdr:sp macro="" textlink="">
      <xdr:nvSpPr>
        <xdr:cNvPr id="5" name="Flecha: hacia abajo 4">
          <a:extLst>
            <a:ext uri="{FF2B5EF4-FFF2-40B4-BE49-F238E27FC236}">
              <a16:creationId xmlns:a16="http://schemas.microsoft.com/office/drawing/2014/main" id="{94F3EE05-CFD5-434A-BA23-28B64A39D25E}"/>
            </a:ext>
          </a:extLst>
        </xdr:cNvPr>
        <xdr:cNvSpPr/>
      </xdr:nvSpPr>
      <xdr:spPr>
        <a:xfrm>
          <a:off x="11515725" y="23317200"/>
          <a:ext cx="152400" cy="4191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419" sz="1100"/>
        </a:p>
      </xdr:txBody>
    </xdr:sp>
    <xdr:clientData/>
  </xdr:twoCellAnchor>
  <xdr:twoCellAnchor>
    <xdr:from>
      <xdr:col>10</xdr:col>
      <xdr:colOff>352426</xdr:colOff>
      <xdr:row>42</xdr:row>
      <xdr:rowOff>19050</xdr:rowOff>
    </xdr:from>
    <xdr:to>
      <xdr:col>10</xdr:col>
      <xdr:colOff>495300</xdr:colOff>
      <xdr:row>44</xdr:row>
      <xdr:rowOff>9525</xdr:rowOff>
    </xdr:to>
    <xdr:sp macro="" textlink="">
      <xdr:nvSpPr>
        <xdr:cNvPr id="6" name="Flecha: hacia abajo 5">
          <a:extLst>
            <a:ext uri="{FF2B5EF4-FFF2-40B4-BE49-F238E27FC236}">
              <a16:creationId xmlns:a16="http://schemas.microsoft.com/office/drawing/2014/main" id="{3870DBA5-ABF0-4251-A12A-D6035AB98089}"/>
            </a:ext>
          </a:extLst>
        </xdr:cNvPr>
        <xdr:cNvSpPr/>
      </xdr:nvSpPr>
      <xdr:spPr>
        <a:xfrm>
          <a:off x="12382501" y="23307675"/>
          <a:ext cx="142874" cy="3810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419" sz="1100"/>
        </a:p>
      </xdr:txBody>
    </xdr:sp>
    <xdr:clientData/>
  </xdr:twoCellAnchor>
  <xdr:twoCellAnchor editAs="oneCell">
    <xdr:from>
      <xdr:col>1</xdr:col>
      <xdr:colOff>266700</xdr:colOff>
      <xdr:row>0</xdr:row>
      <xdr:rowOff>0</xdr:rowOff>
    </xdr:from>
    <xdr:to>
      <xdr:col>3</xdr:col>
      <xdr:colOff>200025</xdr:colOff>
      <xdr:row>3</xdr:row>
      <xdr:rowOff>22836</xdr:rowOff>
    </xdr:to>
    <xdr:pic>
      <xdr:nvPicPr>
        <xdr:cNvPr id="7" name="Imagen 6">
          <a:extLst>
            <a:ext uri="{FF2B5EF4-FFF2-40B4-BE49-F238E27FC236}">
              <a16:creationId xmlns:a16="http://schemas.microsoft.com/office/drawing/2014/main" id="{7DAF0898-8BB0-48AD-BAF2-26D9959B992B}"/>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71475" y="0"/>
          <a:ext cx="1200150" cy="908661"/>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1F19EF-0972-467A-A73F-D3478A6E1B43}">
  <sheetPr>
    <tabColor rgb="FFFFFF00"/>
  </sheetPr>
  <dimension ref="B1:I53"/>
  <sheetViews>
    <sheetView tabSelected="1" workbookViewId="0">
      <selection activeCell="H7" sqref="H7"/>
    </sheetView>
  </sheetViews>
  <sheetFormatPr baseColWidth="10" defaultRowHeight="15" x14ac:dyDescent="0.25"/>
  <cols>
    <col min="1" max="1" width="1.5703125" customWidth="1"/>
    <col min="2" max="2" width="9.140625" customWidth="1"/>
    <col min="3" max="3" width="9" customWidth="1"/>
    <col min="4" max="4" width="19.140625" customWidth="1"/>
    <col min="5" max="5" width="29.7109375" customWidth="1"/>
    <col min="6" max="6" width="55.85546875" customWidth="1"/>
    <col min="7" max="7" width="16.140625" customWidth="1"/>
    <col min="8" max="8" width="15.140625" customWidth="1"/>
  </cols>
  <sheetData>
    <row r="1" spans="2:8" ht="18" customHeight="1" x14ac:dyDescent="0.6">
      <c r="B1" s="166"/>
      <c r="C1" s="166"/>
      <c r="D1" s="166"/>
      <c r="E1" s="166"/>
      <c r="F1" s="166"/>
      <c r="G1" s="166"/>
      <c r="H1" s="166"/>
    </row>
    <row r="2" spans="2:8" ht="24.75" customHeight="1" x14ac:dyDescent="0.35">
      <c r="B2" s="165" t="s">
        <v>0</v>
      </c>
      <c r="C2" s="165"/>
      <c r="D2" s="165"/>
      <c r="E2" s="165"/>
      <c r="F2" s="165"/>
      <c r="G2" s="165"/>
      <c r="H2" s="165"/>
    </row>
    <row r="3" spans="2:8" ht="21" customHeight="1" x14ac:dyDescent="0.25">
      <c r="B3" s="164" t="s">
        <v>33</v>
      </c>
      <c r="C3" s="164"/>
      <c r="D3" s="164"/>
      <c r="E3" s="164"/>
      <c r="F3" s="164"/>
      <c r="G3" s="164"/>
      <c r="H3" s="164"/>
    </row>
    <row r="4" spans="2:8" ht="21" customHeight="1" x14ac:dyDescent="0.25">
      <c r="B4" s="164" t="s">
        <v>14</v>
      </c>
      <c r="C4" s="164"/>
      <c r="D4" s="164"/>
      <c r="E4" s="164"/>
      <c r="F4" s="164"/>
      <c r="G4" s="164"/>
      <c r="H4" s="164"/>
    </row>
    <row r="5" spans="2:8" ht="17.25" customHeight="1" x14ac:dyDescent="0.25">
      <c r="B5" s="175" t="s">
        <v>71</v>
      </c>
      <c r="C5" s="175"/>
      <c r="D5" s="175"/>
      <c r="E5" s="175"/>
      <c r="F5" s="175"/>
      <c r="G5" s="175"/>
      <c r="H5" s="175"/>
    </row>
    <row r="6" spans="2:8" ht="18" customHeight="1" x14ac:dyDescent="0.25">
      <c r="B6" s="176" t="s">
        <v>72</v>
      </c>
      <c r="C6" s="176"/>
      <c r="D6" s="176"/>
      <c r="E6" s="176"/>
      <c r="F6" s="176"/>
      <c r="G6" s="176"/>
      <c r="H6" s="176"/>
    </row>
    <row r="7" spans="2:8" ht="9.75" customHeight="1" x14ac:dyDescent="0.25">
      <c r="B7" s="133"/>
      <c r="C7" s="133"/>
      <c r="D7" s="133"/>
      <c r="E7" s="133"/>
      <c r="F7" s="133"/>
      <c r="G7" s="133"/>
      <c r="H7" s="133"/>
    </row>
    <row r="8" spans="2:8" ht="17.25" customHeight="1" x14ac:dyDescent="0.25">
      <c r="B8" s="164" t="s">
        <v>70</v>
      </c>
      <c r="C8" s="164"/>
      <c r="D8" s="164"/>
      <c r="E8" s="164"/>
      <c r="F8" s="164"/>
      <c r="G8" s="164"/>
      <c r="H8" s="164"/>
    </row>
    <row r="9" spans="2:8" ht="20.25" customHeight="1" x14ac:dyDescent="0.25">
      <c r="B9" s="164" t="s">
        <v>73</v>
      </c>
      <c r="C9" s="164"/>
      <c r="D9" s="164"/>
      <c r="E9" s="164"/>
      <c r="F9" s="164"/>
      <c r="G9" s="164"/>
      <c r="H9" s="164"/>
    </row>
    <row r="10" spans="2:8" ht="13.5" customHeight="1" thickBot="1" x14ac:dyDescent="0.3">
      <c r="B10" s="2"/>
      <c r="C10" s="134"/>
      <c r="D10" s="134"/>
      <c r="E10" s="134"/>
      <c r="F10" s="134"/>
      <c r="G10" s="134"/>
      <c r="H10" s="134"/>
    </row>
    <row r="11" spans="2:8" ht="24" customHeight="1" x14ac:dyDescent="0.25">
      <c r="B11" s="171" t="s">
        <v>55</v>
      </c>
      <c r="C11" s="173" t="s">
        <v>1</v>
      </c>
      <c r="D11" s="173" t="s">
        <v>2</v>
      </c>
      <c r="E11" s="173" t="s">
        <v>3</v>
      </c>
      <c r="F11" s="173" t="s">
        <v>4</v>
      </c>
      <c r="G11" s="167" t="s">
        <v>56</v>
      </c>
      <c r="H11" s="169" t="s">
        <v>5</v>
      </c>
    </row>
    <row r="12" spans="2:8" ht="10.5" customHeight="1" thickBot="1" x14ac:dyDescent="0.3">
      <c r="B12" s="172"/>
      <c r="C12" s="174"/>
      <c r="D12" s="174"/>
      <c r="E12" s="174"/>
      <c r="F12" s="174"/>
      <c r="G12" s="168"/>
      <c r="H12" s="170"/>
    </row>
    <row r="13" spans="2:8" s="1" customFormat="1" ht="33" customHeight="1" x14ac:dyDescent="0.25">
      <c r="B13" s="46">
        <v>44104</v>
      </c>
      <c r="C13" s="88">
        <v>44104</v>
      </c>
      <c r="D13" s="79" t="s">
        <v>28</v>
      </c>
      <c r="E13" s="42" t="s">
        <v>24</v>
      </c>
      <c r="F13" s="45" t="s">
        <v>29</v>
      </c>
      <c r="G13" s="31" t="s">
        <v>25</v>
      </c>
      <c r="H13" s="74">
        <v>2600</v>
      </c>
    </row>
    <row r="14" spans="2:8" s="1" customFormat="1" ht="35.25" customHeight="1" thickBot="1" x14ac:dyDescent="0.3">
      <c r="B14" s="46">
        <v>44169</v>
      </c>
      <c r="C14" s="83">
        <v>44169</v>
      </c>
      <c r="D14" s="84" t="s">
        <v>30</v>
      </c>
      <c r="E14" s="85" t="s">
        <v>24</v>
      </c>
      <c r="F14" s="60" t="s">
        <v>31</v>
      </c>
      <c r="G14" s="128" t="s">
        <v>25</v>
      </c>
      <c r="H14" s="86">
        <v>2640</v>
      </c>
    </row>
    <row r="15" spans="2:8" s="1" customFormat="1" ht="21" customHeight="1" thickBot="1" x14ac:dyDescent="0.3">
      <c r="B15" s="36"/>
      <c r="C15" s="87"/>
      <c r="D15" s="37"/>
      <c r="E15" s="38"/>
      <c r="F15" s="39"/>
      <c r="G15" s="40"/>
      <c r="H15" s="75">
        <f>SUM(H13:H14)</f>
        <v>5240</v>
      </c>
    </row>
    <row r="16" spans="2:8" s="44" customFormat="1" ht="33" customHeight="1" x14ac:dyDescent="0.25">
      <c r="B16" s="46">
        <v>44377</v>
      </c>
      <c r="C16" s="47">
        <v>44377</v>
      </c>
      <c r="D16" s="81" t="s">
        <v>43</v>
      </c>
      <c r="E16" s="48" t="s">
        <v>44</v>
      </c>
      <c r="F16" s="58" t="s">
        <v>116</v>
      </c>
      <c r="G16" s="35" t="s">
        <v>45</v>
      </c>
      <c r="H16" s="76">
        <f>324896.04+54109.97+108219.94+53839.95+53839.95+53839.95+53839.95</f>
        <v>702585.74999999988</v>
      </c>
    </row>
    <row r="17" spans="2:8" s="44" customFormat="1" ht="33" customHeight="1" x14ac:dyDescent="0.25">
      <c r="B17" s="46">
        <v>44377</v>
      </c>
      <c r="C17" s="47">
        <v>44377</v>
      </c>
      <c r="D17" s="81" t="s">
        <v>43</v>
      </c>
      <c r="E17" s="59" t="s">
        <v>46</v>
      </c>
      <c r="F17" s="61" t="s">
        <v>115</v>
      </c>
      <c r="G17" s="35" t="s">
        <v>48</v>
      </c>
      <c r="H17" s="76">
        <f>625+250+250+125+125+125+125</f>
        <v>1625</v>
      </c>
    </row>
    <row r="18" spans="2:8" s="44" customFormat="1" ht="38.25" customHeight="1" x14ac:dyDescent="0.25">
      <c r="B18" s="116">
        <v>44607</v>
      </c>
      <c r="C18" s="47">
        <v>44600</v>
      </c>
      <c r="D18" s="59" t="s">
        <v>101</v>
      </c>
      <c r="E18" s="59" t="s">
        <v>102</v>
      </c>
      <c r="F18" s="45" t="s">
        <v>117</v>
      </c>
      <c r="G18" s="57" t="s">
        <v>27</v>
      </c>
      <c r="H18" s="76">
        <v>53926</v>
      </c>
    </row>
    <row r="19" spans="2:8" s="44" customFormat="1" ht="44.25" customHeight="1" x14ac:dyDescent="0.25">
      <c r="B19" s="118">
        <v>44623</v>
      </c>
      <c r="C19" s="82">
        <v>44620</v>
      </c>
      <c r="D19" s="119" t="s">
        <v>94</v>
      </c>
      <c r="E19" s="119" t="s">
        <v>93</v>
      </c>
      <c r="F19" s="120" t="s">
        <v>118</v>
      </c>
      <c r="G19" s="161" t="s">
        <v>27</v>
      </c>
      <c r="H19" s="148">
        <v>64998.54</v>
      </c>
    </row>
    <row r="20" spans="2:8" s="44" customFormat="1" ht="26.25" customHeight="1" x14ac:dyDescent="0.25">
      <c r="B20" s="118">
        <v>44623</v>
      </c>
      <c r="C20" s="82">
        <v>44255</v>
      </c>
      <c r="D20" s="121" t="s">
        <v>85</v>
      </c>
      <c r="E20" s="122" t="s">
        <v>20</v>
      </c>
      <c r="F20" s="120" t="s">
        <v>82</v>
      </c>
      <c r="G20" s="123" t="s">
        <v>21</v>
      </c>
      <c r="H20" s="76">
        <v>80790.710000000006</v>
      </c>
    </row>
    <row r="21" spans="2:8" s="44" customFormat="1" ht="29.25" customHeight="1" x14ac:dyDescent="0.25">
      <c r="B21" s="118">
        <v>44623</v>
      </c>
      <c r="C21" s="82">
        <v>44255</v>
      </c>
      <c r="D21" s="121" t="s">
        <v>84</v>
      </c>
      <c r="E21" s="122" t="s">
        <v>20</v>
      </c>
      <c r="F21" s="120" t="s">
        <v>83</v>
      </c>
      <c r="G21" s="123" t="s">
        <v>21</v>
      </c>
      <c r="H21" s="76">
        <v>241756.86</v>
      </c>
    </row>
    <row r="22" spans="2:8" s="44" customFormat="1" ht="40.5" customHeight="1" x14ac:dyDescent="0.25">
      <c r="B22" s="118">
        <v>44608</v>
      </c>
      <c r="C22" s="82">
        <v>44596</v>
      </c>
      <c r="D22" s="119" t="s">
        <v>80</v>
      </c>
      <c r="E22" s="119" t="s">
        <v>23</v>
      </c>
      <c r="F22" s="120" t="s">
        <v>81</v>
      </c>
      <c r="G22" s="57" t="s">
        <v>49</v>
      </c>
      <c r="H22" s="148">
        <v>5847</v>
      </c>
    </row>
    <row r="23" spans="2:8" s="44" customFormat="1" ht="33" customHeight="1" x14ac:dyDescent="0.25">
      <c r="B23" s="118">
        <v>44628</v>
      </c>
      <c r="C23" s="82">
        <v>44609</v>
      </c>
      <c r="D23" s="119" t="s">
        <v>108</v>
      </c>
      <c r="E23" s="119" t="s">
        <v>37</v>
      </c>
      <c r="F23" s="120" t="s">
        <v>109</v>
      </c>
      <c r="G23" s="161" t="s">
        <v>15</v>
      </c>
      <c r="H23" s="148">
        <v>121445.46</v>
      </c>
    </row>
    <row r="24" spans="2:8" s="44" customFormat="1" ht="32.25" customHeight="1" x14ac:dyDescent="0.25">
      <c r="B24" s="118">
        <v>44628</v>
      </c>
      <c r="C24" s="82">
        <v>44609</v>
      </c>
      <c r="D24" s="119" t="s">
        <v>110</v>
      </c>
      <c r="E24" s="119" t="s">
        <v>37</v>
      </c>
      <c r="F24" s="120" t="s">
        <v>111</v>
      </c>
      <c r="G24" s="161" t="s">
        <v>15</v>
      </c>
      <c r="H24" s="148">
        <v>97939.61</v>
      </c>
    </row>
    <row r="25" spans="2:8" ht="31.5" customHeight="1" x14ac:dyDescent="0.25">
      <c r="B25" s="157">
        <v>44608</v>
      </c>
      <c r="C25" s="82">
        <v>44595</v>
      </c>
      <c r="D25" s="119" t="s">
        <v>74</v>
      </c>
      <c r="E25" s="121" t="s">
        <v>22</v>
      </c>
      <c r="F25" s="124" t="s">
        <v>75</v>
      </c>
      <c r="G25" s="161" t="s">
        <v>15</v>
      </c>
      <c r="H25" s="148">
        <v>2960.25</v>
      </c>
    </row>
    <row r="26" spans="2:8" ht="31.5" customHeight="1" x14ac:dyDescent="0.25">
      <c r="B26" s="157">
        <v>44628</v>
      </c>
      <c r="C26" s="82">
        <v>44615</v>
      </c>
      <c r="D26" s="119" t="s">
        <v>106</v>
      </c>
      <c r="E26" s="121" t="s">
        <v>22</v>
      </c>
      <c r="F26" s="124" t="s">
        <v>107</v>
      </c>
      <c r="G26" s="161" t="s">
        <v>15</v>
      </c>
      <c r="H26" s="148">
        <v>12619.58</v>
      </c>
    </row>
    <row r="27" spans="2:8" ht="31.5" customHeight="1" x14ac:dyDescent="0.25">
      <c r="B27" s="46">
        <v>44615</v>
      </c>
      <c r="C27" s="47">
        <v>44593</v>
      </c>
      <c r="D27" s="73" t="s">
        <v>76</v>
      </c>
      <c r="E27" s="49" t="s">
        <v>38</v>
      </c>
      <c r="F27" s="62" t="s">
        <v>77</v>
      </c>
      <c r="G27" s="35" t="s">
        <v>16</v>
      </c>
      <c r="H27" s="162">
        <v>910</v>
      </c>
    </row>
    <row r="28" spans="2:8" ht="31.5" customHeight="1" x14ac:dyDescent="0.25">
      <c r="B28" s="116">
        <v>44615</v>
      </c>
      <c r="C28" s="82">
        <v>44593</v>
      </c>
      <c r="D28" s="73" t="s">
        <v>79</v>
      </c>
      <c r="E28" s="114" t="s">
        <v>39</v>
      </c>
      <c r="F28" s="117" t="s">
        <v>78</v>
      </c>
      <c r="G28" s="115" t="s">
        <v>19</v>
      </c>
      <c r="H28" s="163">
        <v>26500</v>
      </c>
    </row>
    <row r="29" spans="2:8" ht="58.5" customHeight="1" x14ac:dyDescent="0.25">
      <c r="B29" s="116">
        <v>44624</v>
      </c>
      <c r="C29" s="82">
        <v>44620</v>
      </c>
      <c r="D29" s="71" t="s">
        <v>98</v>
      </c>
      <c r="E29" s="117" t="s">
        <v>99</v>
      </c>
      <c r="F29" s="117" t="s">
        <v>100</v>
      </c>
      <c r="G29" s="158" t="s">
        <v>26</v>
      </c>
      <c r="H29" s="154">
        <v>52392</v>
      </c>
    </row>
    <row r="30" spans="2:8" ht="40.5" customHeight="1" x14ac:dyDescent="0.25">
      <c r="B30" s="116">
        <v>44616</v>
      </c>
      <c r="C30" s="82">
        <v>44607</v>
      </c>
      <c r="D30" s="71" t="s">
        <v>95</v>
      </c>
      <c r="E30" s="117" t="s">
        <v>96</v>
      </c>
      <c r="F30" s="117" t="s">
        <v>97</v>
      </c>
      <c r="G30" s="158" t="s">
        <v>34</v>
      </c>
      <c r="H30" s="154">
        <v>1800</v>
      </c>
    </row>
    <row r="31" spans="2:8" ht="35.25" customHeight="1" x14ac:dyDescent="0.25">
      <c r="B31" s="118">
        <v>44588</v>
      </c>
      <c r="C31" s="82">
        <v>44607</v>
      </c>
      <c r="D31" s="125" t="s">
        <v>86</v>
      </c>
      <c r="E31" s="125" t="s">
        <v>32</v>
      </c>
      <c r="F31" s="121" t="s">
        <v>87</v>
      </c>
      <c r="G31" s="126" t="s">
        <v>18</v>
      </c>
      <c r="H31" s="155">
        <v>59000</v>
      </c>
    </row>
    <row r="32" spans="2:8" s="44" customFormat="1" ht="30" customHeight="1" x14ac:dyDescent="0.25">
      <c r="B32" s="46">
        <v>44356</v>
      </c>
      <c r="C32" s="47">
        <v>44306</v>
      </c>
      <c r="D32" s="73" t="s">
        <v>40</v>
      </c>
      <c r="E32" s="49" t="s">
        <v>41</v>
      </c>
      <c r="F32" s="34" t="s">
        <v>42</v>
      </c>
      <c r="G32" s="35" t="s">
        <v>17</v>
      </c>
      <c r="H32" s="77">
        <v>79041.81</v>
      </c>
    </row>
    <row r="33" spans="2:9" ht="53.25" customHeight="1" x14ac:dyDescent="0.25">
      <c r="B33" s="46">
        <v>44533</v>
      </c>
      <c r="C33" s="82">
        <v>44525</v>
      </c>
      <c r="D33" s="71" t="s">
        <v>51</v>
      </c>
      <c r="E33" s="62" t="s">
        <v>52</v>
      </c>
      <c r="F33" s="62" t="s">
        <v>53</v>
      </c>
      <c r="G33" s="70" t="s">
        <v>50</v>
      </c>
      <c r="H33" s="149">
        <v>290917.96999999997</v>
      </c>
      <c r="I33" s="68"/>
    </row>
    <row r="34" spans="2:9" ht="39" customHeight="1" x14ac:dyDescent="0.25">
      <c r="B34" s="46">
        <v>44620</v>
      </c>
      <c r="C34" s="82">
        <v>44609</v>
      </c>
      <c r="D34" s="71" t="s">
        <v>90</v>
      </c>
      <c r="E34" s="62" t="s">
        <v>88</v>
      </c>
      <c r="F34" s="62" t="s">
        <v>89</v>
      </c>
      <c r="G34" s="70" t="s">
        <v>35</v>
      </c>
      <c r="H34" s="149">
        <v>45000</v>
      </c>
    </row>
    <row r="35" spans="2:9" ht="41.25" customHeight="1" x14ac:dyDescent="0.25">
      <c r="B35" s="46">
        <v>44623</v>
      </c>
      <c r="C35" s="82">
        <v>44609</v>
      </c>
      <c r="D35" s="71" t="s">
        <v>91</v>
      </c>
      <c r="E35" s="62" t="s">
        <v>88</v>
      </c>
      <c r="F35" s="62" t="s">
        <v>92</v>
      </c>
      <c r="G35" s="70" t="s">
        <v>35</v>
      </c>
      <c r="H35" s="149">
        <v>90000</v>
      </c>
    </row>
    <row r="36" spans="2:9" ht="41.25" customHeight="1" x14ac:dyDescent="0.25">
      <c r="B36" s="46">
        <v>44627</v>
      </c>
      <c r="C36" s="82">
        <v>44617</v>
      </c>
      <c r="D36" s="71" t="s">
        <v>104</v>
      </c>
      <c r="E36" s="62" t="s">
        <v>103</v>
      </c>
      <c r="F36" s="62" t="s">
        <v>105</v>
      </c>
      <c r="G36" s="70" t="s">
        <v>25</v>
      </c>
      <c r="H36" s="149">
        <v>84946</v>
      </c>
    </row>
    <row r="37" spans="2:9" s="1" customFormat="1" ht="62.25" customHeight="1" x14ac:dyDescent="0.25">
      <c r="B37" s="46">
        <v>44550</v>
      </c>
      <c r="C37" s="82">
        <v>44544</v>
      </c>
      <c r="D37" s="80" t="s">
        <v>65</v>
      </c>
      <c r="E37" s="49" t="s">
        <v>66</v>
      </c>
      <c r="F37" s="49" t="s">
        <v>69</v>
      </c>
      <c r="G37" s="72" t="s">
        <v>62</v>
      </c>
      <c r="H37" s="77">
        <v>5160</v>
      </c>
    </row>
    <row r="38" spans="2:9" s="1" customFormat="1" ht="57.75" customHeight="1" x14ac:dyDescent="0.25">
      <c r="B38" s="46">
        <v>44550</v>
      </c>
      <c r="C38" s="82">
        <v>44544</v>
      </c>
      <c r="D38" s="80" t="s">
        <v>63</v>
      </c>
      <c r="E38" s="49" t="s">
        <v>64</v>
      </c>
      <c r="F38" s="49" t="s">
        <v>61</v>
      </c>
      <c r="G38" s="72" t="s">
        <v>62</v>
      </c>
      <c r="H38" s="77">
        <v>1860</v>
      </c>
    </row>
    <row r="39" spans="2:9" ht="21.75" customHeight="1" thickBot="1" x14ac:dyDescent="0.3">
      <c r="B39" s="20"/>
      <c r="C39" s="22"/>
      <c r="D39" s="21"/>
      <c r="E39" s="22"/>
      <c r="F39" s="22"/>
      <c r="G39" s="22"/>
      <c r="H39" s="78">
        <f>SUM(H16:H38)</f>
        <v>2124022.54</v>
      </c>
    </row>
    <row r="40" spans="2:9" ht="20.25" customHeight="1" thickBot="1" x14ac:dyDescent="0.3">
      <c r="C40" s="2"/>
      <c r="D40" s="2"/>
      <c r="E40" s="2"/>
      <c r="F40" s="2"/>
      <c r="G40" s="2"/>
      <c r="H40" s="24">
        <f>SUM(H39,H15)</f>
        <v>2129262.54</v>
      </c>
    </row>
    <row r="41" spans="2:9" ht="15.75" thickTop="1" x14ac:dyDescent="0.25">
      <c r="C41" s="2"/>
      <c r="D41" s="2"/>
      <c r="E41" s="2"/>
      <c r="F41" s="2"/>
      <c r="G41" s="2"/>
      <c r="H41" s="3"/>
    </row>
    <row r="42" spans="2:9" ht="18" customHeight="1" x14ac:dyDescent="0.25">
      <c r="B42" s="66" t="s">
        <v>112</v>
      </c>
      <c r="C42" s="1"/>
      <c r="D42" s="1"/>
      <c r="E42" s="1"/>
      <c r="F42" s="1"/>
      <c r="G42" s="1"/>
      <c r="H42" s="3"/>
    </row>
    <row r="43" spans="2:9" ht="14.25" customHeight="1" x14ac:dyDescent="0.5">
      <c r="B43" s="66" t="s">
        <v>114</v>
      </c>
      <c r="C43" s="1"/>
      <c r="D43" s="1"/>
      <c r="E43" s="1"/>
      <c r="F43" s="67"/>
      <c r="G43" s="67"/>
      <c r="H43" s="32"/>
    </row>
    <row r="44" spans="2:9" ht="11.25" customHeight="1" x14ac:dyDescent="0.25">
      <c r="B44" s="66" t="s">
        <v>113</v>
      </c>
      <c r="C44" s="1"/>
      <c r="D44" s="1"/>
      <c r="E44" s="1"/>
      <c r="F44" s="1"/>
      <c r="G44" s="1"/>
      <c r="H44" s="3"/>
    </row>
    <row r="45" spans="2:9" ht="18" customHeight="1" x14ac:dyDescent="0.25">
      <c r="C45" s="66"/>
      <c r="D45" s="1"/>
      <c r="E45" s="1"/>
      <c r="F45" s="1"/>
      <c r="G45" s="1"/>
      <c r="H45" s="3"/>
    </row>
    <row r="46" spans="2:9" x14ac:dyDescent="0.25">
      <c r="B46" s="4" t="s">
        <v>6</v>
      </c>
      <c r="C46" s="4"/>
      <c r="E46" s="4" t="s">
        <v>7</v>
      </c>
      <c r="F46" s="5" t="s">
        <v>8</v>
      </c>
      <c r="G46" s="4" t="s">
        <v>9</v>
      </c>
      <c r="H46" s="6"/>
    </row>
    <row r="47" spans="2:9" ht="15" customHeight="1" x14ac:dyDescent="0.25">
      <c r="B47" s="4"/>
      <c r="C47" s="4"/>
      <c r="E47" s="4"/>
      <c r="F47" s="5"/>
      <c r="G47" s="4"/>
      <c r="H47" s="6"/>
    </row>
    <row r="48" spans="2:9" ht="15" customHeight="1" x14ac:dyDescent="0.25">
      <c r="B48" s="2"/>
      <c r="C48" s="2"/>
      <c r="E48" s="2"/>
      <c r="F48" s="2"/>
      <c r="G48" s="2"/>
      <c r="H48" s="7"/>
    </row>
    <row r="49" spans="2:8" x14ac:dyDescent="0.25">
      <c r="B49" s="8" t="s">
        <v>13</v>
      </c>
      <c r="C49" s="8"/>
      <c r="E49" s="8"/>
      <c r="F49" s="8" t="s">
        <v>10</v>
      </c>
      <c r="G49" s="8" t="s">
        <v>36</v>
      </c>
      <c r="H49" s="10"/>
    </row>
    <row r="50" spans="2:8" x14ac:dyDescent="0.25">
      <c r="B50" s="9" t="s">
        <v>47</v>
      </c>
      <c r="C50" s="11"/>
      <c r="E50" s="9"/>
      <c r="F50" s="9" t="s">
        <v>11</v>
      </c>
      <c r="G50" s="9" t="s">
        <v>12</v>
      </c>
      <c r="H50" s="12"/>
    </row>
    <row r="51" spans="2:8" x14ac:dyDescent="0.25">
      <c r="B51" s="29" t="s">
        <v>121</v>
      </c>
      <c r="C51" s="30"/>
      <c r="E51" s="12"/>
      <c r="F51" s="9"/>
      <c r="G51" s="9"/>
      <c r="H51" s="12"/>
    </row>
    <row r="52" spans="2:8" x14ac:dyDescent="0.25">
      <c r="C52" s="29"/>
      <c r="D52" s="30"/>
      <c r="E52" s="9"/>
      <c r="F52" s="9"/>
      <c r="G52" s="9"/>
      <c r="H52" s="12"/>
    </row>
    <row r="53" spans="2:8" x14ac:dyDescent="0.25">
      <c r="C53" s="14"/>
      <c r="D53" s="13"/>
      <c r="E53" s="9"/>
      <c r="G53" s="9"/>
      <c r="H53" s="12"/>
    </row>
  </sheetData>
  <mergeCells count="15">
    <mergeCell ref="B9:H9"/>
    <mergeCell ref="B2:H2"/>
    <mergeCell ref="B1:H1"/>
    <mergeCell ref="G11:G12"/>
    <mergeCell ref="H11:H12"/>
    <mergeCell ref="B11:B12"/>
    <mergeCell ref="C11:C12"/>
    <mergeCell ref="D11:D12"/>
    <mergeCell ref="E11:E12"/>
    <mergeCell ref="F11:F12"/>
    <mergeCell ref="B3:H3"/>
    <mergeCell ref="B4:H4"/>
    <mergeCell ref="B5:H5"/>
    <mergeCell ref="B6:H6"/>
    <mergeCell ref="B8:H8"/>
  </mergeCells>
  <pageMargins left="0.27559055118110237" right="0.19685039370078741" top="0.3" bottom="0.19685039370078741" header="0.31" footer="0.31496062992125984"/>
  <pageSetup scale="80" orientation="landscape"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B95C66-EDC4-4803-AA4F-C299754C64B3}">
  <sheetPr>
    <tabColor rgb="FF00B050"/>
  </sheetPr>
  <dimension ref="A1:T58"/>
  <sheetViews>
    <sheetView workbookViewId="0">
      <selection activeCell="B5" sqref="B5:K5"/>
    </sheetView>
  </sheetViews>
  <sheetFormatPr baseColWidth="10" defaultRowHeight="15" x14ac:dyDescent="0.25"/>
  <cols>
    <col min="1" max="1" width="1.5703125" customWidth="1"/>
    <col min="2" max="2" width="9.5703125" customWidth="1"/>
    <col min="3" max="3" width="9.42578125" customWidth="1"/>
    <col min="4" max="4" width="18.85546875" customWidth="1"/>
    <col min="5" max="5" width="29.85546875" customWidth="1"/>
    <col min="6" max="6" width="55.85546875" customWidth="1"/>
    <col min="7" max="7" width="16.140625" customWidth="1"/>
    <col min="8" max="8" width="14.42578125" customWidth="1"/>
    <col min="9" max="9" width="10.5703125" customWidth="1"/>
    <col min="10" max="11" width="13.28515625" customWidth="1"/>
    <col min="12" max="12" width="17.85546875" customWidth="1"/>
    <col min="13" max="13" width="12.42578125" customWidth="1"/>
    <col min="14" max="14" width="10.140625" customWidth="1"/>
    <col min="15" max="15" width="12.85546875" customWidth="1"/>
  </cols>
  <sheetData>
    <row r="1" spans="1:20" ht="23.25" customHeight="1" x14ac:dyDescent="0.35">
      <c r="B1" s="165" t="s">
        <v>0</v>
      </c>
      <c r="C1" s="165"/>
      <c r="D1" s="165"/>
      <c r="E1" s="165"/>
      <c r="F1" s="165"/>
      <c r="G1" s="165"/>
      <c r="H1" s="165"/>
      <c r="I1" s="165"/>
      <c r="J1" s="165"/>
      <c r="K1" s="165"/>
      <c r="L1" s="17"/>
      <c r="M1" s="17"/>
      <c r="N1" s="17"/>
      <c r="O1" s="17"/>
      <c r="P1" s="17"/>
      <c r="Q1" s="17"/>
      <c r="R1" s="17"/>
    </row>
    <row r="2" spans="1:20" ht="23.25" customHeight="1" x14ac:dyDescent="0.3">
      <c r="B2" s="164" t="s">
        <v>33</v>
      </c>
      <c r="C2" s="164"/>
      <c r="D2" s="164"/>
      <c r="E2" s="164"/>
      <c r="F2" s="164"/>
      <c r="G2" s="164"/>
      <c r="H2" s="164"/>
      <c r="I2" s="164"/>
      <c r="J2" s="164"/>
      <c r="K2" s="164"/>
      <c r="L2" s="17"/>
      <c r="M2" s="17"/>
      <c r="N2" s="17"/>
      <c r="O2" s="17"/>
      <c r="P2" s="17"/>
      <c r="Q2" s="17"/>
      <c r="R2" s="17"/>
    </row>
    <row r="3" spans="1:20" ht="23.25" customHeight="1" x14ac:dyDescent="0.3">
      <c r="B3" s="164" t="s">
        <v>14</v>
      </c>
      <c r="C3" s="164"/>
      <c r="D3" s="164"/>
      <c r="E3" s="164"/>
      <c r="F3" s="164"/>
      <c r="G3" s="164"/>
      <c r="H3" s="164"/>
      <c r="I3" s="164"/>
      <c r="J3" s="164"/>
      <c r="K3" s="164"/>
      <c r="L3" s="17"/>
      <c r="M3" s="17"/>
      <c r="N3" s="17"/>
      <c r="O3" s="17"/>
      <c r="P3" s="17"/>
      <c r="Q3" s="17"/>
      <c r="R3" s="17"/>
    </row>
    <row r="4" spans="1:20" ht="20.100000000000001" customHeight="1" x14ac:dyDescent="0.4">
      <c r="A4" s="141"/>
      <c r="B4" s="191" t="s">
        <v>71</v>
      </c>
      <c r="C4" s="191"/>
      <c r="D4" s="191"/>
      <c r="E4" s="191"/>
      <c r="F4" s="191"/>
      <c r="G4" s="191"/>
      <c r="H4" s="191"/>
      <c r="I4" s="191"/>
      <c r="J4" s="191"/>
      <c r="K4" s="191"/>
    </row>
    <row r="5" spans="1:20" ht="20.100000000000001" customHeight="1" x14ac:dyDescent="0.4">
      <c r="A5" s="142"/>
      <c r="B5" s="192" t="s">
        <v>72</v>
      </c>
      <c r="C5" s="192"/>
      <c r="D5" s="192"/>
      <c r="E5" s="192"/>
      <c r="F5" s="192"/>
      <c r="G5" s="192"/>
      <c r="H5" s="192"/>
      <c r="I5" s="192"/>
      <c r="J5" s="192"/>
      <c r="K5" s="192"/>
    </row>
    <row r="6" spans="1:20" ht="9" customHeight="1" x14ac:dyDescent="0.25"/>
    <row r="7" spans="1:20" ht="15.75" x14ac:dyDescent="0.25">
      <c r="B7" s="193"/>
      <c r="C7" s="193"/>
      <c r="D7" s="193"/>
      <c r="E7" s="193"/>
      <c r="F7" s="193"/>
      <c r="G7" s="193"/>
      <c r="H7" s="193"/>
      <c r="I7" s="193"/>
      <c r="J7" s="193"/>
      <c r="K7" s="193"/>
    </row>
    <row r="8" spans="1:20" ht="9" customHeight="1" x14ac:dyDescent="0.25"/>
    <row r="9" spans="1:20" ht="15.75" customHeight="1" x14ac:dyDescent="0.25">
      <c r="B9" s="185" t="s">
        <v>54</v>
      </c>
      <c r="C9" s="185"/>
      <c r="D9" s="185"/>
      <c r="E9" s="185"/>
      <c r="F9" s="185"/>
      <c r="G9" s="185"/>
      <c r="H9" s="185"/>
      <c r="I9" s="185"/>
      <c r="J9" s="185"/>
      <c r="K9" s="185"/>
    </row>
    <row r="10" spans="1:20" s="1" customFormat="1" ht="16.5" customHeight="1" x14ac:dyDescent="0.25">
      <c r="B10" s="184" t="s">
        <v>57</v>
      </c>
      <c r="C10" s="184"/>
      <c r="D10" s="184"/>
      <c r="E10" s="184"/>
      <c r="F10" s="184"/>
      <c r="G10" s="184"/>
      <c r="H10" s="184"/>
      <c r="I10" s="184"/>
      <c r="J10" s="184"/>
      <c r="K10" s="184"/>
      <c r="L10" s="150"/>
      <c r="M10" s="150"/>
      <c r="N10" s="150"/>
      <c r="O10" s="139"/>
      <c r="P10" s="139"/>
      <c r="Q10" s="139"/>
      <c r="R10" s="139"/>
      <c r="S10" s="139"/>
      <c r="T10" s="139"/>
    </row>
    <row r="11" spans="1:20" ht="16.5" customHeight="1" x14ac:dyDescent="0.25">
      <c r="B11" s="185" t="s">
        <v>73</v>
      </c>
      <c r="C11" s="185"/>
      <c r="D11" s="185"/>
      <c r="E11" s="185"/>
      <c r="F11" s="185"/>
      <c r="G11" s="185"/>
      <c r="H11" s="185"/>
      <c r="I11" s="185"/>
      <c r="J11" s="185"/>
      <c r="K11" s="185"/>
    </row>
    <row r="12" spans="1:20" ht="10.5" customHeight="1" thickBot="1" x14ac:dyDescent="0.3">
      <c r="C12" s="186"/>
      <c r="D12" s="186"/>
      <c r="E12" s="186"/>
      <c r="F12" s="186"/>
      <c r="G12" s="186"/>
      <c r="H12" s="186"/>
      <c r="I12" s="135"/>
      <c r="J12" s="135"/>
      <c r="K12" s="135"/>
      <c r="L12" s="1"/>
      <c r="M12" s="1"/>
    </row>
    <row r="13" spans="1:20" ht="24" customHeight="1" x14ac:dyDescent="0.25">
      <c r="B13" s="187" t="s">
        <v>55</v>
      </c>
      <c r="C13" s="173" t="s">
        <v>1</v>
      </c>
      <c r="D13" s="173" t="s">
        <v>2</v>
      </c>
      <c r="E13" s="173" t="s">
        <v>3</v>
      </c>
      <c r="F13" s="173" t="s">
        <v>4</v>
      </c>
      <c r="G13" s="167" t="s">
        <v>56</v>
      </c>
      <c r="H13" s="189" t="s">
        <v>5</v>
      </c>
      <c r="I13" s="178" t="s">
        <v>58</v>
      </c>
      <c r="J13" s="180" t="s">
        <v>59</v>
      </c>
      <c r="K13" s="182" t="s">
        <v>60</v>
      </c>
      <c r="L13" s="18"/>
      <c r="M13" s="1"/>
    </row>
    <row r="14" spans="1:20" ht="10.5" customHeight="1" thickBot="1" x14ac:dyDescent="0.3">
      <c r="B14" s="188"/>
      <c r="C14" s="174"/>
      <c r="D14" s="174"/>
      <c r="E14" s="174"/>
      <c r="F14" s="174"/>
      <c r="G14" s="168"/>
      <c r="H14" s="190"/>
      <c r="I14" s="179"/>
      <c r="J14" s="181"/>
      <c r="K14" s="183"/>
      <c r="L14" s="19"/>
      <c r="M14" s="1"/>
    </row>
    <row r="15" spans="1:20" s="1" customFormat="1" ht="33" customHeight="1" x14ac:dyDescent="0.25">
      <c r="B15" s="116">
        <v>44104</v>
      </c>
      <c r="C15" s="88">
        <v>44104</v>
      </c>
      <c r="D15" s="79" t="s">
        <v>28</v>
      </c>
      <c r="E15" s="42" t="s">
        <v>24</v>
      </c>
      <c r="F15" s="45" t="s">
        <v>29</v>
      </c>
      <c r="G15" s="146" t="s">
        <v>25</v>
      </c>
      <c r="H15" s="89">
        <v>2600</v>
      </c>
      <c r="I15" s="98">
        <v>44134</v>
      </c>
      <c r="J15" s="92">
        <v>0</v>
      </c>
      <c r="K15" s="74">
        <v>2600</v>
      </c>
      <c r="L15" s="43"/>
      <c r="M15" s="51"/>
    </row>
    <row r="16" spans="1:20" s="1" customFormat="1" ht="35.25" customHeight="1" thickBot="1" x14ac:dyDescent="0.3">
      <c r="B16" s="127">
        <v>44169</v>
      </c>
      <c r="C16" s="129">
        <v>44169</v>
      </c>
      <c r="D16" s="84" t="s">
        <v>30</v>
      </c>
      <c r="E16" s="85" t="s">
        <v>24</v>
      </c>
      <c r="F16" s="60" t="s">
        <v>31</v>
      </c>
      <c r="G16" s="145" t="s">
        <v>25</v>
      </c>
      <c r="H16" s="69">
        <v>2640</v>
      </c>
      <c r="I16" s="99">
        <v>44200</v>
      </c>
      <c r="J16" s="93">
        <v>0</v>
      </c>
      <c r="K16" s="86">
        <v>2640</v>
      </c>
      <c r="L16" s="43"/>
      <c r="M16" s="51"/>
    </row>
    <row r="17" spans="2:16" s="1" customFormat="1" ht="21" customHeight="1" thickBot="1" x14ac:dyDescent="0.3">
      <c r="B17" s="36"/>
      <c r="C17" s="87"/>
      <c r="D17" s="37"/>
      <c r="E17" s="38"/>
      <c r="F17" s="39"/>
      <c r="G17" s="40"/>
      <c r="H17" s="41">
        <f>SUM(H15:H16)</f>
        <v>5240</v>
      </c>
      <c r="I17" s="100"/>
      <c r="J17" s="94">
        <f>SUM(J15:J16)</f>
        <v>0</v>
      </c>
      <c r="K17" s="95">
        <f>SUM(K15:K16)</f>
        <v>5240</v>
      </c>
    </row>
    <row r="18" spans="2:16" s="1" customFormat="1" ht="32.25" customHeight="1" x14ac:dyDescent="0.25">
      <c r="B18" s="46">
        <v>44377</v>
      </c>
      <c r="C18" s="47">
        <v>44377</v>
      </c>
      <c r="D18" s="81" t="s">
        <v>43</v>
      </c>
      <c r="E18" s="48" t="s">
        <v>44</v>
      </c>
      <c r="F18" s="58" t="s">
        <v>116</v>
      </c>
      <c r="G18" s="35" t="s">
        <v>45</v>
      </c>
      <c r="H18" s="151">
        <f>324896.04+54109.97+108219.94+53839.95+53839.95+53839.95+53839.95</f>
        <v>702585.74999999988</v>
      </c>
      <c r="I18" s="113">
        <v>44387</v>
      </c>
      <c r="J18" s="96">
        <v>0</v>
      </c>
      <c r="K18" s="76">
        <f>324896.04+54109.97+108219.94+53839.95+53839.95+53839.95+53839.95</f>
        <v>702585.74999999988</v>
      </c>
      <c r="L18" s="104"/>
      <c r="M18" s="64"/>
    </row>
    <row r="19" spans="2:16" s="1" customFormat="1" ht="28.5" customHeight="1" x14ac:dyDescent="0.25">
      <c r="B19" s="46">
        <v>44377</v>
      </c>
      <c r="C19" s="47">
        <v>44377</v>
      </c>
      <c r="D19" s="81" t="s">
        <v>43</v>
      </c>
      <c r="E19" s="59" t="s">
        <v>46</v>
      </c>
      <c r="F19" s="61" t="s">
        <v>115</v>
      </c>
      <c r="G19" s="35" t="s">
        <v>48</v>
      </c>
      <c r="H19" s="52">
        <f>625+250+250+125+125+125+125</f>
        <v>1625</v>
      </c>
      <c r="I19" s="113">
        <v>44387</v>
      </c>
      <c r="J19" s="90">
        <v>0</v>
      </c>
      <c r="K19" s="76">
        <f>625+250+250+125+125+125+125</f>
        <v>1625</v>
      </c>
      <c r="L19" s="65"/>
      <c r="M19" s="55"/>
    </row>
    <row r="20" spans="2:16" s="44" customFormat="1" ht="51.75" customHeight="1" x14ac:dyDescent="0.25">
      <c r="B20" s="116">
        <v>44607</v>
      </c>
      <c r="C20" s="47">
        <v>44600</v>
      </c>
      <c r="D20" s="59" t="s">
        <v>101</v>
      </c>
      <c r="E20" s="59" t="s">
        <v>102</v>
      </c>
      <c r="F20" s="45" t="s">
        <v>119</v>
      </c>
      <c r="G20" s="57" t="s">
        <v>27</v>
      </c>
      <c r="H20" s="90">
        <v>53926</v>
      </c>
      <c r="I20" s="101">
        <v>44628</v>
      </c>
      <c r="J20" s="52">
        <v>0</v>
      </c>
      <c r="K20" s="76">
        <v>53926</v>
      </c>
      <c r="L20" s="54"/>
      <c r="M20" s="55"/>
      <c r="N20" s="136"/>
    </row>
    <row r="21" spans="2:16" s="44" customFormat="1" ht="50.25" customHeight="1" x14ac:dyDescent="0.25">
      <c r="B21" s="118">
        <v>44623</v>
      </c>
      <c r="C21" s="82">
        <v>44620</v>
      </c>
      <c r="D21" s="119" t="s">
        <v>94</v>
      </c>
      <c r="E21" s="119" t="s">
        <v>93</v>
      </c>
      <c r="F21" s="120" t="s">
        <v>120</v>
      </c>
      <c r="G21" s="146" t="s">
        <v>27</v>
      </c>
      <c r="H21" s="131">
        <v>64998.54</v>
      </c>
      <c r="I21" s="101">
        <v>44648</v>
      </c>
      <c r="J21" s="131">
        <v>64998.54</v>
      </c>
      <c r="K21" s="77">
        <v>0</v>
      </c>
      <c r="L21" s="140"/>
      <c r="M21" s="138"/>
      <c r="N21" s="136"/>
    </row>
    <row r="22" spans="2:16" s="44" customFormat="1" ht="23.25" customHeight="1" x14ac:dyDescent="0.25">
      <c r="B22" s="118">
        <v>44623</v>
      </c>
      <c r="C22" s="82">
        <v>44255</v>
      </c>
      <c r="D22" s="121" t="s">
        <v>85</v>
      </c>
      <c r="E22" s="122" t="s">
        <v>20</v>
      </c>
      <c r="F22" s="120" t="s">
        <v>82</v>
      </c>
      <c r="G22" s="123" t="s">
        <v>21</v>
      </c>
      <c r="H22" s="131">
        <v>80790.710000000006</v>
      </c>
      <c r="I22" s="101">
        <v>44648</v>
      </c>
      <c r="J22" s="97">
        <v>0</v>
      </c>
      <c r="K22" s="148">
        <v>80790.710000000006</v>
      </c>
      <c r="L22" s="137"/>
      <c r="M22" s="138"/>
      <c r="N22" s="136"/>
      <c r="O22" s="102"/>
    </row>
    <row r="23" spans="2:16" s="44" customFormat="1" ht="42.75" customHeight="1" x14ac:dyDescent="0.25">
      <c r="B23" s="118">
        <v>44623</v>
      </c>
      <c r="C23" s="82">
        <v>44255</v>
      </c>
      <c r="D23" s="121" t="s">
        <v>84</v>
      </c>
      <c r="E23" s="122" t="s">
        <v>20</v>
      </c>
      <c r="F23" s="120" t="s">
        <v>83</v>
      </c>
      <c r="G23" s="123" t="s">
        <v>21</v>
      </c>
      <c r="H23" s="131">
        <v>241756.86</v>
      </c>
      <c r="I23" s="101">
        <v>44648</v>
      </c>
      <c r="J23" s="52">
        <v>0</v>
      </c>
      <c r="K23" s="148">
        <v>241756.86</v>
      </c>
      <c r="L23" s="137"/>
      <c r="M23" s="138"/>
      <c r="N23" s="56"/>
    </row>
    <row r="24" spans="2:16" s="44" customFormat="1" ht="37.5" customHeight="1" x14ac:dyDescent="0.25">
      <c r="B24" s="118">
        <v>44608</v>
      </c>
      <c r="C24" s="82">
        <v>44596</v>
      </c>
      <c r="D24" s="119" t="s">
        <v>80</v>
      </c>
      <c r="E24" s="119" t="s">
        <v>23</v>
      </c>
      <c r="F24" s="120" t="s">
        <v>81</v>
      </c>
      <c r="G24" s="146" t="s">
        <v>49</v>
      </c>
      <c r="H24" s="131">
        <v>5847</v>
      </c>
      <c r="I24" s="101">
        <v>44624</v>
      </c>
      <c r="J24" s="131">
        <v>5847</v>
      </c>
      <c r="K24" s="76">
        <v>0</v>
      </c>
      <c r="L24" s="137"/>
      <c r="M24" s="132"/>
      <c r="N24" s="136"/>
      <c r="O24" s="144"/>
      <c r="P24"/>
    </row>
    <row r="25" spans="2:16" ht="33.75" customHeight="1" x14ac:dyDescent="0.25">
      <c r="B25" s="118">
        <v>44628</v>
      </c>
      <c r="C25" s="82">
        <v>44609</v>
      </c>
      <c r="D25" s="119" t="s">
        <v>108</v>
      </c>
      <c r="E25" s="119" t="s">
        <v>37</v>
      </c>
      <c r="F25" s="120" t="s">
        <v>109</v>
      </c>
      <c r="G25" s="146" t="s">
        <v>15</v>
      </c>
      <c r="H25" s="131">
        <v>121445.46</v>
      </c>
      <c r="I25" s="101">
        <v>44636</v>
      </c>
      <c r="J25" s="53">
        <v>0</v>
      </c>
      <c r="K25" s="148">
        <v>121445.46</v>
      </c>
      <c r="L25" s="137"/>
      <c r="M25" s="132"/>
    </row>
    <row r="26" spans="2:16" ht="33.75" customHeight="1" x14ac:dyDescent="0.25">
      <c r="B26" s="118">
        <v>44628</v>
      </c>
      <c r="C26" s="82">
        <v>44609</v>
      </c>
      <c r="D26" s="119" t="s">
        <v>110</v>
      </c>
      <c r="E26" s="119" t="s">
        <v>37</v>
      </c>
      <c r="F26" s="120" t="s">
        <v>111</v>
      </c>
      <c r="G26" s="146" t="s">
        <v>15</v>
      </c>
      <c r="H26" s="131">
        <v>97939.61</v>
      </c>
      <c r="I26" s="101">
        <v>44636</v>
      </c>
      <c r="J26" s="53">
        <v>0</v>
      </c>
      <c r="K26" s="148">
        <v>97939.61</v>
      </c>
      <c r="L26" s="137"/>
      <c r="M26" s="132"/>
    </row>
    <row r="27" spans="2:16" s="44" customFormat="1" ht="33" customHeight="1" x14ac:dyDescent="0.25">
      <c r="B27" s="157">
        <v>44608</v>
      </c>
      <c r="C27" s="82">
        <v>44595</v>
      </c>
      <c r="D27" s="119" t="s">
        <v>74</v>
      </c>
      <c r="E27" s="121" t="s">
        <v>22</v>
      </c>
      <c r="F27" s="124" t="s">
        <v>75</v>
      </c>
      <c r="G27" s="146" t="s">
        <v>15</v>
      </c>
      <c r="H27" s="131">
        <v>2960.25</v>
      </c>
      <c r="I27" s="112">
        <v>44623</v>
      </c>
      <c r="J27" s="131">
        <v>2960.25</v>
      </c>
      <c r="K27" s="77">
        <v>0</v>
      </c>
      <c r="L27" s="137"/>
      <c r="M27" s="132"/>
      <c r="N27" s="136"/>
      <c r="O27" s="105"/>
      <c r="P27"/>
    </row>
    <row r="28" spans="2:16" s="44" customFormat="1" ht="35.25" customHeight="1" x14ac:dyDescent="0.25">
      <c r="B28" s="157">
        <v>44628</v>
      </c>
      <c r="C28" s="82">
        <v>44615</v>
      </c>
      <c r="D28" s="119" t="s">
        <v>106</v>
      </c>
      <c r="E28" s="121" t="s">
        <v>22</v>
      </c>
      <c r="F28" s="124" t="s">
        <v>107</v>
      </c>
      <c r="G28" s="146" t="s">
        <v>15</v>
      </c>
      <c r="H28" s="131">
        <v>12619.58</v>
      </c>
      <c r="I28" s="112">
        <v>44643</v>
      </c>
      <c r="J28" s="97">
        <v>0</v>
      </c>
      <c r="K28" s="148">
        <v>12619.58</v>
      </c>
      <c r="L28" s="137"/>
      <c r="M28" s="132"/>
      <c r="N28" s="136"/>
      <c r="O28" s="105"/>
      <c r="P28"/>
    </row>
    <row r="29" spans="2:16" s="1" customFormat="1" ht="33" customHeight="1" x14ac:dyDescent="0.25">
      <c r="B29" s="46">
        <v>44615</v>
      </c>
      <c r="C29" s="47">
        <v>44593</v>
      </c>
      <c r="D29" s="73" t="s">
        <v>76</v>
      </c>
      <c r="E29" s="49" t="s">
        <v>38</v>
      </c>
      <c r="F29" s="62" t="s">
        <v>77</v>
      </c>
      <c r="G29" s="35" t="s">
        <v>16</v>
      </c>
      <c r="H29" s="152">
        <v>910</v>
      </c>
      <c r="I29" s="112">
        <v>44621</v>
      </c>
      <c r="J29" s="152">
        <v>910</v>
      </c>
      <c r="K29" s="77">
        <v>0</v>
      </c>
      <c r="L29" s="137"/>
      <c r="M29" s="132"/>
      <c r="N29" s="136"/>
      <c r="O29" s="105"/>
      <c r="P29"/>
    </row>
    <row r="30" spans="2:16" s="1" customFormat="1" ht="20.25" customHeight="1" x14ac:dyDescent="0.25">
      <c r="B30" s="116">
        <v>44615</v>
      </c>
      <c r="C30" s="82">
        <v>44593</v>
      </c>
      <c r="D30" s="73" t="s">
        <v>79</v>
      </c>
      <c r="E30" s="114" t="s">
        <v>39</v>
      </c>
      <c r="F30" s="117" t="s">
        <v>78</v>
      </c>
      <c r="G30" s="115" t="s">
        <v>19</v>
      </c>
      <c r="H30" s="153">
        <v>26500</v>
      </c>
      <c r="I30" s="112">
        <v>44621</v>
      </c>
      <c r="J30" s="153">
        <v>26500</v>
      </c>
      <c r="K30" s="77">
        <v>0</v>
      </c>
      <c r="L30" s="137"/>
      <c r="M30" s="132"/>
      <c r="N30" s="136"/>
      <c r="O30" s="105"/>
      <c r="P30"/>
    </row>
    <row r="31" spans="2:16" s="1" customFormat="1" ht="60" customHeight="1" x14ac:dyDescent="0.25">
      <c r="B31" s="116">
        <v>44624</v>
      </c>
      <c r="C31" s="82">
        <v>44620</v>
      </c>
      <c r="D31" s="71" t="s">
        <v>98</v>
      </c>
      <c r="E31" s="117" t="s">
        <v>99</v>
      </c>
      <c r="F31" s="117" t="s">
        <v>100</v>
      </c>
      <c r="G31" s="158" t="s">
        <v>26</v>
      </c>
      <c r="H31" s="159">
        <v>52392</v>
      </c>
      <c r="I31" s="112">
        <v>44648</v>
      </c>
      <c r="J31" s="97">
        <v>0</v>
      </c>
      <c r="K31" s="154">
        <v>52392</v>
      </c>
      <c r="L31" s="65"/>
      <c r="M31" s="138"/>
      <c r="N31" s="136"/>
      <c r="O31" s="105"/>
      <c r="P31"/>
    </row>
    <row r="32" spans="2:16" s="1" customFormat="1" ht="31.5" customHeight="1" x14ac:dyDescent="0.25">
      <c r="B32" s="116">
        <v>44616</v>
      </c>
      <c r="C32" s="82">
        <v>44607</v>
      </c>
      <c r="D32" s="71" t="s">
        <v>95</v>
      </c>
      <c r="E32" s="117" t="s">
        <v>96</v>
      </c>
      <c r="F32" s="117" t="s">
        <v>97</v>
      </c>
      <c r="G32" s="158" t="s">
        <v>34</v>
      </c>
      <c r="H32" s="159">
        <v>1800</v>
      </c>
      <c r="I32" s="112">
        <v>44635</v>
      </c>
      <c r="J32" s="97">
        <v>0</v>
      </c>
      <c r="K32" s="154">
        <v>1800</v>
      </c>
      <c r="L32" s="65"/>
      <c r="M32" s="138"/>
      <c r="N32" s="136"/>
      <c r="O32" s="105"/>
      <c r="P32"/>
    </row>
    <row r="33" spans="2:16" ht="40.5" customHeight="1" x14ac:dyDescent="0.25">
      <c r="B33" s="118">
        <v>44588</v>
      </c>
      <c r="C33" s="82">
        <v>44607</v>
      </c>
      <c r="D33" s="125" t="s">
        <v>86</v>
      </c>
      <c r="E33" s="125" t="s">
        <v>32</v>
      </c>
      <c r="F33" s="121" t="s">
        <v>87</v>
      </c>
      <c r="G33" s="126" t="s">
        <v>18</v>
      </c>
      <c r="H33" s="160">
        <v>59000</v>
      </c>
      <c r="I33" s="112">
        <v>44635</v>
      </c>
      <c r="J33" s="52">
        <v>0</v>
      </c>
      <c r="K33" s="155">
        <v>59000</v>
      </c>
      <c r="L33" s="65"/>
      <c r="M33" s="138"/>
    </row>
    <row r="34" spans="2:16" ht="31.5" customHeight="1" x14ac:dyDescent="0.25">
      <c r="B34" s="46">
        <v>44356</v>
      </c>
      <c r="C34" s="47">
        <v>44306</v>
      </c>
      <c r="D34" s="73" t="s">
        <v>40</v>
      </c>
      <c r="E34" s="49" t="s">
        <v>41</v>
      </c>
      <c r="F34" s="34" t="s">
        <v>42</v>
      </c>
      <c r="G34" s="35" t="s">
        <v>17</v>
      </c>
      <c r="H34" s="91">
        <v>79041.81</v>
      </c>
      <c r="I34" s="106">
        <v>44336</v>
      </c>
      <c r="J34" s="52">
        <v>0</v>
      </c>
      <c r="K34" s="77">
        <v>79041.81</v>
      </c>
      <c r="L34" s="137"/>
      <c r="M34" s="55"/>
    </row>
    <row r="35" spans="2:16" s="1" customFormat="1" ht="35.25" customHeight="1" x14ac:dyDescent="0.25">
      <c r="B35" s="46">
        <v>44533</v>
      </c>
      <c r="C35" s="82">
        <v>44525</v>
      </c>
      <c r="D35" s="71" t="s">
        <v>51</v>
      </c>
      <c r="E35" s="62" t="s">
        <v>52</v>
      </c>
      <c r="F35" s="62" t="s">
        <v>53</v>
      </c>
      <c r="G35" s="70" t="s">
        <v>50</v>
      </c>
      <c r="H35" s="156">
        <v>290917.96999999997</v>
      </c>
      <c r="I35" s="101">
        <v>44555</v>
      </c>
      <c r="J35" s="97">
        <v>290917.96999999997</v>
      </c>
      <c r="K35" s="107">
        <v>0</v>
      </c>
      <c r="L35" s="147"/>
      <c r="M35" s="132"/>
      <c r="N35" s="136"/>
      <c r="O35" s="105"/>
      <c r="P35"/>
    </row>
    <row r="36" spans="2:16" s="1" customFormat="1" ht="40.5" customHeight="1" x14ac:dyDescent="0.25">
      <c r="B36" s="46">
        <v>44620</v>
      </c>
      <c r="C36" s="82">
        <v>44609</v>
      </c>
      <c r="D36" s="71" t="s">
        <v>90</v>
      </c>
      <c r="E36" s="62" t="s">
        <v>88</v>
      </c>
      <c r="F36" s="62" t="s">
        <v>89</v>
      </c>
      <c r="G36" s="70" t="s">
        <v>35</v>
      </c>
      <c r="H36" s="156">
        <v>45000</v>
      </c>
      <c r="I36" s="106">
        <v>44637</v>
      </c>
      <c r="J36" s="97">
        <v>45000</v>
      </c>
      <c r="K36" s="107">
        <v>0</v>
      </c>
      <c r="L36" s="177"/>
      <c r="M36" s="138"/>
      <c r="N36" s="103"/>
      <c r="O36" s="44"/>
      <c r="P36" s="44"/>
    </row>
    <row r="37" spans="2:16" s="44" customFormat="1" ht="39" customHeight="1" x14ac:dyDescent="0.25">
      <c r="B37" s="46">
        <v>44623</v>
      </c>
      <c r="C37" s="82">
        <v>44609</v>
      </c>
      <c r="D37" s="71" t="s">
        <v>91</v>
      </c>
      <c r="E37" s="62" t="s">
        <v>88</v>
      </c>
      <c r="F37" s="62" t="s">
        <v>92</v>
      </c>
      <c r="G37" s="70" t="s">
        <v>35</v>
      </c>
      <c r="H37" s="156">
        <v>90000</v>
      </c>
      <c r="I37" s="101">
        <v>44637</v>
      </c>
      <c r="J37" s="156">
        <v>90000</v>
      </c>
      <c r="K37" s="77">
        <v>0</v>
      </c>
      <c r="L37" s="177"/>
      <c r="M37" s="138"/>
      <c r="N37" s="143"/>
    </row>
    <row r="38" spans="2:16" s="44" customFormat="1" ht="33.75" customHeight="1" x14ac:dyDescent="0.25">
      <c r="B38" s="46">
        <v>44627</v>
      </c>
      <c r="C38" s="82">
        <v>44617</v>
      </c>
      <c r="D38" s="71" t="s">
        <v>104</v>
      </c>
      <c r="E38" s="62" t="s">
        <v>103</v>
      </c>
      <c r="F38" s="62" t="s">
        <v>105</v>
      </c>
      <c r="G38" s="70" t="s">
        <v>25</v>
      </c>
      <c r="H38" s="156">
        <v>84946</v>
      </c>
      <c r="I38" s="101">
        <v>44645</v>
      </c>
      <c r="J38" s="97">
        <v>0</v>
      </c>
      <c r="K38" s="149">
        <v>84946</v>
      </c>
      <c r="L38" s="140"/>
      <c r="M38" s="138"/>
      <c r="N38" s="143"/>
    </row>
    <row r="39" spans="2:16" s="1" customFormat="1" ht="65.25" customHeight="1" x14ac:dyDescent="0.25">
      <c r="B39" s="46">
        <v>44550</v>
      </c>
      <c r="C39" s="82">
        <v>44544</v>
      </c>
      <c r="D39" s="80" t="s">
        <v>65</v>
      </c>
      <c r="E39" s="49" t="s">
        <v>66</v>
      </c>
      <c r="F39" s="49" t="s">
        <v>69</v>
      </c>
      <c r="G39" s="72" t="s">
        <v>62</v>
      </c>
      <c r="H39" s="91">
        <v>5160</v>
      </c>
      <c r="I39" s="101">
        <v>44575</v>
      </c>
      <c r="J39" s="52">
        <v>0</v>
      </c>
      <c r="K39" s="77">
        <v>5160</v>
      </c>
      <c r="L39" s="65"/>
      <c r="M39" s="63"/>
      <c r="N39"/>
      <c r="O39"/>
      <c r="P39"/>
    </row>
    <row r="40" spans="2:16" s="1" customFormat="1" ht="63" customHeight="1" x14ac:dyDescent="0.25">
      <c r="B40" s="46">
        <v>44550</v>
      </c>
      <c r="C40" s="82">
        <v>44544</v>
      </c>
      <c r="D40" s="80" t="s">
        <v>63</v>
      </c>
      <c r="E40" s="49" t="s">
        <v>64</v>
      </c>
      <c r="F40" s="49" t="s">
        <v>61</v>
      </c>
      <c r="G40" s="72" t="s">
        <v>62</v>
      </c>
      <c r="H40" s="91">
        <v>1860</v>
      </c>
      <c r="I40" s="101">
        <v>44575</v>
      </c>
      <c r="J40" s="52">
        <v>0</v>
      </c>
      <c r="K40" s="77">
        <v>1860</v>
      </c>
      <c r="L40" s="65"/>
      <c r="M40" s="63"/>
      <c r="N40"/>
      <c r="O40"/>
      <c r="P40"/>
    </row>
    <row r="41" spans="2:16" ht="21.75" customHeight="1" thickBot="1" x14ac:dyDescent="0.3">
      <c r="B41" s="20"/>
      <c r="C41" s="130"/>
      <c r="D41" s="21"/>
      <c r="E41" s="22"/>
      <c r="F41" s="22"/>
      <c r="G41" s="22"/>
      <c r="H41" s="23">
        <f>SUM(H18:H40)</f>
        <v>2124022.54</v>
      </c>
      <c r="I41" s="23"/>
      <c r="J41" s="23">
        <f>SUM(J18:J40)</f>
        <v>527133.76</v>
      </c>
      <c r="K41" s="78">
        <f>SUM(K18:K40)</f>
        <v>1596888.78</v>
      </c>
      <c r="L41" s="50"/>
      <c r="M41" s="1"/>
    </row>
    <row r="42" spans="2:16" ht="21.75" customHeight="1" thickBot="1" x14ac:dyDescent="0.3">
      <c r="C42" s="2"/>
      <c r="D42" s="2"/>
      <c r="E42" s="2"/>
      <c r="F42" s="2"/>
      <c r="G42" s="2"/>
      <c r="H42" s="24">
        <f>SUM(H41,H17)</f>
        <v>2129262.54</v>
      </c>
      <c r="I42" s="28"/>
      <c r="J42" s="111">
        <f>SUM(J41,J17)</f>
        <v>527133.76</v>
      </c>
      <c r="K42" s="110">
        <f>SUM(K41,K17)</f>
        <v>1602128.78</v>
      </c>
      <c r="L42" s="1"/>
      <c r="M42" s="1"/>
    </row>
    <row r="43" spans="2:16" ht="15.75" thickTop="1" x14ac:dyDescent="0.25">
      <c r="H43" s="108"/>
      <c r="L43" s="16"/>
      <c r="M43" s="1"/>
    </row>
    <row r="44" spans="2:16" x14ac:dyDescent="0.25">
      <c r="H44" s="3"/>
      <c r="L44" s="16"/>
      <c r="M44" s="1"/>
    </row>
    <row r="45" spans="2:16" ht="21.75" customHeight="1" x14ac:dyDescent="0.25">
      <c r="H45" s="109" t="s">
        <v>67</v>
      </c>
      <c r="J45" s="109" t="s">
        <v>68</v>
      </c>
      <c r="K45" s="109" t="s">
        <v>60</v>
      </c>
      <c r="L45" s="16"/>
      <c r="M45" s="1"/>
    </row>
    <row r="46" spans="2:16" ht="18" customHeight="1" x14ac:dyDescent="0.25">
      <c r="B46" s="66" t="s">
        <v>112</v>
      </c>
      <c r="C46" s="1"/>
      <c r="D46" s="1"/>
      <c r="E46" s="1"/>
      <c r="F46" s="1"/>
      <c r="G46" s="1"/>
      <c r="H46" s="3"/>
    </row>
    <row r="47" spans="2:16" ht="14.25" customHeight="1" x14ac:dyDescent="0.5">
      <c r="B47" s="66" t="s">
        <v>114</v>
      </c>
      <c r="C47" s="1"/>
      <c r="D47" s="1"/>
      <c r="E47" s="1"/>
      <c r="F47" s="67"/>
      <c r="G47" s="67"/>
      <c r="H47" s="32"/>
    </row>
    <row r="48" spans="2:16" ht="11.25" customHeight="1" x14ac:dyDescent="0.25">
      <c r="B48" s="66" t="s">
        <v>113</v>
      </c>
      <c r="C48" s="1"/>
      <c r="D48" s="1"/>
      <c r="E48" s="1"/>
      <c r="F48" s="1"/>
      <c r="G48" s="1"/>
      <c r="H48" s="3"/>
      <c r="J48" t="s">
        <v>7</v>
      </c>
    </row>
    <row r="49" spans="3:13" ht="26.25" x14ac:dyDescent="0.4">
      <c r="C49" s="2"/>
      <c r="D49" s="2"/>
      <c r="E49" s="2"/>
      <c r="F49" s="2"/>
      <c r="G49" s="2"/>
      <c r="H49" s="3"/>
      <c r="I49" s="3"/>
      <c r="J49" s="3"/>
      <c r="K49" s="3"/>
      <c r="L49" s="33"/>
    </row>
    <row r="50" spans="3:13" x14ac:dyDescent="0.25">
      <c r="C50" s="4" t="s">
        <v>6</v>
      </c>
      <c r="D50" s="4"/>
      <c r="E50" s="4" t="s">
        <v>7</v>
      </c>
      <c r="F50" s="5" t="s">
        <v>8</v>
      </c>
      <c r="G50" s="4" t="s">
        <v>9</v>
      </c>
      <c r="H50" s="6"/>
      <c r="I50" s="6"/>
      <c r="J50" s="6"/>
      <c r="K50" s="6"/>
      <c r="M50" s="1"/>
    </row>
    <row r="51" spans="3:13" ht="15" customHeight="1" x14ac:dyDescent="0.25">
      <c r="C51" s="4"/>
      <c r="D51" s="4"/>
      <c r="E51" s="4"/>
      <c r="F51" s="5"/>
      <c r="G51" s="4"/>
      <c r="H51" s="6"/>
      <c r="I51" s="6"/>
      <c r="J51" s="6"/>
      <c r="K51" s="6"/>
      <c r="L51" s="1"/>
      <c r="M51" s="1"/>
    </row>
    <row r="52" spans="3:13" ht="15" customHeight="1" x14ac:dyDescent="0.25">
      <c r="C52" s="2"/>
      <c r="D52" s="2"/>
      <c r="E52" s="2"/>
      <c r="F52" s="2"/>
      <c r="G52" s="2"/>
      <c r="H52" s="7"/>
      <c r="I52" s="7"/>
      <c r="J52" s="7"/>
      <c r="K52" s="7"/>
      <c r="L52" s="1"/>
      <c r="M52" s="1"/>
    </row>
    <row r="53" spans="3:13" x14ac:dyDescent="0.25">
      <c r="C53" s="8" t="s">
        <v>13</v>
      </c>
      <c r="D53" s="8"/>
      <c r="E53" s="8"/>
      <c r="F53" s="8" t="s">
        <v>10</v>
      </c>
      <c r="G53" s="8" t="s">
        <v>36</v>
      </c>
      <c r="H53" s="10"/>
      <c r="I53" s="10"/>
      <c r="J53" s="10"/>
      <c r="K53" s="10"/>
      <c r="L53" s="1"/>
      <c r="M53" s="1"/>
    </row>
    <row r="54" spans="3:13" x14ac:dyDescent="0.25">
      <c r="C54" s="9" t="s">
        <v>47</v>
      </c>
      <c r="D54" s="11"/>
      <c r="E54" s="9"/>
      <c r="F54" s="9" t="s">
        <v>11</v>
      </c>
      <c r="G54" s="9" t="s">
        <v>12</v>
      </c>
      <c r="H54" s="12"/>
      <c r="I54" s="12"/>
      <c r="J54" s="12"/>
      <c r="K54" s="12"/>
      <c r="L54" s="1"/>
      <c r="M54" s="1"/>
    </row>
    <row r="55" spans="3:13" x14ac:dyDescent="0.25">
      <c r="C55" s="29" t="s">
        <v>121</v>
      </c>
      <c r="D55" s="30"/>
      <c r="E55" s="12"/>
      <c r="F55" s="9"/>
      <c r="G55" s="9"/>
      <c r="H55" s="12"/>
      <c r="I55" s="12"/>
      <c r="J55" s="12"/>
      <c r="K55" s="12"/>
      <c r="L55" s="1"/>
      <c r="M55" s="1"/>
    </row>
    <row r="56" spans="3:13" x14ac:dyDescent="0.25">
      <c r="C56" s="29"/>
      <c r="D56" s="30"/>
      <c r="E56" s="9"/>
      <c r="F56" s="9"/>
      <c r="G56" s="9"/>
      <c r="H56" s="12"/>
      <c r="I56" s="12"/>
      <c r="J56" s="12"/>
      <c r="K56" s="12"/>
      <c r="L56" s="1"/>
      <c r="M56" s="1"/>
    </row>
    <row r="57" spans="3:13" x14ac:dyDescent="0.25">
      <c r="C57" s="14"/>
      <c r="D57" s="13"/>
      <c r="E57" s="9"/>
      <c r="G57" s="9"/>
      <c r="H57" s="12"/>
      <c r="I57" s="12"/>
      <c r="J57" s="12"/>
      <c r="K57" s="12"/>
      <c r="L57" s="1"/>
      <c r="M57" s="1"/>
    </row>
    <row r="58" spans="3:13" s="15" customFormat="1" ht="18" customHeight="1" x14ac:dyDescent="0.25">
      <c r="C58" s="26"/>
      <c r="D58" s="27"/>
      <c r="E58" s="26"/>
      <c r="F58" s="26"/>
      <c r="G58" s="26"/>
      <c r="H58" s="25"/>
      <c r="I58" s="25"/>
      <c r="J58" s="25"/>
      <c r="K58" s="25"/>
      <c r="L58" s="50"/>
    </row>
  </sheetData>
  <mergeCells count="21">
    <mergeCell ref="B9:K9"/>
    <mergeCell ref="B1:K1"/>
    <mergeCell ref="B4:K4"/>
    <mergeCell ref="B5:K5"/>
    <mergeCell ref="B7:K7"/>
    <mergeCell ref="B2:K2"/>
    <mergeCell ref="B3:K3"/>
    <mergeCell ref="L36:L37"/>
    <mergeCell ref="I13:I14"/>
    <mergeCell ref="J13:J14"/>
    <mergeCell ref="K13:K14"/>
    <mergeCell ref="B10:K10"/>
    <mergeCell ref="B11:K11"/>
    <mergeCell ref="C12:H12"/>
    <mergeCell ref="B13:B14"/>
    <mergeCell ref="C13:C14"/>
    <mergeCell ref="D13:D14"/>
    <mergeCell ref="E13:E14"/>
    <mergeCell ref="F13:F14"/>
    <mergeCell ref="G13:G14"/>
    <mergeCell ref="H13:H14"/>
  </mergeCells>
  <pageMargins left="0.27559055118110237" right="0.19685039370078741" top="0.31496062992125984" bottom="0.19685039370078741" header="0.31496062992125984" footer="0.31496062992125984"/>
  <pageSetup scale="70" orientation="landscape"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Est.Supls.FEB.2022.FormatoMod  </vt:lpstr>
      <vt:lpstr>Est.Supls.FEB.2022Pagos Provs. </vt:lpstr>
      <vt:lpstr>'Est.Supls.FEB.2022.FormatoMod  '!Títulos_a_imprimir</vt:lpstr>
      <vt:lpstr>'Est.Supls.FEB.2022Pagos Provs. '!Títulos_a_imprimir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gabrielnatera@msn.com</dc:creator>
  <cp:lastModifiedBy>Accinformacion 1</cp:lastModifiedBy>
  <cp:lastPrinted>2022-03-10T13:43:51Z</cp:lastPrinted>
  <dcterms:created xsi:type="dcterms:W3CDTF">2017-10-02T12:37:41Z</dcterms:created>
  <dcterms:modified xsi:type="dcterms:W3CDTF">2022-03-10T15:32:08Z</dcterms:modified>
</cp:coreProperties>
</file>