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ccinformacion 1\Desktop\Planificación 2024\"/>
    </mc:Choice>
  </mc:AlternateContent>
  <xr:revisionPtr revIDLastSave="0" documentId="13_ncr:1_{DE3F11F9-2875-4A07-8F4F-509A75A9A367}"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1" l="1"/>
  <c r="J31" i="1"/>
  <c r="C14" i="1"/>
  <c r="J30" i="1"/>
  <c r="I30" i="1"/>
  <c r="J29" i="1"/>
  <c r="I29" i="1"/>
  <c r="I25" i="1" l="1"/>
</calcChain>
</file>

<file path=xl/sharedStrings.xml><?xml version="1.0" encoding="utf-8"?>
<sst xmlns="http://schemas.openxmlformats.org/spreadsheetml/2006/main" count="83" uniqueCount="79">
  <si>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</si>
  <si>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</si>
  <si>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</si>
  <si>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</si>
  <si>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</si>
  <si>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</si>
  <si>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</si>
  <si>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</si>
  <si>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</si>
  <si>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</si>
  <si>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</si>
  <si>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</si>
  <si>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</si>
  <si>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</si>
  <si>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</si>
  <si>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</si>
  <si>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</si>
  <si>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</si>
  <si>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</si>
  <si>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</si>
  <si>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</si>
  <si>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</si>
  <si>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</si>
  <si>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</si>
  <si>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</si>
  <si>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</si>
  <si>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</si>
  <si>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</si>
  <si>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</si>
  <si>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</si>
  <si>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</si>
  <si>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</si>
  <si>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</si>
  <si>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</si>
  <si>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</si>
  <si>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</si>
  <si>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</si>
  <si>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</si>
  <si>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</si>
  <si>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</si>
  <si>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</si>
  <si>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</si>
  <si>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</si>
  <si>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</si>
  <si>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</si>
  <si>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</si>
  <si>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</si>
  <si>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</si>
  <si>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</si>
  <si>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</si>
  <si>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 xml:space="preserve">Presupuesto aprobado:  </t>
  </si>
  <si>
    <t xml:space="preserve">Presupuesto modificado: </t>
  </si>
  <si>
    <t>Total devengado:</t>
  </si>
  <si>
    <t>IV.II - Formulación y Ejecución trimestral de las Metas por Producto</t>
  </si>
  <si>
    <t>Ejecución Trimestral</t>
  </si>
  <si>
    <t>Programación Trimestral</t>
  </si>
  <si>
    <t>0012 CONSEJO NACIONAL DE DROGAS</t>
  </si>
  <si>
    <t>Reducir el uso, abuso, distribución y tráfico de drogas ilícitas a través del desarrollo, articulación y monitoreo de políticas y estrategias
alineadas a la salud y el bienestar de la población dominicana</t>
  </si>
  <si>
    <t>Ser reconocida como una institución proactiva en generación de políticas innovadoras e integrales en materia de drogas a nivel nacional e internacional, por aportar al bienestar de la población dominicana</t>
  </si>
  <si>
    <t>Salud y Seguridad Social e Integral</t>
  </si>
  <si>
    <t>Garantizar el Desarrollo de la población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</si>
  <si>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</si>
  <si>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políticas de reducción de la demanda y control de la oferta de drogas, a fin de lograr que la población dominicana excluya las acciones vinculadas al fenómeno de las drogas, orientado a planes y proyectos con la previsión oportuna del estado</t>
  </si>
  <si>
    <t>Ciudadania en general</t>
  </si>
  <si>
    <t>Disminuir la prevalencia del consumo de drogas</t>
  </si>
  <si>
    <t>ORGANIZACIONES SE BENEFICIAN DE FORMACIONES Y ESTRATEGIAS EN POLÍTICAS DE DROGAS DIRIGIDAS A LA POBLACIÓN</t>
  </si>
  <si>
    <t>CANTIDAD DE ORGANIZACIONES FORMADAS EN POLÍTICAS Y ESTRATEGIAS SOBRE DROGAS</t>
  </si>
  <si>
    <t>USUARIOS ACCEDEN A ESTADISTICAS SOBRE PREVENCIOÓN, TRAFICO Y CONSUMO DE DROGAS</t>
  </si>
  <si>
    <t>CANTIDAD DE INFORMES DIFUNDIDOS SOBRE PREVENCIÓN, TRAFICOS O CONSUMO DE DROGAS</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</si>
  <si>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</si>
  <si>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</si>
  <si>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Ing. Edwin de Valle</t>
  </si>
  <si>
    <t>Encargado de Planificación y Desarrollo</t>
  </si>
  <si>
    <t>Acciones Comunes P15</t>
  </si>
  <si>
    <t>N/A</t>
  </si>
  <si>
    <t>Para este semestre la unidad ejecutara se propuso alcanzar de forma física 370 organizaciones formadas en políticas y/o estrategias de reducción de la demanda de drogas, como resultados pudimos capacitar/formar un total de 200 Organizaciones. Para lograr este resultado, ejecutamos un total de RD$15,566,893.67</t>
  </si>
  <si>
    <t xml:space="preserve">Revisar los controles en la planificación y aplicar mejoras y ajustes necesarios para evitar el desvío </t>
  </si>
  <si>
    <t>El desvío en las metas físicas al trimestre es del -35%, y esto se atribuye principalmente a dos factores fundamentales. En primer lugar, experimentamos demoras en la gestión de recursos, lo que retrasó el inicio de la ejecución de los recursos operativos hasta el mes de febrero. En segundo lugar, hubo demoras en la confirmación de fechas y horarios para las formaciones, así como conflictos de agenda u otros compromisos por parte de las organizaciones participantes. En cuanto a los aspectos financieros, no se observa un desvío significativo.</t>
  </si>
  <si>
    <t>Informe de Evaluación trimestral de las Metas Físicas-Financieras Enero-Marzo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</si>
</sst>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5" xfId="0" applyFont="1" applyBorder="1" applyAlignment="1" applyProtection="1">
      <alignment vertical="top" wrapText="1"/>
      <protection locked="0"/>
    </xf>
    <xf numFmtId="165" fontId="16" fillId="0" borderId="25" xfId="0" applyNumberFormat="1" applyFont="1" applyBorder="1" applyAlignment="1" applyProtection="1">
      <alignment horizontal="center" vertical="center" wrapText="1" readingOrder="1"/>
      <protection locked="0"/>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0" fontId="16" fillId="0" borderId="34" xfId="0" applyFont="1" applyBorder="1" applyAlignment="1" applyProtection="1">
      <alignment vertical="top" wrapText="1"/>
      <protection locked="0"/>
    </xf>
    <xf numFmtId="0" fontId="16" fillId="0" borderId="35" xfId="0" applyFont="1" applyBorder="1" applyAlignment="1" applyProtection="1">
      <alignment vertical="top" wrapText="1"/>
      <protection locked="0"/>
    </xf>
    <xf numFmtId="165" fontId="16" fillId="0" borderId="35" xfId="0" applyNumberFormat="1" applyFont="1" applyBorder="1" applyAlignment="1" applyProtection="1">
      <alignment horizontal="center" vertical="center" wrapText="1" readingOrder="1"/>
      <protection locked="0"/>
    </xf>
    <xf numFmtId="166" fontId="16" fillId="0" borderId="35" xfId="0" applyNumberFormat="1" applyFont="1" applyBorder="1" applyAlignment="1" applyProtection="1">
      <alignment horizontal="center" vertical="center" wrapText="1" readingOrder="1"/>
      <protection locked="0"/>
    </xf>
    <xf numFmtId="165" fontId="16" fillId="0" borderId="35" xfId="0" applyNumberFormat="1" applyFont="1" applyBorder="1" applyAlignment="1" applyProtection="1">
      <alignment horizontal="center"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44" fontId="11" fillId="0" borderId="21"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5" xfId="1" applyNumberFormat="1" applyFont="1" applyFill="1" applyBorder="1" applyAlignment="1" applyProtection="1">
      <alignment horizontal="center" vertical="center" wrapText="1" readingOrder="1"/>
    </xf>
    <xf numFmtId="10" fontId="11" fillId="7" borderId="26" xfId="1" applyNumberFormat="1" applyFont="1" applyFill="1" applyBorder="1" applyAlignment="1" applyProtection="1">
      <alignment horizontal="center" vertical="center" wrapText="1" readingOrder="1"/>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3" xfId="2"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twoCellAnchor editAs="oneCell">
    <xdr:from>
      <xdr:col>6</xdr:col>
      <xdr:colOff>342901</xdr:colOff>
      <xdr:row>40</xdr:row>
      <xdr:rowOff>47386</xdr:rowOff>
    </xdr:from>
    <xdr:to>
      <xdr:col>8</xdr:col>
      <xdr:colOff>552450</xdr:colOff>
      <xdr:row>44</xdr:row>
      <xdr:rowOff>95249</xdr:rowOff>
    </xdr:to>
    <xdr:pic>
      <xdr:nvPicPr>
        <xdr:cNvPr id="4" name="Imagen 3">
          <a:extLst>
            <a:ext uri="{FF2B5EF4-FFF2-40B4-BE49-F238E27FC236}">
              <a16:creationId xmlns:a16="http://schemas.microsoft.com/office/drawing/2014/main" id="{8D8D9266-8351-4CC3-9EBE-C3CBF0F5499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6467476" y="11448811"/>
          <a:ext cx="1952624" cy="10194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6"/>
  <sheetViews>
    <sheetView tabSelected="1" view="pageBreakPreview" topLeftCell="A37" zoomScaleNormal="100" zoomScaleSheetLayoutView="100" workbookViewId="0">
      <selection activeCell="E44" sqref="E44"/>
    </sheetView>
  </sheetViews>
  <sheetFormatPr baseColWidth="10" defaultRowHeight="15" x14ac:dyDescent="0.25"/>
  <cols>
    <col min="1" max="1" width="23.85546875" style="6" bestFit="1" customWidth="1"/>
    <col min="2" max="2" width="16.140625" style="6" bestFit="1" customWidth="1"/>
    <col min="3" max="3" width="12.7109375" style="6" customWidth="1"/>
    <col min="4" max="4" width="13.7109375" style="6" bestFit="1" customWidth="1"/>
    <col min="5" max="7" width="12.7109375" style="6" customWidth="1"/>
    <col min="8" max="8" width="13.42578125" style="6" bestFit="1" customWidth="1"/>
    <col min="9" max="10" width="12.7109375" style="6" customWidth="1"/>
    <col min="11" max="11" width="11.42578125" style="6"/>
  </cols>
  <sheetData>
    <row r="1" spans="1:11" ht="21.75" thickBot="1" x14ac:dyDescent="0.3">
      <c r="A1" s="21"/>
      <c r="B1" s="48" t="s">
        <v>78</v>
      </c>
      <c r="C1" s="49"/>
      <c r="D1" s="49"/>
      <c r="E1" s="49"/>
      <c r="F1" s="49"/>
      <c r="G1" s="49"/>
      <c r="H1" s="49"/>
      <c r="I1" s="49"/>
      <c r="J1" s="50"/>
      <c r="K1" s="1"/>
    </row>
    <row r="2" spans="1:11" ht="21.75" thickBot="1" x14ac:dyDescent="0.3">
      <c r="A2" s="22"/>
      <c r="B2" s="51" t="s">
        <v>0</v>
      </c>
      <c r="C2" s="52"/>
      <c r="D2" s="51" t="s">
        <v>1</v>
      </c>
      <c r="E2" s="52"/>
      <c r="F2" s="52"/>
      <c r="G2" s="52"/>
      <c r="H2" s="53"/>
      <c r="I2" s="2" t="s">
        <v>2</v>
      </c>
      <c r="J2" s="3" t="s">
        <v>3</v>
      </c>
      <c r="K2" s="1"/>
    </row>
    <row r="3" spans="1:11" ht="20.25" customHeight="1" thickBot="1" x14ac:dyDescent="0.3">
      <c r="A3" s="23"/>
      <c r="B3" s="54" t="s">
        <v>4</v>
      </c>
      <c r="C3" s="55"/>
      <c r="D3" s="54"/>
      <c r="E3" s="55"/>
      <c r="F3" s="55"/>
      <c r="G3" s="55"/>
      <c r="H3" s="56"/>
      <c r="I3" s="27"/>
      <c r="J3" s="28"/>
      <c r="K3" s="1"/>
    </row>
    <row r="4" spans="1:11" ht="9" customHeight="1" x14ac:dyDescent="0.25">
      <c r="A4" s="57"/>
      <c r="B4" s="58"/>
      <c r="C4" s="58"/>
      <c r="D4" s="59"/>
      <c r="E4" s="59"/>
      <c r="F4" s="59"/>
      <c r="G4" s="59"/>
      <c r="H4" s="59"/>
      <c r="I4" s="58"/>
      <c r="J4" s="60"/>
      <c r="K4" s="1"/>
    </row>
    <row r="5" spans="1:11" ht="3" customHeight="1" x14ac:dyDescent="0.25">
      <c r="A5" s="42"/>
      <c r="B5" s="43"/>
      <c r="C5" s="43"/>
      <c r="D5" s="43"/>
      <c r="E5" s="43"/>
      <c r="F5" s="43"/>
      <c r="G5" s="43"/>
      <c r="H5" s="43"/>
      <c r="I5" s="43"/>
      <c r="J5" s="44"/>
      <c r="K5" s="1"/>
    </row>
    <row r="6" spans="1:11" ht="15.75" x14ac:dyDescent="0.25">
      <c r="A6" s="38" t="s">
        <v>5</v>
      </c>
      <c r="B6" s="39"/>
      <c r="C6" s="39"/>
      <c r="D6" s="39"/>
      <c r="E6" s="39"/>
      <c r="F6" s="39"/>
      <c r="G6" s="39"/>
      <c r="H6" s="39"/>
      <c r="I6" s="39"/>
      <c r="J6" s="40"/>
      <c r="K6" s="1"/>
    </row>
    <row r="7" spans="1:11" ht="15.75" x14ac:dyDescent="0.25">
      <c r="A7" s="45" t="s">
        <v>6</v>
      </c>
      <c r="B7" s="46"/>
      <c r="C7" s="46"/>
      <c r="D7" s="46"/>
      <c r="E7" s="46"/>
      <c r="F7" s="46"/>
      <c r="G7" s="46"/>
      <c r="H7" s="46"/>
      <c r="I7" s="46"/>
      <c r="J7" s="47"/>
      <c r="K7" s="1"/>
    </row>
    <row r="8" spans="1:11" x14ac:dyDescent="0.25">
      <c r="A8" s="4" t="s">
        <v>7</v>
      </c>
      <c r="B8" s="36" t="s">
        <v>48</v>
      </c>
      <c r="C8" s="36"/>
      <c r="D8" s="36"/>
      <c r="E8" s="36"/>
      <c r="F8" s="36"/>
      <c r="G8" s="36"/>
      <c r="H8" s="36"/>
      <c r="I8" s="36"/>
      <c r="J8" s="36"/>
      <c r="K8" s="1"/>
    </row>
    <row r="9" spans="1:11" ht="15" customHeight="1" x14ac:dyDescent="0.25">
      <c r="A9" s="24" t="s">
        <v>35</v>
      </c>
      <c r="B9" s="36" t="s">
        <v>49</v>
      </c>
      <c r="C9" s="36"/>
      <c r="D9" s="36"/>
      <c r="E9" s="36"/>
      <c r="F9" s="36"/>
      <c r="G9" s="36"/>
      <c r="H9" s="36"/>
      <c r="I9" s="36"/>
      <c r="J9" s="36"/>
      <c r="K9" s="1"/>
    </row>
    <row r="10" spans="1:11" x14ac:dyDescent="0.25">
      <c r="A10" s="24" t="s">
        <v>36</v>
      </c>
      <c r="B10" s="36" t="s">
        <v>56</v>
      </c>
      <c r="C10" s="36"/>
      <c r="D10" s="36"/>
      <c r="E10" s="36"/>
      <c r="F10" s="36"/>
      <c r="G10" s="36"/>
      <c r="H10" s="36"/>
      <c r="I10" s="36"/>
      <c r="J10" s="36"/>
      <c r="K10" s="1"/>
    </row>
    <row r="11" spans="1:11" ht="31.5" customHeight="1" x14ac:dyDescent="0.25">
      <c r="A11" s="4" t="s">
        <v>8</v>
      </c>
      <c r="B11" s="37" t="s">
        <v>57</v>
      </c>
      <c r="C11" s="37"/>
      <c r="D11" s="37"/>
      <c r="E11" s="37"/>
      <c r="F11" s="37"/>
      <c r="G11" s="37"/>
      <c r="H11" s="37"/>
      <c r="I11" s="37"/>
      <c r="J11" s="37"/>
    </row>
    <row r="12" spans="1:11" ht="34.5" customHeight="1" x14ac:dyDescent="0.25">
      <c r="A12" s="4" t="s">
        <v>9</v>
      </c>
      <c r="B12" s="37" t="s">
        <v>58</v>
      </c>
      <c r="C12" s="37"/>
      <c r="D12" s="37"/>
      <c r="E12" s="37"/>
      <c r="F12" s="37"/>
      <c r="G12" s="37"/>
      <c r="H12" s="37"/>
      <c r="I12" s="37"/>
      <c r="J12" s="37"/>
    </row>
    <row r="13" spans="1:11" ht="15.75" x14ac:dyDescent="0.25">
      <c r="A13" s="38" t="s">
        <v>10</v>
      </c>
      <c r="B13" s="39"/>
      <c r="C13" s="39"/>
      <c r="D13" s="39"/>
      <c r="E13" s="39"/>
      <c r="F13" s="39"/>
      <c r="G13" s="39"/>
      <c r="H13" s="39"/>
      <c r="I13" s="39"/>
      <c r="J13" s="40"/>
    </row>
    <row r="14" spans="1:11" x14ac:dyDescent="0.25">
      <c r="A14" s="4" t="s">
        <v>11</v>
      </c>
      <c r="B14" s="25">
        <v>2</v>
      </c>
      <c r="C14" s="41" t="str">
        <f>IFERROR(VLOOKUP(B14,'[1]Validacion datos'!A2:B5,2,FALSE),"")</f>
        <v>DESARROLLO SOCIAL</v>
      </c>
      <c r="D14" s="41"/>
      <c r="E14" s="41"/>
      <c r="F14" s="41"/>
      <c r="G14" s="41"/>
      <c r="H14" s="41"/>
      <c r="I14" s="41"/>
      <c r="J14" s="41"/>
    </row>
    <row r="15" spans="1:11" x14ac:dyDescent="0.25">
      <c r="A15" s="4" t="s">
        <v>12</v>
      </c>
      <c r="B15" s="7">
        <v>2</v>
      </c>
      <c r="C15" s="41" t="s">
        <v>59</v>
      </c>
      <c r="D15" s="41"/>
      <c r="E15" s="41"/>
      <c r="F15" s="41"/>
      <c r="G15" s="41"/>
      <c r="H15" s="41"/>
      <c r="I15" s="41"/>
      <c r="J15" s="41"/>
    </row>
    <row r="16" spans="1:11" ht="25.5" customHeight="1" x14ac:dyDescent="0.25">
      <c r="A16" s="4" t="s">
        <v>13</v>
      </c>
      <c r="B16" s="8">
        <v>2.2999999999999998</v>
      </c>
      <c r="C16" s="41" t="s">
        <v>60</v>
      </c>
      <c r="D16" s="41"/>
      <c r="E16" s="41"/>
      <c r="F16" s="41"/>
      <c r="G16" s="41"/>
      <c r="H16" s="41"/>
      <c r="I16" s="41"/>
      <c r="J16" s="41"/>
    </row>
    <row r="17" spans="1:11" ht="15.75" x14ac:dyDescent="0.25">
      <c r="A17" s="38" t="s">
        <v>14</v>
      </c>
      <c r="B17" s="39"/>
      <c r="C17" s="39"/>
      <c r="D17" s="39"/>
      <c r="E17" s="39"/>
      <c r="F17" s="39"/>
      <c r="G17" s="39"/>
      <c r="H17" s="39"/>
      <c r="I17" s="39"/>
      <c r="J17" s="40"/>
    </row>
    <row r="18" spans="1:11" x14ac:dyDescent="0.25">
      <c r="A18" s="4" t="s">
        <v>15</v>
      </c>
      <c r="B18" s="63" t="s">
        <v>61</v>
      </c>
      <c r="C18" s="63"/>
      <c r="D18" s="63"/>
      <c r="E18" s="63"/>
      <c r="F18" s="63"/>
      <c r="G18" s="63"/>
      <c r="H18" s="63"/>
      <c r="I18" s="63"/>
      <c r="J18" s="64"/>
    </row>
    <row r="19" spans="1:11" x14ac:dyDescent="0.25">
      <c r="A19" s="9" t="s">
        <v>16</v>
      </c>
      <c r="B19" s="63" t="s">
        <v>62</v>
      </c>
      <c r="C19" s="63"/>
      <c r="D19" s="63"/>
      <c r="E19" s="63"/>
      <c r="F19" s="63"/>
      <c r="G19" s="63"/>
      <c r="H19" s="63"/>
      <c r="I19" s="63"/>
      <c r="J19" s="64"/>
    </row>
    <row r="20" spans="1:11" x14ac:dyDescent="0.25">
      <c r="A20" s="9" t="s">
        <v>17</v>
      </c>
      <c r="B20" s="63" t="s">
        <v>63</v>
      </c>
      <c r="C20" s="63"/>
      <c r="D20" s="63"/>
      <c r="E20" s="63"/>
      <c r="F20" s="63"/>
      <c r="G20" s="63"/>
      <c r="H20" s="63"/>
      <c r="I20" s="63"/>
      <c r="J20" s="64"/>
    </row>
    <row r="21" spans="1:11" x14ac:dyDescent="0.25">
      <c r="A21" s="9" t="s">
        <v>37</v>
      </c>
      <c r="B21" s="63" t="s">
        <v>64</v>
      </c>
      <c r="C21" s="63"/>
      <c r="D21" s="63"/>
      <c r="E21" s="63"/>
      <c r="F21" s="63"/>
      <c r="G21" s="63"/>
      <c r="H21" s="63"/>
      <c r="I21" s="63"/>
      <c r="J21" s="64"/>
      <c r="K21" s="1"/>
    </row>
    <row r="22" spans="1:11" ht="15.75" x14ac:dyDescent="0.25">
      <c r="A22" s="38" t="s">
        <v>18</v>
      </c>
      <c r="B22" s="39"/>
      <c r="C22" s="39"/>
      <c r="D22" s="39"/>
      <c r="E22" s="39"/>
      <c r="F22" s="39"/>
      <c r="G22" s="39"/>
      <c r="H22" s="39"/>
      <c r="I22" s="39"/>
      <c r="J22" s="40"/>
    </row>
    <row r="23" spans="1:11" ht="15.75" x14ac:dyDescent="0.25">
      <c r="A23" s="45" t="s">
        <v>19</v>
      </c>
      <c r="B23" s="46"/>
      <c r="C23" s="46"/>
      <c r="D23" s="46"/>
      <c r="E23" s="46"/>
      <c r="F23" s="46"/>
      <c r="G23" s="46"/>
      <c r="H23" s="46"/>
      <c r="I23" s="46"/>
      <c r="J23" s="47"/>
      <c r="K23" s="1"/>
    </row>
    <row r="24" spans="1:11" ht="15" customHeight="1" x14ac:dyDescent="0.25">
      <c r="A24" s="74" t="s">
        <v>20</v>
      </c>
      <c r="B24" s="75"/>
      <c r="C24" s="76" t="s">
        <v>21</v>
      </c>
      <c r="D24" s="78"/>
      <c r="E24" s="78"/>
      <c r="F24" s="78" t="s">
        <v>22</v>
      </c>
      <c r="G24" s="78"/>
      <c r="H24" s="75"/>
      <c r="I24" s="76" t="s">
        <v>23</v>
      </c>
      <c r="J24" s="77"/>
    </row>
    <row r="25" spans="1:11" x14ac:dyDescent="0.25">
      <c r="A25" s="65">
        <v>209551923</v>
      </c>
      <c r="B25" s="66"/>
      <c r="C25" s="72">
        <v>233679923</v>
      </c>
      <c r="D25" s="73"/>
      <c r="E25" s="66"/>
      <c r="F25" s="72">
        <v>43903016.079999998</v>
      </c>
      <c r="G25" s="73"/>
      <c r="H25" s="66"/>
      <c r="I25" s="67">
        <f>+IF(F25&gt;0,F25/C25,0)</f>
        <v>0.18787671408125206</v>
      </c>
      <c r="J25" s="68"/>
    </row>
    <row r="26" spans="1:11" ht="15.75" x14ac:dyDescent="0.25">
      <c r="A26" s="45" t="s">
        <v>53</v>
      </c>
      <c r="B26" s="46"/>
      <c r="C26" s="46"/>
      <c r="D26" s="46"/>
      <c r="E26" s="46"/>
      <c r="F26" s="46"/>
      <c r="G26" s="46"/>
      <c r="H26" s="46"/>
      <c r="I26" s="46"/>
      <c r="J26" s="47"/>
      <c r="K26" s="1"/>
    </row>
    <row r="27" spans="1:11" x14ac:dyDescent="0.25">
      <c r="A27" s="5"/>
      <c r="B27"/>
      <c r="C27" s="69" t="s">
        <v>47</v>
      </c>
      <c r="D27" s="70"/>
      <c r="E27" s="69" t="s">
        <v>55</v>
      </c>
      <c r="F27" s="70"/>
      <c r="G27" s="69" t="s">
        <v>54</v>
      </c>
      <c r="H27" s="69"/>
      <c r="I27" s="69" t="s">
        <v>24</v>
      </c>
      <c r="J27" s="7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65</v>
      </c>
      <c r="B29" s="14" t="s">
        <v>66</v>
      </c>
      <c r="C29" s="15">
        <v>1500</v>
      </c>
      <c r="D29" s="15">
        <v>67643475</v>
      </c>
      <c r="E29" s="15">
        <v>370</v>
      </c>
      <c r="F29" s="16">
        <v>15914131.25</v>
      </c>
      <c r="G29" s="17">
        <v>238</v>
      </c>
      <c r="H29" s="16">
        <v>15566893.67</v>
      </c>
      <c r="I29" s="18">
        <f t="shared" ref="I29:J31" si="0">IF(G29&gt;0,G29/C29,0)</f>
        <v>0.15866666666666668</v>
      </c>
      <c r="J29" s="19">
        <f t="shared" si="0"/>
        <v>0.23013148969653022</v>
      </c>
    </row>
    <row r="30" spans="1:11" ht="84" x14ac:dyDescent="0.25">
      <c r="A30" s="31" t="s">
        <v>67</v>
      </c>
      <c r="B30" s="32" t="s">
        <v>68</v>
      </c>
      <c r="C30" s="33">
        <v>4</v>
      </c>
      <c r="D30" s="15">
        <v>2390376</v>
      </c>
      <c r="E30" s="15">
        <v>1</v>
      </c>
      <c r="F30" s="16">
        <v>597594.18000000005</v>
      </c>
      <c r="G30" s="17">
        <v>1</v>
      </c>
      <c r="H30" s="16">
        <v>597594.18000000005</v>
      </c>
      <c r="I30" s="18">
        <f t="shared" si="0"/>
        <v>0.25</v>
      </c>
      <c r="J30" s="19">
        <f t="shared" si="0"/>
        <v>0.25000007530196089</v>
      </c>
    </row>
    <row r="31" spans="1:11" x14ac:dyDescent="0.25">
      <c r="A31" s="13" t="s">
        <v>73</v>
      </c>
      <c r="B31" s="14" t="s">
        <v>74</v>
      </c>
      <c r="C31" s="15" t="s">
        <v>74</v>
      </c>
      <c r="D31" s="15">
        <v>139518072</v>
      </c>
      <c r="E31" s="34" t="s">
        <v>74</v>
      </c>
      <c r="F31" s="34" t="s">
        <v>74</v>
      </c>
      <c r="G31" s="35" t="s">
        <v>74</v>
      </c>
      <c r="H31" s="34">
        <v>27738528.23</v>
      </c>
      <c r="I31" s="18" t="e">
        <f t="shared" si="0"/>
        <v>#VALUE!</v>
      </c>
      <c r="J31" s="19">
        <f t="shared" si="0"/>
        <v>0.19881673988442158</v>
      </c>
    </row>
    <row r="32" spans="1:11" ht="15.75" x14ac:dyDescent="0.25">
      <c r="A32" s="38" t="s">
        <v>27</v>
      </c>
      <c r="B32" s="39"/>
      <c r="C32" s="39"/>
      <c r="D32" s="39"/>
      <c r="E32" s="39"/>
      <c r="F32" s="39"/>
      <c r="G32" s="39"/>
      <c r="H32" s="39"/>
      <c r="I32" s="39"/>
      <c r="J32" s="40"/>
      <c r="K32" s="1"/>
    </row>
    <row r="33" spans="1:11" ht="18.75" customHeight="1" x14ac:dyDescent="0.25">
      <c r="A33" s="45" t="s">
        <v>28</v>
      </c>
      <c r="B33" s="46"/>
      <c r="C33" s="46"/>
      <c r="D33" s="46"/>
      <c r="E33" s="46"/>
      <c r="F33" s="46"/>
      <c r="G33" s="46"/>
      <c r="H33" s="46"/>
      <c r="I33" s="46"/>
      <c r="J33" s="47"/>
    </row>
    <row r="34" spans="1:11" x14ac:dyDescent="0.25">
      <c r="A34" s="20" t="s">
        <v>29</v>
      </c>
      <c r="B34" s="61" t="s">
        <v>69</v>
      </c>
      <c r="C34" s="61"/>
      <c r="D34" s="61"/>
      <c r="E34" s="61"/>
      <c r="F34" s="61"/>
      <c r="G34" s="61"/>
      <c r="H34" s="61"/>
      <c r="I34" s="61"/>
      <c r="J34" s="62"/>
    </row>
    <row r="35" spans="1:11" x14ac:dyDescent="0.25">
      <c r="A35" s="20" t="s">
        <v>30</v>
      </c>
      <c r="B35" s="61" t="s">
        <v>70</v>
      </c>
      <c r="C35" s="61"/>
      <c r="D35" s="61"/>
      <c r="E35" s="61"/>
      <c r="F35" s="61"/>
      <c r="G35" s="61"/>
      <c r="H35" s="61"/>
      <c r="I35" s="61"/>
      <c r="J35" s="62"/>
    </row>
    <row r="36" spans="1:11" ht="73.5" customHeight="1" x14ac:dyDescent="0.25">
      <c r="A36" s="20" t="s">
        <v>31</v>
      </c>
      <c r="B36" s="63" t="s">
        <v>75</v>
      </c>
      <c r="C36" s="63"/>
      <c r="D36" s="63"/>
      <c r="E36" s="63"/>
      <c r="F36" s="63"/>
      <c r="G36" s="63"/>
      <c r="H36" s="63"/>
      <c r="I36" s="63"/>
      <c r="J36" s="64"/>
    </row>
    <row r="37" spans="1:11" ht="75.75" customHeight="1" x14ac:dyDescent="0.25">
      <c r="A37" s="20" t="s">
        <v>32</v>
      </c>
      <c r="B37" s="63" t="s">
        <v>77</v>
      </c>
      <c r="C37" s="63"/>
      <c r="D37" s="63"/>
      <c r="E37" s="63"/>
      <c r="F37" s="63"/>
      <c r="G37" s="63"/>
      <c r="H37" s="63"/>
      <c r="I37" s="63"/>
      <c r="J37" s="64"/>
    </row>
    <row r="38" spans="1:11" ht="15.75" x14ac:dyDescent="0.25">
      <c r="A38" s="38" t="s">
        <v>33</v>
      </c>
      <c r="B38" s="39"/>
      <c r="C38" s="39"/>
      <c r="D38" s="39"/>
      <c r="E38" s="39"/>
      <c r="F38" s="39"/>
      <c r="G38" s="39"/>
      <c r="H38" s="39"/>
      <c r="I38" s="39"/>
      <c r="J38" s="40"/>
      <c r="K38" s="1"/>
    </row>
    <row r="39" spans="1:11" ht="27.75" customHeight="1" x14ac:dyDescent="0.25">
      <c r="A39" s="82" t="s">
        <v>34</v>
      </c>
      <c r="B39" s="83"/>
      <c r="C39" s="83"/>
      <c r="D39" s="83"/>
      <c r="E39" s="83"/>
      <c r="F39" s="83"/>
      <c r="G39" s="83"/>
      <c r="H39" s="83"/>
      <c r="I39" s="83"/>
      <c r="J39" s="84"/>
    </row>
    <row r="40" spans="1:11" x14ac:dyDescent="0.25">
      <c r="A40" s="85" t="s">
        <v>76</v>
      </c>
      <c r="B40" s="86"/>
      <c r="C40" s="86"/>
      <c r="D40" s="86"/>
      <c r="E40" s="86"/>
      <c r="F40" s="86"/>
      <c r="G40" s="86"/>
      <c r="H40" s="86"/>
      <c r="I40" s="86"/>
      <c r="J40" s="87"/>
    </row>
    <row r="41" spans="1:11" ht="30.75" customHeight="1" x14ac:dyDescent="0.25">
      <c r="A41" s="26"/>
      <c r="B41" s="26"/>
      <c r="C41" s="26"/>
      <c r="D41" s="26"/>
      <c r="E41" s="26"/>
      <c r="F41" s="26"/>
      <c r="G41" s="26"/>
      <c r="H41" s="26"/>
      <c r="I41" s="26"/>
      <c r="J41" s="26"/>
    </row>
    <row r="42" spans="1:11" x14ac:dyDescent="0.25">
      <c r="A42" s="88" t="s">
        <v>40</v>
      </c>
      <c r="B42" s="88"/>
      <c r="C42" s="88"/>
      <c r="D42" s="88"/>
      <c r="E42" s="88"/>
      <c r="F42" s="88"/>
      <c r="G42" s="88"/>
      <c r="H42" s="88"/>
      <c r="I42" s="88"/>
      <c r="J42" s="88"/>
    </row>
    <row r="44" spans="1:11" ht="15.75" thickBot="1" x14ac:dyDescent="0.3">
      <c r="A44" s="29" t="s">
        <v>50</v>
      </c>
      <c r="B44" s="30">
        <v>209551923</v>
      </c>
      <c r="G44" s="79"/>
      <c r="H44" s="79"/>
      <c r="I44" s="79"/>
    </row>
    <row r="45" spans="1:11" x14ac:dyDescent="0.25">
      <c r="A45" s="29" t="s">
        <v>51</v>
      </c>
      <c r="B45" s="30">
        <v>233679923</v>
      </c>
      <c r="G45" s="80" t="s">
        <v>71</v>
      </c>
      <c r="H45" s="80"/>
      <c r="I45" s="80"/>
    </row>
    <row r="46" spans="1:11" x14ac:dyDescent="0.25">
      <c r="A46" s="29" t="s">
        <v>52</v>
      </c>
      <c r="B46" s="30">
        <v>41018477.369999997</v>
      </c>
      <c r="G46" s="81" t="s">
        <v>72</v>
      </c>
      <c r="H46" s="81"/>
      <c r="I46" s="81"/>
    </row>
  </sheetData>
  <mergeCells count="51">
    <mergeCell ref="C15:J15"/>
    <mergeCell ref="G44:I44"/>
    <mergeCell ref="G45:I45"/>
    <mergeCell ref="G46:I46"/>
    <mergeCell ref="A38:J38"/>
    <mergeCell ref="A39:J39"/>
    <mergeCell ref="A40:J40"/>
    <mergeCell ref="A42:J42"/>
    <mergeCell ref="C16:J16"/>
    <mergeCell ref="A17:J17"/>
    <mergeCell ref="B18:J18"/>
    <mergeCell ref="B19:J19"/>
    <mergeCell ref="B20:J20"/>
    <mergeCell ref="B21:J21"/>
    <mergeCell ref="A32:J32"/>
    <mergeCell ref="A33:J33"/>
    <mergeCell ref="A22:J22"/>
    <mergeCell ref="A23:J23"/>
    <mergeCell ref="A24:B24"/>
    <mergeCell ref="I24:J24"/>
    <mergeCell ref="C24:E24"/>
    <mergeCell ref="F24:H24"/>
    <mergeCell ref="B34:J34"/>
    <mergeCell ref="B35:J35"/>
    <mergeCell ref="B36:J36"/>
    <mergeCell ref="B37:J37"/>
    <mergeCell ref="A25:B25"/>
    <mergeCell ref="I25:J25"/>
    <mergeCell ref="A26:J26"/>
    <mergeCell ref="C27:D27"/>
    <mergeCell ref="G27:H27"/>
    <mergeCell ref="I27:J27"/>
    <mergeCell ref="C25:E25"/>
    <mergeCell ref="F25:H25"/>
    <mergeCell ref="E27:F27"/>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presupuestado para el producto" sqref="D28 F28 E29:F31" xr:uid="{247AEBBA-5BB4-404D-982B-514E41C68A75}"/>
    <dataValidation allowBlank="1" showInputMessage="1" showErrorMessage="1" prompt="Meta anual del indicador" sqref="E28 C28 C29:D31" xr:uid="{F1CB8B99-164D-4F51-9E69-AECE57493A93}"/>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A8FB924A-0E1C-4B2D-9F42-62B2663F0328}"/>
    <dataValidation allowBlank="1" showInputMessage="1" showErrorMessage="1" prompt="1. Describir lo plasmado en el presupuesto_x000a_2. Describir lo alcanzado en términos financieros y de producción " sqref="B36:J36" xr:uid="{3D792520-5476-4FF5-8FA8-64804C5EF645}"/>
    <dataValidation allowBlank="1" showInputMessage="1" showErrorMessage="1" prompt="¿En qué consiste el producto? su objetivo" sqref="B35:J35" xr:uid="{F298E9F5-7838-4E76-B016-86A5AE064148}"/>
    <dataValidation allowBlank="1" showInputMessage="1" showErrorMessage="1" prompt="Nombre del producto" sqref="B34:J34"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s>
  <pageMargins left="0.7" right="0.7" top="0.75" bottom="0.75" header="0.3" footer="0.3"/>
  <pageSetup scale="63"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Alfredo Abel</cp:lastModifiedBy>
  <cp:lastPrinted>2024-07-08T15:52:55Z</cp:lastPrinted>
  <dcterms:created xsi:type="dcterms:W3CDTF">2021-03-22T15:50:10Z</dcterms:created>
  <dcterms:modified xsi:type="dcterms:W3CDTF">2024-07-08T15:53:08Z</dcterms:modified>
</cp:coreProperties>
</file>