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03 MARZO 2024 WEB\"/>
    </mc:Choice>
  </mc:AlternateContent>
  <xr:revisionPtr revIDLastSave="0" documentId="8_{9EAFBAA7-C64A-4759-BE92-3D9A29CD0009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ución marz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53" i="3"/>
  <c r="D33" i="3" l="1"/>
  <c r="C33" i="3" s="1"/>
  <c r="D32" i="3"/>
  <c r="C32" i="3" s="1"/>
  <c r="D30" i="3"/>
  <c r="C30" i="3" s="1"/>
  <c r="O11" i="3"/>
  <c r="C34" i="3" l="1"/>
  <c r="N11" i="3"/>
  <c r="M11" i="3" l="1"/>
  <c r="L11" i="3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<sst xmlns="http://schemas.openxmlformats.org/spreadsheetml/2006/main" count="124" uniqueCount="122">
  <si>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</si>
  <si>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</si>
  <si>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</si>
  <si>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</si>
  <si>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</si>
  <si>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</si>
  <si>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</si>
  <si>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</si>
  <si>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</si>
  <si>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</si>
  <si>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</si>
  <si>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</si>
  <si>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</si>
  <si>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</si>
  <si>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</si>
  <si>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</si>
  <si>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</si>
  <si>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</si>
  <si>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</si>
  <si>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</si>
  <si>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</si>
  <si>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</si>
  <si>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</si>
  <si>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</si>
  <si>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</si>
  <si>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</si>
  <si>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</si>
  <si>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</si>
  <si>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</si>
  <si>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</si>
  <si>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</si>
  <si>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</si>
  <si>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</si>
  <si>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</si>
  <si>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</si>
  <si>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</si>
  <si>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</si>
  <si>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</si>
  <si>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</si>
  <si>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</si>
  <si>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</si>
  <si>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</si>
  <si>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</si>
  <si>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</si>
  <si>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</si>
  <si>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</si>
  <si>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</si>
  <si>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</si>
  <si>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</si>
  <si>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</si>
  <si>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</si>
  <si>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</si>
  <si>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</si>
  <si>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</si>
  <si>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</si>
  <si>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</si>
  <si>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</si>
  <si>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</si>
  <si>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</si>
  <si>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</si>
  <si>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</si>
  <si>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</si>
  <si>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</si>
  <si>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</si>
  <si>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</si>
  <si>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</si>
  <si>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</si>
  <si>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</si>
  <si>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</si>
  <si>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</si>
  <si>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</si>
  <si>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</si>
  <si>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</si>
  <si>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</si>
  <si>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</si>
  <si>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</si>
  <si>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</si>
  <si>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</si>
  <si>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</si>
  <si>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</si>
  <si>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</si>
  <si>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</si>
  <si>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</si>
  <si>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</si>
  <si>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</si>
  <si>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</si>
  <si>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</si>
  <si>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</si>
  <si>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</si>
  <si>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</si>
  <si>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</si>
  <si>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</si>
  <si>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</si>
  <si>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</si>
  <si>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</si>
  <si>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</si>
  <si>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</si>
  <si>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</si>
  <si>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</si>
  <si>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</si>
  <si>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</si>
  <si>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</si>
  <si>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</si>
  <si>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</si>
  <si>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</si>
  <si>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</si>
  <si>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</si>
  <si>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</si>
  <si>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</si>
  <si>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</si>
  <si>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</si>
  <si>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</si>
  <si>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</si>
  <si>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</si>
  <si>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</si>
  <si>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</si>
  <si>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</si>
  <si>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</si>
  <si>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</si>
  <si>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Fuente: Reportes SIGEF al 31 Marzo 2024</t>
  </si>
  <si>
    <t>Fecha de registro: hasta el 04 de Abril 2024</t>
  </si>
  <si>
    <t>Fecha de imputación: hasta el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</si>
</sst>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showGridLines="0" tabSelected="1" topLeftCell="A82" zoomScaleNormal="100" workbookViewId="0">
      <selection activeCell="A91" sqref="A91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5.8554687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3" t="s">
        <v>97</v>
      </c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R1" s="7"/>
    </row>
    <row r="2" spans="1:29" ht="18.75" x14ac:dyDescent="0.25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R2" s="12"/>
    </row>
    <row r="3" spans="1:29" ht="18.75" customHeight="1" x14ac:dyDescent="0.25">
      <c r="A3" s="47" t="s">
        <v>106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R3" s="12"/>
    </row>
    <row r="4" spans="1:29" ht="18.75" customHeight="1" x14ac:dyDescent="0.25">
      <c r="A4" s="48" t="s">
        <v>107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R4" s="12"/>
    </row>
    <row r="5" spans="1:29" ht="15.75" x14ac:dyDescent="0.25">
      <c r="A5" s="45" t="s">
        <v>112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R5" s="12" t="s">
        <v>92</v>
      </c>
    </row>
    <row r="6" spans="1:29" ht="15.75" x14ac:dyDescent="0.25">
      <c r="A6" s="45" t="s">
        <v>95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R6" s="12" t="s">
        <v>91</v>
      </c>
    </row>
    <row r="7" spans="1:29" x14ac:dyDescent="0.25">
      <c r="A7" s="46" t="s">
        <v>36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R7" s="12" t="s">
        <v>93</v>
      </c>
    </row>
    <row r="8" spans="1:29" x14ac:dyDescent="0.25">
      <c r="E8" s="40" t="s">
        <v>110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2">
        <f>+B12+B13+B14+B15+B16</f>
        <v>184591602</v>
      </c>
      <c r="C11" s="3"/>
      <c r="D11" s="14">
        <f>SUM(D12:D16)</f>
        <v>37577472.609999999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>+L12+L13+L16</f>
        <v>0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0">
        <v>124697212</v>
      </c>
      <c r="C12" s="31">
        <v>0</v>
      </c>
      <c r="D12" s="30">
        <v>27967317.469999999</v>
      </c>
      <c r="E12" s="30">
        <v>9172041.9499999993</v>
      </c>
      <c r="F12" s="30">
        <v>9145208.6199999992</v>
      </c>
      <c r="G12" s="30">
        <v>9650066.9000000004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19">
        <v>0</v>
      </c>
    </row>
    <row r="13" spans="1:29" x14ac:dyDescent="0.25">
      <c r="A13" s="6" t="s">
        <v>4</v>
      </c>
      <c r="B13" s="30">
        <v>42809602</v>
      </c>
      <c r="C13" s="31">
        <v>0</v>
      </c>
      <c r="D13" s="30">
        <v>5463585.9900000002</v>
      </c>
      <c r="E13" s="30">
        <v>1809005.33</v>
      </c>
      <c r="F13" s="30">
        <v>1828640.33</v>
      </c>
      <c r="G13" s="31">
        <v>1825940.33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19">
        <v>0</v>
      </c>
    </row>
    <row r="14" spans="1:29" ht="30" x14ac:dyDescent="0.25">
      <c r="A14" s="6" t="s">
        <v>37</v>
      </c>
      <c r="B14" s="31">
        <v>0</v>
      </c>
      <c r="C14" s="31">
        <v>0</v>
      </c>
      <c r="D14" s="31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1">
        <v>0</v>
      </c>
      <c r="C15" s="31">
        <v>0</v>
      </c>
      <c r="D15" s="31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0">
        <v>17084788</v>
      </c>
      <c r="C16" s="31">
        <v>0</v>
      </c>
      <c r="D16" s="30">
        <v>4146569.15</v>
      </c>
      <c r="E16" s="30">
        <v>1391617.81</v>
      </c>
      <c r="F16" s="30">
        <v>1387974.67</v>
      </c>
      <c r="G16" s="30">
        <v>1366976.67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19">
        <v>0</v>
      </c>
    </row>
    <row r="17" spans="1:17" x14ac:dyDescent="0.25">
      <c r="A17" s="3" t="s">
        <v>7</v>
      </c>
      <c r="B17" s="32">
        <f>+B18+B19+B20+B21+B23+B22+B24+B25+B26</f>
        <v>22701981</v>
      </c>
      <c r="C17" s="3"/>
      <c r="D17" s="14">
        <f>SUM(D18:D26)</f>
        <v>5075543.47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30">
        <v>17390800</v>
      </c>
      <c r="C18" s="31">
        <v>0</v>
      </c>
      <c r="D18" s="30">
        <v>3065374.17</v>
      </c>
      <c r="E18" s="30">
        <v>516544.88</v>
      </c>
      <c r="F18" s="30">
        <v>2047432.66</v>
      </c>
      <c r="G18" s="30">
        <v>496443.03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19">
        <v>0</v>
      </c>
    </row>
    <row r="19" spans="1:17" ht="30" x14ac:dyDescent="0.25">
      <c r="A19" s="6" t="s">
        <v>9</v>
      </c>
      <c r="B19" s="30">
        <v>279431</v>
      </c>
      <c r="C19" s="31">
        <v>0</v>
      </c>
      <c r="D19" s="31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8">
        <v>51180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910000</v>
      </c>
      <c r="C22" s="19">
        <v>0</v>
      </c>
      <c r="D22" s="18">
        <v>150000</v>
      </c>
      <c r="E22" s="19">
        <v>0</v>
      </c>
      <c r="F22" s="18">
        <v>30000</v>
      </c>
      <c r="G22" s="18">
        <v>120000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18">
        <v>1963812</v>
      </c>
      <c r="C23" s="19">
        <v>0</v>
      </c>
      <c r="D23" s="18">
        <v>1742169.3</v>
      </c>
      <c r="E23" s="19">
        <v>0</v>
      </c>
      <c r="F23" s="18">
        <v>443284.47</v>
      </c>
      <c r="G23" s="19">
        <v>1298884.6299999999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18">
        <v>1656100</v>
      </c>
      <c r="C24" s="19">
        <v>0</v>
      </c>
      <c r="D24" s="19">
        <v>0</v>
      </c>
      <c r="E24" s="19">
        <v>0</v>
      </c>
      <c r="F24" s="19">
        <v>0</v>
      </c>
      <c r="G24" s="18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231778</v>
      </c>
      <c r="C25" s="19">
        <v>0</v>
      </c>
      <c r="D25" s="18">
        <v>118000</v>
      </c>
      <c r="E25" s="19">
        <v>0</v>
      </c>
      <c r="F25" s="19">
        <v>0</v>
      </c>
      <c r="G25" s="18">
        <v>118000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18">
        <v>218880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14">
        <f>+B28+B30+B34+B36+B29+B32+B33</f>
        <v>9476140</v>
      </c>
      <c r="C27" s="19">
        <v>0</v>
      </c>
      <c r="D27" s="38">
        <f>SUM(D28:D36)</f>
        <v>1250000</v>
      </c>
      <c r="E27" s="38">
        <f>SUM(E28:E36)</f>
        <v>0</v>
      </c>
      <c r="F27" s="38">
        <f t="shared" ref="F27:P27" si="5">SUM(F28:F36)</f>
        <v>0</v>
      </c>
      <c r="G27" s="38">
        <f t="shared" si="5"/>
        <v>1250000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38">
        <f t="shared" si="5"/>
        <v>0</v>
      </c>
    </row>
    <row r="28" spans="1:17" ht="30" x14ac:dyDescent="0.25">
      <c r="A28" s="6" t="s">
        <v>17</v>
      </c>
      <c r="B28" s="18">
        <v>365179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314000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8">
        <v>651000</v>
      </c>
      <c r="C30" s="19">
        <f t="shared" ref="C30:D30" si="6">SUM(D30:O30)</f>
        <v>0</v>
      </c>
      <c r="D30" s="19">
        <f t="shared" si="6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3">
        <v>0</v>
      </c>
      <c r="C31" s="33">
        <v>0</v>
      </c>
      <c r="D31" s="33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8">
        <v>125925</v>
      </c>
      <c r="C32" s="19">
        <f t="shared" ref="C32:C33" si="7">SUM(D32:O32)</f>
        <v>0</v>
      </c>
      <c r="D32" s="19">
        <f t="shared" ref="D32:D33" si="8">SUM(E32:P32)</f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8">
        <v>10620</v>
      </c>
      <c r="C33" s="19">
        <f t="shared" si="7"/>
        <v>0</v>
      </c>
      <c r="D33" s="19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18">
        <v>5587000</v>
      </c>
      <c r="C34" s="19">
        <f t="shared" ref="C34" si="9">SUM(D33:O33)</f>
        <v>0</v>
      </c>
      <c r="D34" s="18">
        <v>1250000</v>
      </c>
      <c r="E34" s="19">
        <v>0</v>
      </c>
      <c r="F34" s="19">
        <v>0</v>
      </c>
      <c r="G34" s="18">
        <v>1250000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3">
        <v>0</v>
      </c>
      <c r="C35" s="33">
        <v>0</v>
      </c>
      <c r="D35" s="33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27">
        <v>2422416</v>
      </c>
      <c r="C36" s="33">
        <v>0</v>
      </c>
      <c r="D36" s="33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34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10">SUM(F38:F44)</f>
        <v>0</v>
      </c>
      <c r="G37" s="20">
        <f t="shared" si="10"/>
        <v>0</v>
      </c>
      <c r="H37" s="20">
        <v>0</v>
      </c>
      <c r="I37" s="20">
        <v>0</v>
      </c>
      <c r="J37" s="20">
        <f t="shared" si="10"/>
        <v>0</v>
      </c>
      <c r="K37" s="20">
        <f t="shared" si="10"/>
        <v>0</v>
      </c>
      <c r="L37" s="20">
        <f t="shared" ref="L37" si="11">SUM(L38:L44)</f>
        <v>0</v>
      </c>
      <c r="M37" s="20">
        <f t="shared" ref="M37" si="12">SUM(M38:M44)</f>
        <v>0</v>
      </c>
      <c r="N37" s="20">
        <f t="shared" ref="N37" si="13">SUM(N38:N44)</f>
        <v>0</v>
      </c>
      <c r="O37" s="20">
        <f t="shared" ref="O37" si="14">SUM(O38:O44)</f>
        <v>0</v>
      </c>
      <c r="P37" s="20">
        <f t="shared" ref="P37" si="15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ref="D38:D74" si="16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1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1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1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1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1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1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4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7">SUM(F46:F52)</f>
        <v>0</v>
      </c>
      <c r="G45" s="20">
        <f t="shared" ref="G45" si="18">SUM(G46:G52)</f>
        <v>0</v>
      </c>
      <c r="H45" s="20">
        <f t="shared" ref="H45" si="19">SUM(H46:H52)</f>
        <v>0</v>
      </c>
      <c r="I45" s="20">
        <f t="shared" ref="I45" si="20">SUM(I46:I52)</f>
        <v>0</v>
      </c>
      <c r="J45" s="20">
        <f t="shared" ref="J45" si="21">SUM(J46:J52)</f>
        <v>0</v>
      </c>
      <c r="K45" s="20">
        <f t="shared" ref="K45" si="22">SUM(K46:K52)</f>
        <v>0</v>
      </c>
      <c r="L45" s="20">
        <f t="shared" ref="L45" si="23">SUM(L46:L52)</f>
        <v>0</v>
      </c>
      <c r="M45" s="20">
        <f t="shared" ref="M45" si="24">SUM(M46:M52)</f>
        <v>0</v>
      </c>
      <c r="N45" s="20">
        <f t="shared" ref="N45" si="25">SUM(N46:N52)</f>
        <v>0</v>
      </c>
      <c r="O45" s="20">
        <f t="shared" ref="O45" si="26">SUM(O46:O52)</f>
        <v>0</v>
      </c>
      <c r="P45" s="20">
        <f t="shared" ref="P45" si="27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1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1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1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1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1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1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1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14">
        <f>+B54+B55+B56+B57+B58+B62</f>
        <v>16910200</v>
      </c>
      <c r="C53" s="19">
        <v>0</v>
      </c>
      <c r="D53" s="19">
        <v>0</v>
      </c>
      <c r="E53" s="20">
        <f>SUM(E54:E62)</f>
        <v>0</v>
      </c>
      <c r="F53" s="20">
        <f t="shared" ref="F53:K53" si="28">SUM(F54:F62)</f>
        <v>0</v>
      </c>
      <c r="G53" s="20">
        <f t="shared" si="28"/>
        <v>0</v>
      </c>
      <c r="H53" s="20">
        <f t="shared" si="28"/>
        <v>0</v>
      </c>
      <c r="I53" s="20">
        <f t="shared" si="28"/>
        <v>0</v>
      </c>
      <c r="J53" s="20">
        <f t="shared" si="28"/>
        <v>0</v>
      </c>
      <c r="K53" s="20">
        <f t="shared" si="28"/>
        <v>0</v>
      </c>
      <c r="L53" s="20">
        <f t="shared" ref="L53" si="29">SUM(L54:L62)</f>
        <v>0</v>
      </c>
      <c r="M53" s="20">
        <f t="shared" ref="M53" si="30">SUM(M54:M62)</f>
        <v>0</v>
      </c>
      <c r="N53" s="20">
        <f t="shared" ref="N53" si="31">SUM(N54:N62)</f>
        <v>0</v>
      </c>
      <c r="O53" s="20">
        <f t="shared" ref="O53" si="32">SUM(O54:O62)</f>
        <v>0</v>
      </c>
      <c r="P53" s="14">
        <f t="shared" ref="P53" si="33">SUM(P54:P62)</f>
        <v>0</v>
      </c>
    </row>
    <row r="54" spans="1:17" x14ac:dyDescent="0.25">
      <c r="A54" s="6" t="s">
        <v>29</v>
      </c>
      <c r="B54" s="18">
        <v>3113600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8">
        <v>762000</v>
      </c>
      <c r="C55" s="6"/>
      <c r="D55" s="18">
        <f t="shared" si="1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8"/>
      <c r="C56" s="6"/>
      <c r="D56" s="19">
        <f t="shared" si="1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8">
        <v>12462000</v>
      </c>
      <c r="C57" s="6"/>
      <c r="D57" s="19">
        <f t="shared" si="1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8">
        <v>222600</v>
      </c>
      <c r="C58" s="6"/>
      <c r="D58" s="19">
        <f t="shared" si="1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1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1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1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8">
        <v>350000</v>
      </c>
      <c r="C62" s="6"/>
      <c r="D62" s="19">
        <f t="shared" si="1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4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4">SUM(F64:F67)</f>
        <v>0</v>
      </c>
      <c r="G63" s="20">
        <f t="shared" si="34"/>
        <v>0</v>
      </c>
      <c r="H63" s="20">
        <f t="shared" si="34"/>
        <v>0</v>
      </c>
      <c r="I63" s="20">
        <f t="shared" si="34"/>
        <v>0</v>
      </c>
      <c r="J63" s="20">
        <f t="shared" si="34"/>
        <v>0</v>
      </c>
      <c r="K63" s="20">
        <f t="shared" si="34"/>
        <v>0</v>
      </c>
      <c r="L63" s="20">
        <f t="shared" si="34"/>
        <v>0</v>
      </c>
      <c r="M63" s="20">
        <f t="shared" ref="M63" si="35">SUM(M64:M67)</f>
        <v>0</v>
      </c>
      <c r="N63" s="20">
        <f t="shared" ref="N63" si="36">SUM(N64:N67)</f>
        <v>0</v>
      </c>
      <c r="O63" s="20">
        <f t="shared" ref="O63" si="37">SUM(O64:O67)</f>
        <v>0</v>
      </c>
      <c r="P63" s="20">
        <f t="shared" ref="P63" si="38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1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1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1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1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4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9">SUM(F69:F70)</f>
        <v>0</v>
      </c>
      <c r="G68" s="20">
        <f t="shared" si="39"/>
        <v>0</v>
      </c>
      <c r="H68" s="20">
        <f t="shared" si="39"/>
        <v>0</v>
      </c>
      <c r="I68" s="20">
        <f t="shared" si="39"/>
        <v>0</v>
      </c>
      <c r="J68" s="20">
        <f t="shared" si="39"/>
        <v>0</v>
      </c>
      <c r="K68" s="20">
        <f t="shared" si="39"/>
        <v>0</v>
      </c>
      <c r="L68" s="20">
        <f t="shared" si="39"/>
        <v>0</v>
      </c>
      <c r="M68" s="20">
        <f t="shared" ref="M68" si="40">SUM(M69:M70)</f>
        <v>0</v>
      </c>
      <c r="N68" s="20">
        <f t="shared" ref="N68" si="41">SUM(N69:N70)</f>
        <v>0</v>
      </c>
      <c r="O68" s="20">
        <f t="shared" ref="O68" si="42">SUM(O69:O70)</f>
        <v>0</v>
      </c>
      <c r="P68" s="20">
        <f t="shared" ref="P68" si="43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1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1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4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4">SUM(F72:F74)</f>
        <v>0</v>
      </c>
      <c r="G71" s="20">
        <f t="shared" si="44"/>
        <v>0</v>
      </c>
      <c r="H71" s="20">
        <f t="shared" si="44"/>
        <v>0</v>
      </c>
      <c r="I71" s="20">
        <f t="shared" si="44"/>
        <v>0</v>
      </c>
      <c r="J71" s="20">
        <f t="shared" si="44"/>
        <v>0</v>
      </c>
      <c r="K71" s="20">
        <f t="shared" si="44"/>
        <v>0</v>
      </c>
      <c r="L71" s="20">
        <f t="shared" si="44"/>
        <v>0</v>
      </c>
      <c r="M71" s="20">
        <f t="shared" ref="M71" si="45">SUM(M72:M74)</f>
        <v>0</v>
      </c>
      <c r="N71" s="20">
        <f t="shared" ref="N71" si="46">SUM(N72:N74)</f>
        <v>0</v>
      </c>
      <c r="O71" s="20">
        <f t="shared" ref="O71" si="47">SUM(O72:O74)</f>
        <v>0</v>
      </c>
      <c r="P71" s="20">
        <f t="shared" ref="P71" si="48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1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1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1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5">
        <f>+B11+B17+B27+B37+B45+B63+B53+B68+B71</f>
        <v>233679923</v>
      </c>
      <c r="C75" s="8"/>
      <c r="D75" s="24">
        <f t="shared" ref="D75:P75" si="49">SUM(D11+D17+D27+D37+D45+D53+D63+D68+D71)</f>
        <v>43903016.079999998</v>
      </c>
      <c r="E75" s="24">
        <f>SUM(E11+E17+E27+E37+E45+E53+E63+E68+E71)</f>
        <v>12889209.970000001</v>
      </c>
      <c r="F75" s="24">
        <f t="shared" si="49"/>
        <v>14882540.75</v>
      </c>
      <c r="G75" s="24">
        <f>SUM(G11+G17+G27+G37+G45+G53+G63+G68+G71)</f>
        <v>16126311.560000001</v>
      </c>
      <c r="H75" s="24">
        <f t="shared" si="49"/>
        <v>0</v>
      </c>
      <c r="I75" s="24">
        <f t="shared" si="49"/>
        <v>0</v>
      </c>
      <c r="J75" s="24">
        <f t="shared" si="49"/>
        <v>0</v>
      </c>
      <c r="K75" s="24">
        <f t="shared" si="49"/>
        <v>0</v>
      </c>
      <c r="L75" s="24">
        <f t="shared" si="49"/>
        <v>0</v>
      </c>
      <c r="M75" s="24">
        <f t="shared" si="49"/>
        <v>0</v>
      </c>
      <c r="N75" s="24">
        <f t="shared" si="49"/>
        <v>0</v>
      </c>
      <c r="O75" s="24">
        <f t="shared" si="49"/>
        <v>0</v>
      </c>
      <c r="P75" s="24">
        <f t="shared" si="49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4">
        <f>+B79+B80</f>
        <v>0</v>
      </c>
      <c r="C78" s="3"/>
      <c r="D78" s="20">
        <f>SUM(E78:P78)</f>
        <v>0</v>
      </c>
      <c r="E78" s="20">
        <f t="shared" ref="E78:P78" si="50">SUM(F78:Q78)</f>
        <v>0</v>
      </c>
      <c r="F78" s="20">
        <f t="shared" si="50"/>
        <v>0</v>
      </c>
      <c r="G78" s="20">
        <f t="shared" si="50"/>
        <v>0</v>
      </c>
      <c r="H78" s="20">
        <f t="shared" si="50"/>
        <v>0</v>
      </c>
      <c r="I78" s="20">
        <f t="shared" si="50"/>
        <v>0</v>
      </c>
      <c r="J78" s="20">
        <f t="shared" si="50"/>
        <v>0</v>
      </c>
      <c r="K78" s="20">
        <f t="shared" si="50"/>
        <v>0</v>
      </c>
      <c r="L78" s="20">
        <f t="shared" si="50"/>
        <v>0</v>
      </c>
      <c r="M78" s="20">
        <f t="shared" si="50"/>
        <v>0</v>
      </c>
      <c r="N78" s="20">
        <f t="shared" si="50"/>
        <v>0</v>
      </c>
      <c r="O78" s="20">
        <f t="shared" si="50"/>
        <v>0</v>
      </c>
      <c r="P78" s="20">
        <f t="shared" si="50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51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51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4">
        <f>+B82+B83</f>
        <v>0</v>
      </c>
      <c r="C81" s="3"/>
      <c r="D81" s="20">
        <f t="shared" si="51"/>
        <v>0</v>
      </c>
      <c r="E81" s="20">
        <f t="shared" ref="E81" si="52">SUM(F81:Q81)</f>
        <v>0</v>
      </c>
      <c r="F81" s="20">
        <f t="shared" ref="F81" si="53">SUM(G81:R81)</f>
        <v>0</v>
      </c>
      <c r="G81" s="20">
        <f t="shared" ref="G81" si="54">SUM(H81:S81)</f>
        <v>0</v>
      </c>
      <c r="H81" s="20">
        <f t="shared" ref="H81" si="55">SUM(I81:T81)</f>
        <v>0</v>
      </c>
      <c r="I81" s="20">
        <f t="shared" ref="I81" si="56">SUM(J81:U81)</f>
        <v>0</v>
      </c>
      <c r="J81" s="20">
        <f t="shared" ref="J81" si="57">SUM(K81:V81)</f>
        <v>0</v>
      </c>
      <c r="K81" s="20">
        <f t="shared" ref="K81" si="58">SUM(L81:W81)</f>
        <v>0</v>
      </c>
      <c r="L81" s="20">
        <f t="shared" ref="L81" si="59">SUM(M81:X81)</f>
        <v>0</v>
      </c>
      <c r="M81" s="20">
        <f t="shared" ref="M81" si="60">SUM(N81:Y81)</f>
        <v>0</v>
      </c>
      <c r="N81" s="20">
        <f t="shared" ref="N81" si="61">SUM(O81:Z81)</f>
        <v>0</v>
      </c>
      <c r="O81" s="20">
        <f t="shared" ref="O81" si="62">SUM(P81:AA81)</f>
        <v>0</v>
      </c>
      <c r="P81" s="20">
        <f t="shared" ref="P81" si="63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51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51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4">
        <f>+B85</f>
        <v>0</v>
      </c>
      <c r="C84" s="3"/>
      <c r="D84" s="20">
        <f t="shared" ref="D84" si="64">SUM(E84:P84)</f>
        <v>0</v>
      </c>
      <c r="E84" s="20">
        <f t="shared" ref="E84" si="65">SUM(F84:Q84)</f>
        <v>0</v>
      </c>
      <c r="F84" s="20">
        <f t="shared" ref="F84" si="66">SUM(G84:R84)</f>
        <v>0</v>
      </c>
      <c r="G84" s="20">
        <f t="shared" ref="G84" si="67">SUM(H84:S84)</f>
        <v>0</v>
      </c>
      <c r="H84" s="20">
        <f t="shared" ref="H84" si="68">SUM(I84:T84)</f>
        <v>0</v>
      </c>
      <c r="I84" s="20">
        <f t="shared" ref="I84" si="69">SUM(J84:U84)</f>
        <v>0</v>
      </c>
      <c r="J84" s="20">
        <f t="shared" ref="J84" si="70">SUM(K84:V84)</f>
        <v>0</v>
      </c>
      <c r="K84" s="20">
        <f t="shared" ref="K84" si="71">SUM(L84:W84)</f>
        <v>0</v>
      </c>
      <c r="L84" s="20">
        <f t="shared" ref="L84" si="72">SUM(M84:X84)</f>
        <v>0</v>
      </c>
      <c r="M84" s="20">
        <f t="shared" ref="M84" si="73">SUM(N84:Y84)</f>
        <v>0</v>
      </c>
      <c r="N84" s="20">
        <f t="shared" ref="N84" si="74">SUM(O84:Z84)</f>
        <v>0</v>
      </c>
      <c r="O84" s="20">
        <f t="shared" ref="O84" si="75">SUM(P84:AA84)</f>
        <v>0</v>
      </c>
      <c r="P84" s="20">
        <f t="shared" ref="P84" si="76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51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6">
        <f>+B84+B81+B78</f>
        <v>0</v>
      </c>
      <c r="C86" s="29"/>
      <c r="D86" s="20">
        <f t="shared" si="51"/>
        <v>0</v>
      </c>
      <c r="E86" s="20">
        <f t="shared" ref="E86" si="77">SUM(F86:Q86)</f>
        <v>0</v>
      </c>
      <c r="F86" s="20">
        <f t="shared" ref="F86" si="78">SUM(G86:R86)</f>
        <v>0</v>
      </c>
      <c r="G86" s="20">
        <f t="shared" ref="G86" si="79">SUM(H86:S86)</f>
        <v>0</v>
      </c>
      <c r="H86" s="20">
        <f t="shared" ref="H86" si="80">SUM(I86:T86)</f>
        <v>0</v>
      </c>
      <c r="I86" s="20">
        <f t="shared" ref="I86" si="81">SUM(J86:U86)</f>
        <v>0</v>
      </c>
      <c r="J86" s="20">
        <f t="shared" ref="J86" si="82">SUM(K86:V86)</f>
        <v>0</v>
      </c>
      <c r="K86" s="20">
        <f t="shared" ref="K86" si="83">SUM(L86:W86)</f>
        <v>0</v>
      </c>
      <c r="L86" s="20">
        <f t="shared" ref="L86" si="84">SUM(M86:X86)</f>
        <v>0</v>
      </c>
      <c r="M86" s="20">
        <f t="shared" ref="M86" si="85">SUM(N86:Y86)</f>
        <v>0</v>
      </c>
      <c r="N86" s="20">
        <f t="shared" ref="N86" si="86">SUM(O86:Z86)</f>
        <v>0</v>
      </c>
      <c r="O86" s="20">
        <f t="shared" ref="O86" si="87">SUM(P86:AA86)</f>
        <v>0</v>
      </c>
      <c r="P86" s="20">
        <f t="shared" ref="P86" si="88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7">
        <f>+B86+B75</f>
        <v>233679923</v>
      </c>
      <c r="C88" s="9"/>
      <c r="D88" s="25">
        <f>+D75</f>
        <v>43903016.079999998</v>
      </c>
      <c r="E88" s="25">
        <f t="shared" ref="E88:P88" si="89">SUM(E75+E86)</f>
        <v>12889209.970000001</v>
      </c>
      <c r="F88" s="25">
        <f>SUM(F75+F86)</f>
        <v>14882540.75</v>
      </c>
      <c r="G88" s="25">
        <f t="shared" si="89"/>
        <v>16126311.560000001</v>
      </c>
      <c r="H88" s="25">
        <f t="shared" si="89"/>
        <v>0</v>
      </c>
      <c r="I88" s="25">
        <f t="shared" si="89"/>
        <v>0</v>
      </c>
      <c r="J88" s="25">
        <f t="shared" si="89"/>
        <v>0</v>
      </c>
      <c r="K88" s="25">
        <f t="shared" si="89"/>
        <v>0</v>
      </c>
      <c r="L88" s="25">
        <f t="shared" si="89"/>
        <v>0</v>
      </c>
      <c r="M88" s="25">
        <f t="shared" si="89"/>
        <v>0</v>
      </c>
      <c r="N88" s="25">
        <f t="shared" si="89"/>
        <v>0</v>
      </c>
      <c r="O88" s="25">
        <f t="shared" si="89"/>
        <v>0</v>
      </c>
      <c r="P88" s="25">
        <f t="shared" si="89"/>
        <v>0</v>
      </c>
    </row>
    <row r="89" spans="1:16" x14ac:dyDescent="0.25">
      <c r="A89" t="s">
        <v>119</v>
      </c>
    </row>
    <row r="90" spans="1:16" x14ac:dyDescent="0.25">
      <c r="A90" t="s">
        <v>120</v>
      </c>
    </row>
    <row r="91" spans="1:16" x14ac:dyDescent="0.25">
      <c r="A91" t="s">
        <v>121</v>
      </c>
    </row>
    <row r="93" spans="1:16" x14ac:dyDescent="0.25">
      <c r="A93" s="39" t="s">
        <v>113</v>
      </c>
      <c r="B93" s="39"/>
      <c r="C93" s="39"/>
    </row>
    <row r="94" spans="1:16" x14ac:dyDescent="0.25">
      <c r="A94" s="39" t="s">
        <v>114</v>
      </c>
      <c r="B94" s="39"/>
      <c r="C94" s="39"/>
    </row>
    <row r="95" spans="1:16" x14ac:dyDescent="0.25">
      <c r="A95" s="49" t="s">
        <v>115</v>
      </c>
      <c r="B95" s="49"/>
      <c r="C95" s="49"/>
      <c r="D95" s="49"/>
      <c r="E95" s="49"/>
      <c r="F95" s="49"/>
      <c r="G95" s="49"/>
      <c r="H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7" spans="1:7" x14ac:dyDescent="0.25">
      <c r="B107" s="50" t="s">
        <v>103</v>
      </c>
      <c r="C107" s="50"/>
      <c r="D107" s="50"/>
      <c r="E107" s="50"/>
    </row>
    <row r="111" spans="1:7" x14ac:dyDescent="0.25">
      <c r="B111" s="51" t="s">
        <v>116</v>
      </c>
      <c r="C111" s="51"/>
      <c r="D111" s="51"/>
      <c r="E111" s="51"/>
    </row>
    <row r="112" spans="1:7" x14ac:dyDescent="0.25">
      <c r="B112" s="50" t="s">
        <v>117</v>
      </c>
      <c r="C112" s="50"/>
      <c r="D112" s="50"/>
      <c r="E112" s="50"/>
    </row>
    <row r="113" spans="2:5" x14ac:dyDescent="0.25">
      <c r="B113" s="50" t="s">
        <v>118</v>
      </c>
      <c r="C113" s="50"/>
      <c r="D113" s="50"/>
      <c r="E113" s="50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2024-03-07T16:24:13Z</cp:lastPrinted>
  <dcterms:created xsi:type="dcterms:W3CDTF">2018-04-17T18:57:16Z</dcterms:created>
  <dcterms:modified xsi:type="dcterms:W3CDTF">2024-04-10T01:52:43Z</dcterms:modified>
</cp:coreProperties>
</file>