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DD Marzo 2023\"/>
    </mc:Choice>
  </mc:AlternateContent>
  <bookViews>
    <workbookView xWindow="28680" yWindow="-120" windowWidth="29040" windowHeight="15840"/>
  </bookViews>
  <sheets>
    <sheet name="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47" i="1"/>
  <c r="S79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47" i="1"/>
  <c r="R79" i="1"/>
  <c r="Q79" i="1"/>
  <c r="P79" i="1"/>
  <c r="M79" i="1"/>
  <c r="L79" i="1"/>
  <c r="O79" i="1"/>
  <c r="N79" i="1"/>
  <c r="J79" i="1"/>
  <c r="I79" i="1"/>
  <c r="G79" i="1"/>
  <c r="E79" i="1"/>
  <c r="F79" i="1"/>
  <c r="B79" i="1"/>
  <c r="T79" i="1" s="1"/>
  <c r="D79" i="1"/>
  <c r="E51" i="1" s="1"/>
  <c r="H79" i="1"/>
  <c r="S35" i="1"/>
  <c r="S37" i="1" s="1"/>
  <c r="S36" i="1"/>
  <c r="S34" i="1"/>
  <c r="T36" i="1"/>
  <c r="T35" i="1"/>
  <c r="R37" i="1"/>
  <c r="P37" i="1"/>
  <c r="N37" i="1"/>
  <c r="L37" i="1"/>
  <c r="J37" i="1"/>
  <c r="F37" i="1"/>
  <c r="H37" i="1"/>
  <c r="D37" i="1"/>
  <c r="B37" i="1"/>
  <c r="C34" i="1" s="1"/>
  <c r="R24" i="1"/>
  <c r="T22" i="1"/>
  <c r="T23" i="1"/>
  <c r="T21" i="1"/>
  <c r="S23" i="1"/>
  <c r="S9" i="1"/>
  <c r="S10" i="1"/>
  <c r="S8" i="1"/>
  <c r="T9" i="1"/>
  <c r="T10" i="1"/>
  <c r="T8" i="1"/>
  <c r="R11" i="1"/>
  <c r="S11" i="1"/>
  <c r="P11" i="1"/>
  <c r="N11" i="1"/>
  <c r="L11" i="1"/>
  <c r="J11" i="1"/>
  <c r="H11" i="1"/>
  <c r="F11" i="1"/>
  <c r="D11" i="1"/>
  <c r="B11" i="1"/>
  <c r="Q9" i="1"/>
  <c r="U54" i="1" l="1"/>
  <c r="U62" i="1"/>
  <c r="U70" i="1"/>
  <c r="U78" i="1"/>
  <c r="U49" i="1"/>
  <c r="U65" i="1"/>
  <c r="U73" i="1"/>
  <c r="U74" i="1"/>
  <c r="U51" i="1"/>
  <c r="U75" i="1"/>
  <c r="U60" i="1"/>
  <c r="U53" i="1"/>
  <c r="U79" i="1"/>
  <c r="U55" i="1"/>
  <c r="U63" i="1"/>
  <c r="U71" i="1"/>
  <c r="U47" i="1"/>
  <c r="U56" i="1"/>
  <c r="U72" i="1"/>
  <c r="U57" i="1"/>
  <c r="U58" i="1"/>
  <c r="U68" i="1"/>
  <c r="U76" i="1"/>
  <c r="U77" i="1"/>
  <c r="U48" i="1"/>
  <c r="U64" i="1"/>
  <c r="U66" i="1"/>
  <c r="U59" i="1"/>
  <c r="U52" i="1"/>
  <c r="U61" i="1"/>
  <c r="U67" i="1"/>
  <c r="U69" i="1"/>
  <c r="U50" i="1"/>
  <c r="T11" i="1"/>
  <c r="U10" i="1"/>
  <c r="U9" i="1"/>
  <c r="U8" i="1"/>
  <c r="T37" i="1"/>
  <c r="U34" i="1" s="1"/>
  <c r="Q51" i="1"/>
  <c r="K73" i="1"/>
  <c r="C47" i="1"/>
  <c r="E72" i="1"/>
  <c r="E56" i="1"/>
  <c r="E49" i="1"/>
  <c r="S22" i="1"/>
  <c r="S21" i="1"/>
  <c r="S24" i="1" s="1"/>
  <c r="E78" i="1"/>
  <c r="E67" i="1"/>
  <c r="M61" i="1"/>
  <c r="Q77" i="1"/>
  <c r="I55" i="1"/>
  <c r="Q61" i="1"/>
  <c r="E62" i="1"/>
  <c r="Q53" i="1"/>
  <c r="E76" i="1"/>
  <c r="E71" i="1"/>
  <c r="E66" i="1"/>
  <c r="E60" i="1"/>
  <c r="E55" i="1"/>
  <c r="E50" i="1"/>
  <c r="M49" i="1"/>
  <c r="E75" i="1"/>
  <c r="E70" i="1"/>
  <c r="E64" i="1"/>
  <c r="E59" i="1"/>
  <c r="E54" i="1"/>
  <c r="E48" i="1"/>
  <c r="M77" i="1"/>
  <c r="E47" i="1"/>
  <c r="E74" i="1"/>
  <c r="E68" i="1"/>
  <c r="E63" i="1"/>
  <c r="E58" i="1"/>
  <c r="E52" i="1"/>
  <c r="I71" i="1"/>
  <c r="M65" i="1"/>
  <c r="Q69" i="1"/>
  <c r="I67" i="1"/>
  <c r="Q66" i="1"/>
  <c r="Q58" i="1"/>
  <c r="I63" i="1"/>
  <c r="Q73" i="1"/>
  <c r="Q65" i="1"/>
  <c r="Q57" i="1"/>
  <c r="Q49" i="1"/>
  <c r="I51" i="1"/>
  <c r="Q74" i="1"/>
  <c r="Q50" i="1"/>
  <c r="I75" i="1"/>
  <c r="I59" i="1"/>
  <c r="Q78" i="1"/>
  <c r="Q70" i="1"/>
  <c r="Q62" i="1"/>
  <c r="Q54" i="1"/>
  <c r="Q8" i="1"/>
  <c r="Q10" i="1"/>
  <c r="I78" i="1"/>
  <c r="I70" i="1"/>
  <c r="I66" i="1"/>
  <c r="I58" i="1"/>
  <c r="I50" i="1"/>
  <c r="I77" i="1"/>
  <c r="I73" i="1"/>
  <c r="I69" i="1"/>
  <c r="I65" i="1"/>
  <c r="I61" i="1"/>
  <c r="I57" i="1"/>
  <c r="I53" i="1"/>
  <c r="I49" i="1"/>
  <c r="M73" i="1"/>
  <c r="M57" i="1"/>
  <c r="I74" i="1"/>
  <c r="I62" i="1"/>
  <c r="I54" i="1"/>
  <c r="O67" i="1"/>
  <c r="I76" i="1"/>
  <c r="I72" i="1"/>
  <c r="I68" i="1"/>
  <c r="I64" i="1"/>
  <c r="I60" i="1"/>
  <c r="I56" i="1"/>
  <c r="I52" i="1"/>
  <c r="I48" i="1"/>
  <c r="M69" i="1"/>
  <c r="M53" i="1"/>
  <c r="C49" i="1"/>
  <c r="C53" i="1"/>
  <c r="C57" i="1"/>
  <c r="C61" i="1"/>
  <c r="C65" i="1"/>
  <c r="C69" i="1"/>
  <c r="C73" i="1"/>
  <c r="C77" i="1"/>
  <c r="C50" i="1"/>
  <c r="C54" i="1"/>
  <c r="C58" i="1"/>
  <c r="C62" i="1"/>
  <c r="C66" i="1"/>
  <c r="C70" i="1"/>
  <c r="C74" i="1"/>
  <c r="C78" i="1"/>
  <c r="C51" i="1"/>
  <c r="C55" i="1"/>
  <c r="C59" i="1"/>
  <c r="C63" i="1"/>
  <c r="C67" i="1"/>
  <c r="C71" i="1"/>
  <c r="C75" i="1"/>
  <c r="C48" i="1"/>
  <c r="C52" i="1"/>
  <c r="C56" i="1"/>
  <c r="C60" i="1"/>
  <c r="C64" i="1"/>
  <c r="C76" i="1"/>
  <c r="C72" i="1"/>
  <c r="C68" i="1"/>
  <c r="G63" i="1"/>
  <c r="M76" i="1"/>
  <c r="M72" i="1"/>
  <c r="M68" i="1"/>
  <c r="M64" i="1"/>
  <c r="M60" i="1"/>
  <c r="M56" i="1"/>
  <c r="M52" i="1"/>
  <c r="M48" i="1"/>
  <c r="K57" i="1"/>
  <c r="M75" i="1"/>
  <c r="M71" i="1"/>
  <c r="M67" i="1"/>
  <c r="M63" i="1"/>
  <c r="M59" i="1"/>
  <c r="M55" i="1"/>
  <c r="M51" i="1"/>
  <c r="Q76" i="1"/>
  <c r="Q72" i="1"/>
  <c r="Q68" i="1"/>
  <c r="Q64" i="1"/>
  <c r="Q60" i="1"/>
  <c r="Q56" i="1"/>
  <c r="Q52" i="1"/>
  <c r="Q48" i="1"/>
  <c r="E77" i="1"/>
  <c r="E73" i="1"/>
  <c r="E69" i="1"/>
  <c r="E65" i="1"/>
  <c r="E61" i="1"/>
  <c r="E57" i="1"/>
  <c r="E53" i="1"/>
  <c r="M78" i="1"/>
  <c r="M74" i="1"/>
  <c r="M70" i="1"/>
  <c r="M66" i="1"/>
  <c r="M62" i="1"/>
  <c r="M58" i="1"/>
  <c r="M54" i="1"/>
  <c r="M50" i="1"/>
  <c r="O51" i="1"/>
  <c r="Q75" i="1"/>
  <c r="Q71" i="1"/>
  <c r="Q67" i="1"/>
  <c r="Q63" i="1"/>
  <c r="Q59" i="1"/>
  <c r="Q55" i="1"/>
  <c r="O48" i="1"/>
  <c r="G75" i="1"/>
  <c r="K53" i="1"/>
  <c r="K50" i="1"/>
  <c r="G71" i="1"/>
  <c r="G55" i="1"/>
  <c r="K65" i="1"/>
  <c r="K49" i="1"/>
  <c r="O75" i="1"/>
  <c r="O59" i="1"/>
  <c r="G48" i="1"/>
  <c r="G59" i="1"/>
  <c r="K69" i="1"/>
  <c r="O63" i="1"/>
  <c r="G67" i="1"/>
  <c r="G51" i="1"/>
  <c r="K77" i="1"/>
  <c r="K61" i="1"/>
  <c r="O71" i="1"/>
  <c r="O55" i="1"/>
  <c r="G78" i="1"/>
  <c r="G74" i="1"/>
  <c r="G70" i="1"/>
  <c r="G66" i="1"/>
  <c r="G62" i="1"/>
  <c r="G58" i="1"/>
  <c r="G54" i="1"/>
  <c r="G50" i="1"/>
  <c r="K76" i="1"/>
  <c r="K72" i="1"/>
  <c r="K68" i="1"/>
  <c r="K64" i="1"/>
  <c r="K60" i="1"/>
  <c r="K56" i="1"/>
  <c r="K52" i="1"/>
  <c r="K48" i="1"/>
  <c r="O78" i="1"/>
  <c r="O74" i="1"/>
  <c r="O70" i="1"/>
  <c r="O66" i="1"/>
  <c r="O62" i="1"/>
  <c r="O58" i="1"/>
  <c r="O54" i="1"/>
  <c r="O50" i="1"/>
  <c r="G77" i="1"/>
  <c r="G73" i="1"/>
  <c r="G69" i="1"/>
  <c r="G65" i="1"/>
  <c r="G61" i="1"/>
  <c r="G57" i="1"/>
  <c r="G53" i="1"/>
  <c r="G49" i="1"/>
  <c r="K75" i="1"/>
  <c r="K71" i="1"/>
  <c r="K67" i="1"/>
  <c r="K63" i="1"/>
  <c r="K59" i="1"/>
  <c r="K55" i="1"/>
  <c r="K51" i="1"/>
  <c r="O77" i="1"/>
  <c r="O73" i="1"/>
  <c r="O69" i="1"/>
  <c r="O65" i="1"/>
  <c r="O61" i="1"/>
  <c r="O57" i="1"/>
  <c r="O53" i="1"/>
  <c r="O49" i="1"/>
  <c r="G76" i="1"/>
  <c r="G72" i="1"/>
  <c r="G68" i="1"/>
  <c r="G64" i="1"/>
  <c r="G60" i="1"/>
  <c r="G56" i="1"/>
  <c r="G52" i="1"/>
  <c r="K78" i="1"/>
  <c r="K74" i="1"/>
  <c r="K70" i="1"/>
  <c r="K66" i="1"/>
  <c r="K62" i="1"/>
  <c r="K58" i="1"/>
  <c r="K54" i="1"/>
  <c r="O76" i="1"/>
  <c r="O72" i="1"/>
  <c r="O68" i="1"/>
  <c r="O64" i="1"/>
  <c r="O60" i="1"/>
  <c r="O56" i="1"/>
  <c r="O52" i="1"/>
  <c r="C79" i="1" l="1"/>
  <c r="B24" i="1"/>
  <c r="J24" i="1"/>
  <c r="L24" i="1"/>
  <c r="N24" i="1"/>
  <c r="P24" i="1"/>
  <c r="Q22" i="1" s="1"/>
  <c r="H24" i="1"/>
  <c r="F24" i="1"/>
  <c r="D24" i="1"/>
  <c r="E9" i="1"/>
  <c r="C10" i="1"/>
  <c r="M22" i="1" l="1"/>
  <c r="M23" i="1"/>
  <c r="M21" i="1"/>
  <c r="M24" i="1" s="1"/>
  <c r="C21" i="1"/>
  <c r="C22" i="1"/>
  <c r="C23" i="1"/>
  <c r="E21" i="1"/>
  <c r="E22" i="1"/>
  <c r="E23" i="1"/>
  <c r="G21" i="1"/>
  <c r="G22" i="1"/>
  <c r="G23" i="1"/>
  <c r="I21" i="1"/>
  <c r="I22" i="1"/>
  <c r="I23" i="1"/>
  <c r="O10" i="1"/>
  <c r="G9" i="1"/>
  <c r="G8" i="1"/>
  <c r="Q23" i="1"/>
  <c r="C9" i="1"/>
  <c r="K8" i="1"/>
  <c r="O9" i="1"/>
  <c r="E10" i="1"/>
  <c r="O8" i="1"/>
  <c r="G10" i="1"/>
  <c r="K23" i="1"/>
  <c r="K21" i="1"/>
  <c r="C8" i="1"/>
  <c r="K9" i="1"/>
  <c r="K10" i="1"/>
  <c r="O23" i="1"/>
  <c r="O21" i="1"/>
  <c r="O24" i="1" s="1"/>
  <c r="I10" i="1"/>
  <c r="O22" i="1"/>
  <c r="E8" i="1"/>
  <c r="M8" i="1"/>
  <c r="M9" i="1"/>
  <c r="I8" i="1"/>
  <c r="I9" i="1"/>
  <c r="M10" i="1"/>
  <c r="T24" i="1"/>
  <c r="U21" i="1" s="1"/>
  <c r="K22" i="1"/>
  <c r="Q21" i="1"/>
  <c r="Q24" i="1" s="1"/>
  <c r="C11" i="1" l="1"/>
  <c r="O11" i="1"/>
  <c r="G11" i="1"/>
  <c r="E11" i="1"/>
  <c r="K11" i="1"/>
  <c r="U23" i="1"/>
  <c r="I11" i="1"/>
  <c r="U22" i="1"/>
  <c r="M11" i="1"/>
  <c r="U24" i="1" l="1"/>
  <c r="G34" i="1" l="1"/>
  <c r="C35" i="1"/>
  <c r="E35" i="1"/>
  <c r="O34" i="1"/>
  <c r="Q34" i="1"/>
  <c r="K35" i="1"/>
  <c r="I34" i="1"/>
  <c r="M35" i="1"/>
  <c r="G36" i="1"/>
  <c r="I24" i="1"/>
  <c r="G47" i="1"/>
  <c r="E36" i="1"/>
  <c r="E24" i="1"/>
  <c r="M34" i="1"/>
  <c r="Q35" i="1"/>
  <c r="E34" i="1"/>
  <c r="K24" i="1"/>
  <c r="G24" i="1"/>
  <c r="M36" i="1"/>
  <c r="I35" i="1"/>
  <c r="K36" i="1"/>
  <c r="C36" i="1"/>
  <c r="O35" i="1"/>
  <c r="G35" i="1"/>
  <c r="K34" i="1"/>
  <c r="Q36" i="1"/>
  <c r="I36" i="1"/>
  <c r="C24" i="1"/>
  <c r="O36" i="1"/>
  <c r="I47" i="1"/>
  <c r="K47" i="1"/>
  <c r="K79" i="1" s="1"/>
  <c r="O47" i="1"/>
  <c r="Q47" i="1"/>
  <c r="M47" i="1"/>
  <c r="E37" i="1" l="1"/>
  <c r="C37" i="1"/>
  <c r="K37" i="1"/>
  <c r="M37" i="1"/>
  <c r="G37" i="1"/>
  <c r="Q37" i="1"/>
  <c r="O37" i="1"/>
  <c r="I37" i="1"/>
  <c r="Q11" i="1"/>
  <c r="U36" i="1"/>
  <c r="U35" i="1"/>
  <c r="U37" i="1" l="1"/>
  <c r="U11" i="1"/>
</calcChain>
</file>

<file path=xl/sharedStrings.xml><?xml version="1.0" encoding="utf-8"?>
<sst xmlns="http://schemas.openxmlformats.org/spreadsheetml/2006/main" count="190" uniqueCount="59">
  <si>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</si>
  <si>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</si>
  <si>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</si>
  <si>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</si>
  <si>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</si>
  <si>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</si>
  <si>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</si>
  <si>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</si>
  <si>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</si>
  <si>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NORTE</t>
  </si>
  <si>
    <t>SUR</t>
  </si>
  <si>
    <t>NORDESTE</t>
  </si>
  <si>
    <t>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</si>
  <si>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</si>
  <si>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</si>
  <si>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</si>
  <si>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</si>
  <si>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</si>
  <si>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</si>
  <si>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</si>
  <si>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</si>
  <si>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</si>
  <si>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</si>
  <si>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</si>
  <si>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</si>
  <si>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</si>
  <si>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</si>
  <si>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</si>
  <si>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</si>
  <si>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</si>
  <si>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</si>
  <si>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</si>
  <si>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</si>
  <si>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</si>
  <si>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</si>
  <si>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</si>
  <si>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</si>
  <si>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</si>
  <si>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</si>
  <si>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</si>
  <si>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</si>
  <si>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</si>
  <si>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</si>
  <si>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</si>
  <si>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</si>
  <si>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</si>
  <si>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</si>
  <si>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</si>
  <si>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</si>
  <si>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</si>
  <si>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ENERO</t>
  </si>
  <si>
    <t>FEBRERO</t>
  </si>
  <si>
    <t>MARZO</t>
  </si>
  <si>
    <t>DEPARTAMENTOS</t>
  </si>
  <si>
    <t>ENERO - MARZO 2023</t>
  </si>
  <si>
    <t>CANTIDAD DE ORGANIZACIONES ARTICULADAS POR DEPARTAMENTO</t>
  </si>
  <si>
    <t xml:space="preserve">NÚMERO DE ACTIVIDADES REALIZADAS POR LOS PROGRAMAS SEGÚN PROCEDENCIA </t>
  </si>
  <si>
    <t>OZAMA</t>
  </si>
  <si>
    <t>FUENTE: Elaborado en base a datos suministrados por los programas y Regionales del CND.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</si>
</sst>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9" fontId="3" fillId="0" borderId="0" xfId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9" fontId="7" fillId="0" borderId="0" xfId="1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" fontId="0" fillId="0" borderId="0" xfId="0" applyNumberFormat="1" applyFont="1" applyFill="1" applyBorder="1"/>
    <xf numFmtId="0" fontId="9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/>
    </xf>
    <xf numFmtId="0" fontId="3" fillId="0" borderId="3" xfId="4" applyFont="1" applyFill="1" applyBorder="1"/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3" fillId="0" borderId="11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3" fontId="3" fillId="0" borderId="6" xfId="4" applyNumberFormat="1" applyFont="1" applyFill="1" applyBorder="1" applyAlignment="1">
      <alignment horizontal="center"/>
    </xf>
    <xf numFmtId="0" fontId="3" fillId="0" borderId="6" xfId="4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3" fillId="0" borderId="6" xfId="2" applyFont="1" applyFill="1" applyBorder="1" applyAlignment="1">
      <alignment horizontal="left"/>
    </xf>
    <xf numFmtId="3" fontId="0" fillId="0" borderId="6" xfId="0" applyNumberFormat="1" applyFont="1" applyFill="1" applyBorder="1" applyAlignment="1">
      <alignment horizontal="center"/>
    </xf>
    <xf numFmtId="9" fontId="3" fillId="0" borderId="6" xfId="1" applyFont="1" applyFill="1" applyBorder="1" applyAlignment="1">
      <alignment horizontal="center"/>
    </xf>
    <xf numFmtId="3" fontId="4" fillId="0" borderId="6" xfId="4" applyNumberFormat="1" applyFont="1" applyFill="1" applyBorder="1" applyAlignment="1">
      <alignment horizontal="center"/>
    </xf>
    <xf numFmtId="3" fontId="2" fillId="0" borderId="6" xfId="2" applyNumberFormat="1" applyFont="1" applyFill="1" applyBorder="1" applyAlignment="1">
      <alignment horizontal="center" vertical="center" wrapText="1"/>
    </xf>
    <xf numFmtId="9" fontId="7" fillId="0" borderId="6" xfId="1" applyFont="1" applyFill="1" applyBorder="1" applyAlignment="1">
      <alignment horizontal="center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3" fillId="0" borderId="0" xfId="6" applyNumberFormat="1" applyFont="1" applyFill="1" applyBorder="1" applyAlignment="1">
      <alignment horizontal="center"/>
    </xf>
    <xf numFmtId="0" fontId="5" fillId="0" borderId="0" xfId="5" applyFont="1" applyFill="1" applyBorder="1"/>
    <xf numFmtId="0" fontId="0" fillId="0" borderId="0" xfId="0" applyFont="1" applyFill="1" applyBorder="1"/>
  </cellXfs>
  <cellStyles count="7">
    <cellStyle name="Normal" xfId="0" builtinId="0"/>
    <cellStyle name="Normal 2" xfId="6"/>
    <cellStyle name="Normal 3" xfId="4"/>
    <cellStyle name="Normal 4" xfId="3"/>
    <cellStyle name="Normal 5" xfId="2"/>
    <cellStyle name="Normal 6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1"/>
  <sheetViews>
    <sheetView tabSelected="1" zoomScaleNormal="100" workbookViewId="0">
      <selection activeCell="J86" sqref="J86"/>
    </sheetView>
  </sheetViews>
  <sheetFormatPr baseColWidth="10" defaultRowHeight="15" x14ac:dyDescent="0.25"/>
  <cols>
    <col min="1" max="1" width="20.5703125" customWidth="1"/>
    <col min="2" max="2" width="11.28515625" customWidth="1"/>
    <col min="3" max="3" width="7.85546875" customWidth="1"/>
    <col min="4" max="4" width="6.5703125" bestFit="1" customWidth="1"/>
    <col min="5" max="5" width="7.140625" bestFit="1" customWidth="1"/>
    <col min="6" max="6" width="5.5703125" bestFit="1" customWidth="1"/>
    <col min="7" max="7" width="7.140625" bestFit="1" customWidth="1"/>
    <col min="8" max="8" width="7.7109375" customWidth="1"/>
    <col min="9" max="9" width="9.140625" customWidth="1"/>
    <col min="10" max="10" width="7.5703125" customWidth="1"/>
    <col min="11" max="11" width="7.140625" bestFit="1" customWidth="1"/>
    <col min="12" max="12" width="7.42578125" bestFit="1" customWidth="1"/>
    <col min="13" max="13" width="7.140625" bestFit="1" customWidth="1"/>
    <col min="14" max="14" width="5.5703125" bestFit="1" customWidth="1"/>
    <col min="15" max="15" width="6.5703125" customWidth="1"/>
    <col min="16" max="16" width="5.5703125" customWidth="1"/>
    <col min="17" max="17" width="6.42578125" customWidth="1"/>
    <col min="18" max="18" width="5.5703125" bestFit="1" customWidth="1"/>
    <col min="19" max="19" width="6.5703125" customWidth="1"/>
    <col min="20" max="20" width="7.28515625" bestFit="1" customWidth="1"/>
    <col min="21" max="21" width="5.28515625" bestFit="1" customWidth="1"/>
  </cols>
  <sheetData>
    <row r="2" spans="1:21" ht="15.7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" customHeight="1" x14ac:dyDescent="0.25">
      <c r="A3" s="15" t="s">
        <v>48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5">
      <c r="A4" s="16" t="s">
        <v>54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6" t="s">
        <v>1</v>
      </c>
      <c r="B5" s="7" t="s">
        <v>2</v>
      </c>
      <c r="C5" s="7"/>
      <c r="D5" s="7"/>
      <c r="E5" s="7"/>
      <c r="F5" s="7"/>
      <c r="G5" s="7"/>
      <c r="H5" s="7"/>
      <c r="I5" s="7"/>
      <c r="J5" s="7" t="s">
        <v>3</v>
      </c>
      <c r="K5" s="7"/>
      <c r="L5" s="7"/>
      <c r="M5" s="7"/>
      <c r="N5" s="7"/>
      <c r="O5" s="7"/>
      <c r="P5" s="7"/>
      <c r="Q5" s="7"/>
      <c r="R5" s="7"/>
      <c r="S5" s="7"/>
      <c r="T5" s="12" t="s">
        <v>4</v>
      </c>
      <c r="U5" s="12"/>
    </row>
    <row r="6" spans="1:21" x14ac:dyDescent="0.25">
      <c r="A6" s="6"/>
      <c r="B6" s="7" t="s">
        <v>5</v>
      </c>
      <c r="C6" s="7"/>
      <c r="D6" s="7" t="s">
        <v>6</v>
      </c>
      <c r="E6" s="7"/>
      <c r="F6" s="7" t="s">
        <v>7</v>
      </c>
      <c r="G6" s="7"/>
      <c r="H6" s="7" t="s">
        <v>8</v>
      </c>
      <c r="I6" s="7"/>
      <c r="J6" s="7" t="s">
        <v>9</v>
      </c>
      <c r="K6" s="7"/>
      <c r="L6" s="7" t="s">
        <v>10</v>
      </c>
      <c r="M6" s="7"/>
      <c r="N6" s="7" t="s">
        <v>11</v>
      </c>
      <c r="O6" s="7"/>
      <c r="P6" s="8" t="s">
        <v>12</v>
      </c>
      <c r="Q6" s="8"/>
      <c r="R6" s="8" t="s">
        <v>57</v>
      </c>
      <c r="S6" s="8"/>
      <c r="T6" s="12"/>
      <c r="U6" s="12"/>
    </row>
    <row r="7" spans="1:21" x14ac:dyDescent="0.25">
      <c r="A7" s="6"/>
      <c r="B7" s="1" t="s">
        <v>13</v>
      </c>
      <c r="C7" s="2" t="s">
        <v>14</v>
      </c>
      <c r="D7" s="1" t="s">
        <v>13</v>
      </c>
      <c r="E7" s="2" t="s">
        <v>14</v>
      </c>
      <c r="F7" s="1" t="s">
        <v>13</v>
      </c>
      <c r="G7" s="2" t="s">
        <v>14</v>
      </c>
      <c r="H7" s="1" t="s">
        <v>13</v>
      </c>
      <c r="I7" s="2" t="s">
        <v>14</v>
      </c>
      <c r="J7" s="1" t="s">
        <v>13</v>
      </c>
      <c r="K7" s="2" t="s">
        <v>14</v>
      </c>
      <c r="L7" s="1" t="s">
        <v>13</v>
      </c>
      <c r="M7" s="2" t="s">
        <v>14</v>
      </c>
      <c r="N7" s="1" t="s">
        <v>13</v>
      </c>
      <c r="O7" s="2" t="s">
        <v>14</v>
      </c>
      <c r="P7" s="1" t="s">
        <v>13</v>
      </c>
      <c r="Q7" s="2" t="s">
        <v>14</v>
      </c>
      <c r="R7" s="1" t="s">
        <v>13</v>
      </c>
      <c r="S7" s="2" t="s">
        <v>14</v>
      </c>
      <c r="T7" s="1" t="s">
        <v>13</v>
      </c>
      <c r="U7" s="2" t="s">
        <v>14</v>
      </c>
    </row>
    <row r="8" spans="1:21" x14ac:dyDescent="0.25">
      <c r="A8" s="3" t="s">
        <v>50</v>
      </c>
      <c r="B8" s="5">
        <v>7</v>
      </c>
      <c r="C8" s="4">
        <f>B8/$B$11</f>
        <v>0.14583333333333334</v>
      </c>
      <c r="D8" s="5">
        <v>7</v>
      </c>
      <c r="E8" s="4">
        <f>D8/$D$11</f>
        <v>0.1044776119402985</v>
      </c>
      <c r="F8" s="5">
        <v>2</v>
      </c>
      <c r="G8" s="4">
        <f>F8/$F$11</f>
        <v>8.3333333333333329E-2</v>
      </c>
      <c r="H8" s="5">
        <v>12</v>
      </c>
      <c r="I8" s="4">
        <f>H8/$H$11</f>
        <v>0.19354838709677419</v>
      </c>
      <c r="J8" s="5">
        <v>16</v>
      </c>
      <c r="K8" s="4">
        <f>J8/$J$11</f>
        <v>0.26229508196721313</v>
      </c>
      <c r="L8" s="5">
        <v>13</v>
      </c>
      <c r="M8" s="4">
        <f>L8/$L$11</f>
        <v>0.24074074074074073</v>
      </c>
      <c r="N8" s="5">
        <v>14</v>
      </c>
      <c r="O8" s="4">
        <f>N8/$N$11</f>
        <v>0.26415094339622641</v>
      </c>
      <c r="P8" s="5">
        <v>1</v>
      </c>
      <c r="Q8" s="4">
        <f>P8/$P$11</f>
        <v>3.2258064516129031E-2</v>
      </c>
      <c r="R8" s="5">
        <v>2</v>
      </c>
      <c r="S8" s="4">
        <f>R8/$R$11</f>
        <v>0.13333333333333333</v>
      </c>
      <c r="T8" s="1">
        <f>B8+D8+F8+H8+J8+L8+N8+P8+R8</f>
        <v>74</v>
      </c>
      <c r="U8" s="4">
        <f>T8/$T$11</f>
        <v>0.1783132530120482</v>
      </c>
    </row>
    <row r="9" spans="1:21" x14ac:dyDescent="0.25">
      <c r="A9" s="3" t="s">
        <v>51</v>
      </c>
      <c r="B9" s="5">
        <v>18</v>
      </c>
      <c r="C9" s="4">
        <f>B9/$B$11</f>
        <v>0.375</v>
      </c>
      <c r="D9" s="5">
        <v>20</v>
      </c>
      <c r="E9" s="4">
        <f>D9/$D$11</f>
        <v>0.29850746268656714</v>
      </c>
      <c r="F9" s="5">
        <v>13</v>
      </c>
      <c r="G9" s="4">
        <f>F9/$F$11</f>
        <v>0.54166666666666663</v>
      </c>
      <c r="H9" s="5">
        <v>27</v>
      </c>
      <c r="I9" s="4">
        <f>H9/$H$11</f>
        <v>0.43548387096774194</v>
      </c>
      <c r="J9" s="5">
        <v>20</v>
      </c>
      <c r="K9" s="4">
        <f>J9/$J$11</f>
        <v>0.32786885245901637</v>
      </c>
      <c r="L9" s="5">
        <v>33</v>
      </c>
      <c r="M9" s="4">
        <f>L9/$L$11</f>
        <v>0.61111111111111116</v>
      </c>
      <c r="N9" s="5">
        <v>17</v>
      </c>
      <c r="O9" s="4">
        <f>N9/$N$11</f>
        <v>0.32075471698113206</v>
      </c>
      <c r="P9" s="5">
        <v>19</v>
      </c>
      <c r="Q9" s="4">
        <f>P9/$P$11</f>
        <v>0.61290322580645162</v>
      </c>
      <c r="R9" s="5">
        <v>7</v>
      </c>
      <c r="S9" s="4">
        <f t="shared" ref="S9:S10" si="0">R9/$R$11</f>
        <v>0.46666666666666667</v>
      </c>
      <c r="T9" s="1">
        <f t="shared" ref="T9:T10" si="1">B9+D9+F9+H9+J9+L9+N9+P9+R9</f>
        <v>174</v>
      </c>
      <c r="U9" s="4">
        <f>T9/$T$11</f>
        <v>0.41927710843373495</v>
      </c>
    </row>
    <row r="10" spans="1:21" x14ac:dyDescent="0.25">
      <c r="A10" s="3" t="s">
        <v>52</v>
      </c>
      <c r="B10" s="5">
        <v>23</v>
      </c>
      <c r="C10" s="4">
        <f>B10/$B$11</f>
        <v>0.47916666666666669</v>
      </c>
      <c r="D10" s="5">
        <v>40</v>
      </c>
      <c r="E10" s="4">
        <f>D10/$D$11</f>
        <v>0.59701492537313428</v>
      </c>
      <c r="F10" s="5">
        <v>9</v>
      </c>
      <c r="G10" s="4">
        <f>F10/$F$11</f>
        <v>0.375</v>
      </c>
      <c r="H10" s="5">
        <v>23</v>
      </c>
      <c r="I10" s="4">
        <f>H10/$H$11</f>
        <v>0.37096774193548387</v>
      </c>
      <c r="J10" s="5">
        <v>25</v>
      </c>
      <c r="K10" s="4">
        <f>J10/$J$11</f>
        <v>0.4098360655737705</v>
      </c>
      <c r="L10" s="5">
        <v>8</v>
      </c>
      <c r="M10" s="4">
        <f>L10/$L$11</f>
        <v>0.14814814814814814</v>
      </c>
      <c r="N10" s="5">
        <v>22</v>
      </c>
      <c r="O10" s="4">
        <f>N10/$N$11</f>
        <v>0.41509433962264153</v>
      </c>
      <c r="P10" s="5">
        <v>11</v>
      </c>
      <c r="Q10" s="4">
        <f>P10/$P$11</f>
        <v>0.35483870967741937</v>
      </c>
      <c r="R10" s="5">
        <v>6</v>
      </c>
      <c r="S10" s="4">
        <f t="shared" si="0"/>
        <v>0.4</v>
      </c>
      <c r="T10" s="1">
        <f t="shared" si="1"/>
        <v>167</v>
      </c>
      <c r="U10" s="4">
        <f>T10/$T$11</f>
        <v>0.40240963855421685</v>
      </c>
    </row>
    <row r="11" spans="1:21" x14ac:dyDescent="0.25">
      <c r="A11" s="9" t="s">
        <v>4</v>
      </c>
      <c r="B11" s="10">
        <f t="shared" ref="B11:U11" si="2">SUM(B8:B10)</f>
        <v>48</v>
      </c>
      <c r="C11" s="11">
        <f t="shared" si="2"/>
        <v>1</v>
      </c>
      <c r="D11" s="10">
        <f t="shared" si="2"/>
        <v>67</v>
      </c>
      <c r="E11" s="11">
        <f t="shared" si="2"/>
        <v>0.99999999999999989</v>
      </c>
      <c r="F11" s="10">
        <f t="shared" si="2"/>
        <v>24</v>
      </c>
      <c r="G11" s="11">
        <f t="shared" si="2"/>
        <v>1</v>
      </c>
      <c r="H11" s="10">
        <f t="shared" si="2"/>
        <v>62</v>
      </c>
      <c r="I11" s="11">
        <f t="shared" si="2"/>
        <v>1</v>
      </c>
      <c r="J11" s="10">
        <f t="shared" si="2"/>
        <v>61</v>
      </c>
      <c r="K11" s="11">
        <f t="shared" si="2"/>
        <v>1</v>
      </c>
      <c r="L11" s="10">
        <f t="shared" si="2"/>
        <v>54</v>
      </c>
      <c r="M11" s="11">
        <f t="shared" si="2"/>
        <v>1</v>
      </c>
      <c r="N11" s="10">
        <f t="shared" si="2"/>
        <v>53</v>
      </c>
      <c r="O11" s="11">
        <f t="shared" si="2"/>
        <v>1</v>
      </c>
      <c r="P11" s="10">
        <f t="shared" si="2"/>
        <v>31</v>
      </c>
      <c r="Q11" s="11">
        <f t="shared" si="2"/>
        <v>1</v>
      </c>
      <c r="R11" s="10">
        <f t="shared" si="2"/>
        <v>15</v>
      </c>
      <c r="S11" s="11">
        <f t="shared" si="2"/>
        <v>1</v>
      </c>
      <c r="T11" s="13">
        <f t="shared" si="2"/>
        <v>415</v>
      </c>
      <c r="U11" s="11">
        <f t="shared" si="2"/>
        <v>1</v>
      </c>
    </row>
    <row r="15" spans="1:21" ht="15.75" x14ac:dyDescent="0.25">
      <c r="A15" s="20" t="s">
        <v>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x14ac:dyDescent="0.25">
      <c r="A16" s="21" t="s">
        <v>15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x14ac:dyDescent="0.25">
      <c r="A17" s="22" t="s">
        <v>54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x14ac:dyDescent="0.25">
      <c r="A18" s="23" t="s">
        <v>1</v>
      </c>
      <c r="B18" s="24" t="s">
        <v>2</v>
      </c>
      <c r="C18" s="24"/>
      <c r="D18" s="24"/>
      <c r="E18" s="24"/>
      <c r="F18" s="24"/>
      <c r="G18" s="24"/>
      <c r="H18" s="24"/>
      <c r="I18" s="24"/>
      <c r="J18" s="24" t="s">
        <v>3</v>
      </c>
      <c r="K18" s="24"/>
      <c r="L18" s="24"/>
      <c r="M18" s="24"/>
      <c r="N18" s="24"/>
      <c r="O18" s="24"/>
      <c r="P18" s="24"/>
      <c r="Q18" s="24"/>
      <c r="R18" s="24"/>
      <c r="S18" s="24"/>
      <c r="T18" s="23" t="s">
        <v>4</v>
      </c>
      <c r="U18" s="23"/>
    </row>
    <row r="19" spans="1:21" x14ac:dyDescent="0.25">
      <c r="A19" s="23"/>
      <c r="B19" s="24" t="s">
        <v>5</v>
      </c>
      <c r="C19" s="24"/>
      <c r="D19" s="24" t="s">
        <v>6</v>
      </c>
      <c r="E19" s="24"/>
      <c r="F19" s="24" t="s">
        <v>7</v>
      </c>
      <c r="G19" s="24"/>
      <c r="H19" s="24" t="s">
        <v>8</v>
      </c>
      <c r="I19" s="24"/>
      <c r="J19" s="24" t="s">
        <v>9</v>
      </c>
      <c r="K19" s="24"/>
      <c r="L19" s="25" t="s">
        <v>10</v>
      </c>
      <c r="M19" s="25"/>
      <c r="N19" s="24" t="s">
        <v>11</v>
      </c>
      <c r="O19" s="24"/>
      <c r="P19" s="24" t="s">
        <v>12</v>
      </c>
      <c r="Q19" s="24"/>
      <c r="R19" s="24" t="s">
        <v>57</v>
      </c>
      <c r="S19" s="24"/>
      <c r="T19" s="23"/>
      <c r="U19" s="23"/>
    </row>
    <row r="20" spans="1:21" x14ac:dyDescent="0.25">
      <c r="A20" s="23"/>
      <c r="B20" s="17" t="s">
        <v>13</v>
      </c>
      <c r="C20" s="18" t="s">
        <v>14</v>
      </c>
      <c r="D20" s="17" t="s">
        <v>13</v>
      </c>
      <c r="E20" s="18" t="s">
        <v>14</v>
      </c>
      <c r="F20" s="17" t="s">
        <v>13</v>
      </c>
      <c r="G20" s="18" t="s">
        <v>14</v>
      </c>
      <c r="H20" s="17" t="s">
        <v>13</v>
      </c>
      <c r="I20" s="18" t="s">
        <v>14</v>
      </c>
      <c r="J20" s="17" t="s">
        <v>13</v>
      </c>
      <c r="K20" s="18" t="s">
        <v>14</v>
      </c>
      <c r="L20" s="17" t="s">
        <v>13</v>
      </c>
      <c r="M20" s="18" t="s">
        <v>14</v>
      </c>
      <c r="N20" s="17" t="s">
        <v>13</v>
      </c>
      <c r="O20" s="18" t="s">
        <v>14</v>
      </c>
      <c r="P20" s="17" t="s">
        <v>13</v>
      </c>
      <c r="Q20" s="18" t="s">
        <v>14</v>
      </c>
      <c r="R20" s="17" t="s">
        <v>13</v>
      </c>
      <c r="S20" s="18" t="s">
        <v>14</v>
      </c>
      <c r="T20" s="17" t="s">
        <v>13</v>
      </c>
      <c r="U20" s="18" t="s">
        <v>14</v>
      </c>
    </row>
    <row r="21" spans="1:21" x14ac:dyDescent="0.25">
      <c r="A21" s="3" t="s">
        <v>50</v>
      </c>
      <c r="B21" s="19">
        <v>39</v>
      </c>
      <c r="C21" s="4">
        <f>B21/$B$24</f>
        <v>6.7826086956521744E-2</v>
      </c>
      <c r="D21" s="19">
        <v>614</v>
      </c>
      <c r="E21" s="4">
        <f>D21/$D$24</f>
        <v>0.17487895186556537</v>
      </c>
      <c r="F21" s="19">
        <v>121</v>
      </c>
      <c r="G21" s="4">
        <f>F21/$F$24</f>
        <v>0.14508393285371701</v>
      </c>
      <c r="H21" s="19">
        <v>603</v>
      </c>
      <c r="I21" s="4">
        <f>H21/$H$24</f>
        <v>0.22806354009077157</v>
      </c>
      <c r="J21" s="19">
        <v>735</v>
      </c>
      <c r="K21" s="4">
        <f>J21/$J$24</f>
        <v>0.18707050139984729</v>
      </c>
      <c r="L21" s="19">
        <v>387</v>
      </c>
      <c r="M21" s="4">
        <f>L21/$L$24</f>
        <v>0.18686624818928055</v>
      </c>
      <c r="N21" s="19">
        <v>387</v>
      </c>
      <c r="O21" s="4">
        <f>N21/$N$24</f>
        <v>0.18914956011730205</v>
      </c>
      <c r="P21" s="19">
        <v>23</v>
      </c>
      <c r="Q21" s="4">
        <f>P21/$P$24</f>
        <v>7.1830106183635228E-3</v>
      </c>
      <c r="R21" s="19">
        <v>88</v>
      </c>
      <c r="S21" s="4">
        <f>R21/$R$24</f>
        <v>7.2607260726072612E-2</v>
      </c>
      <c r="T21" s="1">
        <f>B21+D21+F21+H21+J21+L21+N21+P21+R21</f>
        <v>2997</v>
      </c>
      <c r="U21" s="4">
        <f>T21/$T$24</f>
        <v>0.14967039552536957</v>
      </c>
    </row>
    <row r="22" spans="1:21" x14ac:dyDescent="0.25">
      <c r="A22" s="3" t="s">
        <v>51</v>
      </c>
      <c r="B22" s="19">
        <v>192</v>
      </c>
      <c r="C22" s="4">
        <f>B22/$B$24</f>
        <v>0.3339130434782609</v>
      </c>
      <c r="D22" s="19">
        <v>1042</v>
      </c>
      <c r="E22" s="4">
        <f>D22/$D$24</f>
        <v>0.29678154371973797</v>
      </c>
      <c r="F22" s="19">
        <v>354</v>
      </c>
      <c r="G22" s="4">
        <f>F22/$F$24</f>
        <v>0.42446043165467628</v>
      </c>
      <c r="H22" s="19">
        <v>1240</v>
      </c>
      <c r="I22" s="4">
        <f>H22/$H$24</f>
        <v>0.46898638426626321</v>
      </c>
      <c r="J22" s="19">
        <v>1700</v>
      </c>
      <c r="K22" s="4">
        <f>J22/$J$24</f>
        <v>0.43268007126495289</v>
      </c>
      <c r="L22" s="19">
        <v>1255</v>
      </c>
      <c r="M22" s="4">
        <f t="shared" ref="M22:M23" si="3">L22/$L$24</f>
        <v>0.60598744567841623</v>
      </c>
      <c r="N22" s="19">
        <v>733</v>
      </c>
      <c r="O22" s="4">
        <f>N22/$N$24</f>
        <v>0.35826001955034215</v>
      </c>
      <c r="P22" s="19">
        <v>1864</v>
      </c>
      <c r="Q22" s="4">
        <f>P22/$P$24</f>
        <v>0.58213616489693942</v>
      </c>
      <c r="R22" s="19">
        <v>589</v>
      </c>
      <c r="S22" s="4">
        <f t="shared" ref="S22:S23" si="4">R22/$R$24</f>
        <v>0.485973597359736</v>
      </c>
      <c r="T22" s="1">
        <f t="shared" ref="T22:T23" si="5">B22+D22+F22+H22+J22+L22+N22+P22+R22</f>
        <v>8969</v>
      </c>
      <c r="U22" s="4">
        <f>T22/$T$24</f>
        <v>0.4479125049940072</v>
      </c>
    </row>
    <row r="23" spans="1:21" x14ac:dyDescent="0.25">
      <c r="A23" s="3" t="s">
        <v>52</v>
      </c>
      <c r="B23" s="19">
        <v>344</v>
      </c>
      <c r="C23" s="4">
        <f>B23/$B$24</f>
        <v>0.5982608695652174</v>
      </c>
      <c r="D23" s="19">
        <v>1855</v>
      </c>
      <c r="E23" s="4">
        <f>D23/$D$24</f>
        <v>0.52833950441469668</v>
      </c>
      <c r="F23" s="19">
        <v>359</v>
      </c>
      <c r="G23" s="4">
        <f>F23/$F$24</f>
        <v>0.4304556354916067</v>
      </c>
      <c r="H23" s="19">
        <v>801</v>
      </c>
      <c r="I23" s="4">
        <f>H23/$H$24</f>
        <v>0.30295007564296522</v>
      </c>
      <c r="J23" s="19">
        <v>1494</v>
      </c>
      <c r="K23" s="4">
        <f>J23/$J$24</f>
        <v>0.38024942733519979</v>
      </c>
      <c r="L23" s="19">
        <v>429</v>
      </c>
      <c r="M23" s="4">
        <f t="shared" si="3"/>
        <v>0.20714630613230323</v>
      </c>
      <c r="N23" s="19">
        <v>926</v>
      </c>
      <c r="O23" s="4">
        <f>N23/$N$24</f>
        <v>0.4525904203323558</v>
      </c>
      <c r="P23" s="19">
        <v>1315</v>
      </c>
      <c r="Q23" s="4">
        <f>P23/$P$24</f>
        <v>0.41068082448469706</v>
      </c>
      <c r="R23" s="19">
        <v>535</v>
      </c>
      <c r="S23" s="4">
        <f t="shared" si="4"/>
        <v>0.4414191419141914</v>
      </c>
      <c r="T23" s="1">
        <f t="shared" si="5"/>
        <v>8058</v>
      </c>
      <c r="U23" s="4">
        <f>T23/$T$24</f>
        <v>0.40241709948062326</v>
      </c>
    </row>
    <row r="24" spans="1:21" x14ac:dyDescent="0.25">
      <c r="A24" s="9" t="s">
        <v>4</v>
      </c>
      <c r="B24" s="10">
        <f>SUM(B21:B23)</f>
        <v>575</v>
      </c>
      <c r="C24" s="4">
        <f t="shared" ref="C24" si="6">B24/$B$24</f>
        <v>1</v>
      </c>
      <c r="D24" s="10">
        <f>SUM(D21:D23)</f>
        <v>3511</v>
      </c>
      <c r="E24" s="4">
        <f t="shared" ref="E24" si="7">D24/$D$24</f>
        <v>1</v>
      </c>
      <c r="F24" s="10">
        <f>SUM(F21:F23)</f>
        <v>834</v>
      </c>
      <c r="G24" s="4">
        <f t="shared" ref="G24" si="8">F24/$F$24</f>
        <v>1</v>
      </c>
      <c r="H24" s="10">
        <f>SUM(H21:H23)</f>
        <v>2644</v>
      </c>
      <c r="I24" s="4">
        <f t="shared" ref="I24" si="9">H24/$H$24</f>
        <v>1</v>
      </c>
      <c r="J24" s="10">
        <f>SUM(J21:J23)</f>
        <v>3929</v>
      </c>
      <c r="K24" s="4">
        <f t="shared" ref="K24" si="10">J24/$J$24</f>
        <v>1</v>
      </c>
      <c r="L24" s="10">
        <f t="shared" ref="L24:U24" si="11">SUM(L21:L23)</f>
        <v>2071</v>
      </c>
      <c r="M24" s="11">
        <f t="shared" si="11"/>
        <v>1</v>
      </c>
      <c r="N24" s="10">
        <f t="shared" si="11"/>
        <v>2046</v>
      </c>
      <c r="O24" s="11">
        <f t="shared" si="11"/>
        <v>1</v>
      </c>
      <c r="P24" s="10">
        <f t="shared" si="11"/>
        <v>3202</v>
      </c>
      <c r="Q24" s="11">
        <f t="shared" si="11"/>
        <v>1</v>
      </c>
      <c r="R24" s="10">
        <f t="shared" si="11"/>
        <v>1212</v>
      </c>
      <c r="S24" s="11">
        <f t="shared" si="11"/>
        <v>1</v>
      </c>
      <c r="T24" s="1">
        <f t="shared" si="11"/>
        <v>20024</v>
      </c>
      <c r="U24" s="11">
        <f t="shared" si="11"/>
        <v>1</v>
      </c>
    </row>
    <row r="28" spans="1:21" ht="15.75" x14ac:dyDescent="0.25">
      <c r="A28" s="26" t="s">
        <v>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x14ac:dyDescent="0.25">
      <c r="A29" s="27" t="s">
        <v>55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8" t="s">
        <v>54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x14ac:dyDescent="0.25">
      <c r="A31" s="29" t="s">
        <v>1</v>
      </c>
      <c r="B31" s="30" t="s">
        <v>53</v>
      </c>
      <c r="C31" s="31"/>
      <c r="D31" s="31"/>
      <c r="E31" s="31"/>
      <c r="F31" s="31"/>
      <c r="G31" s="31"/>
      <c r="H31" s="31"/>
      <c r="I31" s="32"/>
      <c r="J31" s="33"/>
      <c r="K31" s="31" t="s">
        <v>3</v>
      </c>
      <c r="L31" s="31"/>
      <c r="M31" s="31"/>
      <c r="N31" s="31"/>
      <c r="O31" s="31"/>
      <c r="P31" s="31"/>
      <c r="Q31" s="31"/>
      <c r="R31" s="31"/>
      <c r="S31" s="32"/>
      <c r="T31" s="34" t="s">
        <v>4</v>
      </c>
      <c r="U31" s="35"/>
    </row>
    <row r="32" spans="1:21" x14ac:dyDescent="0.25">
      <c r="A32" s="36"/>
      <c r="B32" s="30" t="s">
        <v>5</v>
      </c>
      <c r="C32" s="32"/>
      <c r="D32" s="30" t="s">
        <v>6</v>
      </c>
      <c r="E32" s="32"/>
      <c r="F32" s="30" t="s">
        <v>7</v>
      </c>
      <c r="G32" s="32"/>
      <c r="H32" s="30" t="s">
        <v>8</v>
      </c>
      <c r="I32" s="32"/>
      <c r="J32" s="30" t="s">
        <v>9</v>
      </c>
      <c r="K32" s="32"/>
      <c r="L32" s="30" t="s">
        <v>10</v>
      </c>
      <c r="M32" s="32"/>
      <c r="N32" s="30" t="s">
        <v>11</v>
      </c>
      <c r="O32" s="32"/>
      <c r="P32" s="30" t="s">
        <v>12</v>
      </c>
      <c r="Q32" s="32"/>
      <c r="R32" s="37" t="s">
        <v>57</v>
      </c>
      <c r="S32" s="38"/>
      <c r="T32" s="39"/>
      <c r="U32" s="40"/>
    </row>
    <row r="33" spans="1:21" x14ac:dyDescent="0.25">
      <c r="A33" s="41"/>
      <c r="B33" s="42" t="s">
        <v>13</v>
      </c>
      <c r="C33" s="43" t="s">
        <v>14</v>
      </c>
      <c r="D33" s="42" t="s">
        <v>13</v>
      </c>
      <c r="E33" s="43" t="s">
        <v>14</v>
      </c>
      <c r="F33" s="42" t="s">
        <v>13</v>
      </c>
      <c r="G33" s="43" t="s">
        <v>14</v>
      </c>
      <c r="H33" s="42" t="s">
        <v>13</v>
      </c>
      <c r="I33" s="43" t="s">
        <v>14</v>
      </c>
      <c r="J33" s="42" t="s">
        <v>13</v>
      </c>
      <c r="K33" s="43" t="s">
        <v>14</v>
      </c>
      <c r="L33" s="42" t="s">
        <v>13</v>
      </c>
      <c r="M33" s="43" t="s">
        <v>14</v>
      </c>
      <c r="N33" s="42" t="s">
        <v>13</v>
      </c>
      <c r="O33" s="43" t="s">
        <v>14</v>
      </c>
      <c r="P33" s="42" t="s">
        <v>13</v>
      </c>
      <c r="Q33" s="43" t="s">
        <v>14</v>
      </c>
      <c r="R33" s="44" t="s">
        <v>13</v>
      </c>
      <c r="S33" s="45" t="s">
        <v>14</v>
      </c>
      <c r="T33" s="42" t="s">
        <v>13</v>
      </c>
      <c r="U33" s="43" t="s">
        <v>14</v>
      </c>
    </row>
    <row r="34" spans="1:21" x14ac:dyDescent="0.25">
      <c r="A34" s="46" t="s">
        <v>50</v>
      </c>
      <c r="B34" s="47">
        <v>5</v>
      </c>
      <c r="C34" s="48">
        <f>B34/$B$37</f>
        <v>0.14705882352941177</v>
      </c>
      <c r="D34" s="47">
        <v>5</v>
      </c>
      <c r="E34" s="48">
        <f>D34/$D$37</f>
        <v>0.11904761904761904</v>
      </c>
      <c r="F34" s="47">
        <v>2</v>
      </c>
      <c r="G34" s="48">
        <f>F34/$F$37</f>
        <v>9.5238095238095233E-2</v>
      </c>
      <c r="H34" s="47">
        <v>11</v>
      </c>
      <c r="I34" s="48">
        <f>H34/$H$37</f>
        <v>0.21153846153846154</v>
      </c>
      <c r="J34" s="47">
        <v>13</v>
      </c>
      <c r="K34" s="48">
        <f>J34/$J$37</f>
        <v>0.30232558139534882</v>
      </c>
      <c r="L34" s="47">
        <v>10</v>
      </c>
      <c r="M34" s="48">
        <f>L34/$L$37</f>
        <v>0.24390243902439024</v>
      </c>
      <c r="N34" s="47">
        <v>11</v>
      </c>
      <c r="O34" s="48">
        <f>N34/$N$37</f>
        <v>0.26190476190476192</v>
      </c>
      <c r="P34" s="47">
        <v>1</v>
      </c>
      <c r="Q34" s="48">
        <f>P34/$P$37</f>
        <v>4.5454545454545456E-2</v>
      </c>
      <c r="R34" s="47">
        <v>1</v>
      </c>
      <c r="S34" s="48">
        <f>R34/$R$37</f>
        <v>9.0909090909090912E-2</v>
      </c>
      <c r="T34" s="42">
        <f>SUM(B34+D34+F34+H34+J34+L34+N34+P34+R34)</f>
        <v>59</v>
      </c>
      <c r="U34" s="48">
        <f>T34/$T$37</f>
        <v>0.19155844155844157</v>
      </c>
    </row>
    <row r="35" spans="1:21" x14ac:dyDescent="0.25">
      <c r="A35" s="46" t="s">
        <v>51</v>
      </c>
      <c r="B35" s="47">
        <v>14</v>
      </c>
      <c r="C35" s="48">
        <f>B35/$B$37</f>
        <v>0.41176470588235292</v>
      </c>
      <c r="D35" s="47">
        <v>14</v>
      </c>
      <c r="E35" s="48">
        <f>D35/$D$37</f>
        <v>0.33333333333333331</v>
      </c>
      <c r="F35" s="47">
        <v>11</v>
      </c>
      <c r="G35" s="48">
        <f>F35/$F$37</f>
        <v>0.52380952380952384</v>
      </c>
      <c r="H35" s="47">
        <v>22</v>
      </c>
      <c r="I35" s="48">
        <f>H35/$H$37</f>
        <v>0.42307692307692307</v>
      </c>
      <c r="J35" s="47">
        <v>13</v>
      </c>
      <c r="K35" s="48">
        <f>J35/$J$37</f>
        <v>0.30232558139534882</v>
      </c>
      <c r="L35" s="47">
        <v>25</v>
      </c>
      <c r="M35" s="48">
        <f>L35/$L$37</f>
        <v>0.6097560975609756</v>
      </c>
      <c r="N35" s="47">
        <v>13</v>
      </c>
      <c r="O35" s="48">
        <f>N35/$N$37</f>
        <v>0.30952380952380953</v>
      </c>
      <c r="P35" s="47">
        <v>14</v>
      </c>
      <c r="Q35" s="48">
        <f>P35/$P$37</f>
        <v>0.63636363636363635</v>
      </c>
      <c r="R35" s="47">
        <v>6</v>
      </c>
      <c r="S35" s="48">
        <f t="shared" ref="S35:S36" si="12">R35/$R$37</f>
        <v>0.54545454545454541</v>
      </c>
      <c r="T35" s="42">
        <f>SUM(B35+D35+F35+H35+J35+L35+N35+P35)+R35</f>
        <v>132</v>
      </c>
      <c r="U35" s="48">
        <f>T35/$T$37</f>
        <v>0.42857142857142855</v>
      </c>
    </row>
    <row r="36" spans="1:21" x14ac:dyDescent="0.25">
      <c r="A36" s="46" t="s">
        <v>52</v>
      </c>
      <c r="B36" s="47">
        <v>15</v>
      </c>
      <c r="C36" s="48">
        <f>B36/$B$37</f>
        <v>0.44117647058823528</v>
      </c>
      <c r="D36" s="47">
        <v>23</v>
      </c>
      <c r="E36" s="48">
        <f>D36/$D$37</f>
        <v>0.54761904761904767</v>
      </c>
      <c r="F36" s="47">
        <v>8</v>
      </c>
      <c r="G36" s="48">
        <f>F36/$F$37</f>
        <v>0.38095238095238093</v>
      </c>
      <c r="H36" s="47">
        <v>19</v>
      </c>
      <c r="I36" s="48">
        <f>H36/$H$37</f>
        <v>0.36538461538461536</v>
      </c>
      <c r="J36" s="47">
        <v>17</v>
      </c>
      <c r="K36" s="48">
        <f>J36/$J$37</f>
        <v>0.39534883720930231</v>
      </c>
      <c r="L36" s="47">
        <v>6</v>
      </c>
      <c r="M36" s="48">
        <f>L36/$L$37</f>
        <v>0.14634146341463414</v>
      </c>
      <c r="N36" s="47">
        <v>18</v>
      </c>
      <c r="O36" s="48">
        <f>N36/$N$37</f>
        <v>0.42857142857142855</v>
      </c>
      <c r="P36" s="47">
        <v>7</v>
      </c>
      <c r="Q36" s="48">
        <f>P36/$P$37</f>
        <v>0.31818181818181818</v>
      </c>
      <c r="R36" s="47">
        <v>4</v>
      </c>
      <c r="S36" s="48">
        <f t="shared" si="12"/>
        <v>0.36363636363636365</v>
      </c>
      <c r="T36" s="42">
        <f>SUM(B36+D36+F36+H36+J36+L36+N36+P36)+R36</f>
        <v>117</v>
      </c>
      <c r="U36" s="48">
        <f>T36/$T$37</f>
        <v>0.37987012987012986</v>
      </c>
    </row>
    <row r="37" spans="1:21" x14ac:dyDescent="0.25">
      <c r="A37" s="43" t="s">
        <v>4</v>
      </c>
      <c r="B37" s="42">
        <f t="shared" ref="B37:U37" si="13">SUM(B34:B36)</f>
        <v>34</v>
      </c>
      <c r="C37" s="48">
        <f t="shared" si="13"/>
        <v>1</v>
      </c>
      <c r="D37" s="42">
        <f t="shared" si="13"/>
        <v>42</v>
      </c>
      <c r="E37" s="48">
        <f t="shared" si="13"/>
        <v>1</v>
      </c>
      <c r="F37" s="49">
        <f t="shared" si="13"/>
        <v>21</v>
      </c>
      <c r="G37" s="48">
        <f t="shared" si="13"/>
        <v>1</v>
      </c>
      <c r="H37" s="42">
        <f t="shared" si="13"/>
        <v>52</v>
      </c>
      <c r="I37" s="48">
        <f t="shared" si="13"/>
        <v>1</v>
      </c>
      <c r="J37" s="49">
        <f t="shared" si="13"/>
        <v>43</v>
      </c>
      <c r="K37" s="48">
        <f t="shared" si="13"/>
        <v>1</v>
      </c>
      <c r="L37" s="49">
        <f t="shared" si="13"/>
        <v>41</v>
      </c>
      <c r="M37" s="48">
        <f t="shared" si="13"/>
        <v>1</v>
      </c>
      <c r="N37" s="49">
        <f t="shared" si="13"/>
        <v>42</v>
      </c>
      <c r="O37" s="48">
        <f t="shared" si="13"/>
        <v>1</v>
      </c>
      <c r="P37" s="49">
        <f t="shared" si="13"/>
        <v>22</v>
      </c>
      <c r="Q37" s="48">
        <f t="shared" si="13"/>
        <v>1</v>
      </c>
      <c r="R37" s="50">
        <f t="shared" si="13"/>
        <v>11</v>
      </c>
      <c r="S37" s="51">
        <f t="shared" si="13"/>
        <v>1</v>
      </c>
      <c r="T37" s="42">
        <f t="shared" si="13"/>
        <v>308</v>
      </c>
      <c r="U37" s="48">
        <f t="shared" si="13"/>
        <v>1</v>
      </c>
    </row>
    <row r="38" spans="1:2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</row>
    <row r="41" spans="1:21" ht="15.75" x14ac:dyDescent="0.25">
      <c r="A41" s="53" t="s">
        <v>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1" x14ac:dyDescent="0.25">
      <c r="A42" s="54" t="s">
        <v>56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x14ac:dyDescent="0.25">
      <c r="A43" s="22" t="s">
        <v>54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x14ac:dyDescent="0.25">
      <c r="A44" s="55" t="s">
        <v>16</v>
      </c>
      <c r="B44" s="56" t="s">
        <v>53</v>
      </c>
      <c r="C44" s="56"/>
      <c r="D44" s="56"/>
      <c r="E44" s="56"/>
      <c r="F44" s="56"/>
      <c r="G44" s="56"/>
      <c r="H44" s="56"/>
      <c r="I44" s="56"/>
      <c r="J44" s="57" t="s">
        <v>3</v>
      </c>
      <c r="K44" s="57"/>
      <c r="L44" s="57"/>
      <c r="M44" s="57"/>
      <c r="N44" s="57"/>
      <c r="O44" s="57"/>
      <c r="P44" s="57"/>
      <c r="Q44" s="57"/>
      <c r="R44" s="57"/>
      <c r="S44" s="57"/>
      <c r="T44" s="55" t="s">
        <v>4</v>
      </c>
      <c r="U44" s="55"/>
    </row>
    <row r="45" spans="1:21" x14ac:dyDescent="0.25">
      <c r="A45" s="55"/>
      <c r="B45" s="57" t="s">
        <v>5</v>
      </c>
      <c r="C45" s="57"/>
      <c r="D45" s="57" t="s">
        <v>6</v>
      </c>
      <c r="E45" s="57"/>
      <c r="F45" s="57" t="s">
        <v>7</v>
      </c>
      <c r="G45" s="57"/>
      <c r="H45" s="57" t="s">
        <v>8</v>
      </c>
      <c r="I45" s="57"/>
      <c r="J45" s="57" t="s">
        <v>9</v>
      </c>
      <c r="K45" s="57"/>
      <c r="L45" s="57" t="s">
        <v>10</v>
      </c>
      <c r="M45" s="57"/>
      <c r="N45" s="57" t="s">
        <v>11</v>
      </c>
      <c r="O45" s="57"/>
      <c r="P45" s="57" t="s">
        <v>12</v>
      </c>
      <c r="Q45" s="57"/>
      <c r="R45" s="24" t="s">
        <v>57</v>
      </c>
      <c r="S45" s="24"/>
      <c r="T45" s="55"/>
      <c r="U45" s="55"/>
    </row>
    <row r="46" spans="1:21" x14ac:dyDescent="0.25">
      <c r="A46" s="55"/>
      <c r="B46" s="58" t="s">
        <v>13</v>
      </c>
      <c r="C46" s="59" t="s">
        <v>14</v>
      </c>
      <c r="D46" s="58" t="s">
        <v>13</v>
      </c>
      <c r="E46" s="4" t="s">
        <v>14</v>
      </c>
      <c r="F46" s="58" t="s">
        <v>13</v>
      </c>
      <c r="G46" s="59" t="s">
        <v>14</v>
      </c>
      <c r="H46" s="58" t="s">
        <v>13</v>
      </c>
      <c r="I46" s="4" t="s">
        <v>14</v>
      </c>
      <c r="J46" s="58" t="s">
        <v>13</v>
      </c>
      <c r="K46" s="4" t="s">
        <v>14</v>
      </c>
      <c r="L46" s="58" t="s">
        <v>13</v>
      </c>
      <c r="M46" s="4" t="s">
        <v>14</v>
      </c>
      <c r="N46" s="58" t="s">
        <v>13</v>
      </c>
      <c r="O46" s="59" t="s">
        <v>14</v>
      </c>
      <c r="P46" s="58" t="s">
        <v>13</v>
      </c>
      <c r="Q46" s="4" t="s">
        <v>14</v>
      </c>
      <c r="R46" s="58" t="s">
        <v>13</v>
      </c>
      <c r="S46" s="4" t="s">
        <v>14</v>
      </c>
      <c r="T46" s="58" t="s">
        <v>13</v>
      </c>
      <c r="U46" s="59" t="s">
        <v>14</v>
      </c>
    </row>
    <row r="47" spans="1:21" x14ac:dyDescent="0.25">
      <c r="A47" s="60" t="s">
        <v>17</v>
      </c>
      <c r="B47" s="61">
        <v>0</v>
      </c>
      <c r="C47" s="4">
        <f>B47/$B$79</f>
        <v>0</v>
      </c>
      <c r="D47" s="61">
        <v>0</v>
      </c>
      <c r="E47" s="4">
        <f>D47/$D$79</f>
        <v>0</v>
      </c>
      <c r="F47" s="61">
        <v>0</v>
      </c>
      <c r="G47" s="4">
        <f t="shared" ref="G47:G78" si="14">F47/$F$79</f>
        <v>0</v>
      </c>
      <c r="H47" s="61">
        <v>0</v>
      </c>
      <c r="I47" s="4">
        <f t="shared" ref="I47:I78" si="15">H47/$H$79</f>
        <v>0</v>
      </c>
      <c r="J47" s="61">
        <v>0</v>
      </c>
      <c r="K47" s="4">
        <f t="shared" ref="K47:K78" si="16">J47/$J$79</f>
        <v>0</v>
      </c>
      <c r="L47" s="61">
        <v>0</v>
      </c>
      <c r="M47" s="4">
        <f t="shared" ref="M47:M78" si="17">L47/$L$79</f>
        <v>0</v>
      </c>
      <c r="N47" s="61">
        <v>0</v>
      </c>
      <c r="O47" s="4">
        <f t="shared" ref="O47:O78" si="18">N47/$N$79</f>
        <v>0</v>
      </c>
      <c r="P47" s="61">
        <v>0</v>
      </c>
      <c r="Q47" s="4">
        <f t="shared" ref="Q47:Q78" si="19">P47/$P$79</f>
        <v>0</v>
      </c>
      <c r="R47" s="61">
        <v>0</v>
      </c>
      <c r="S47" s="4">
        <f>R47/$R$79</f>
        <v>0</v>
      </c>
      <c r="T47" s="58">
        <f>B47+D47+F47+H47+J47+L47+N47+P47+R47</f>
        <v>0</v>
      </c>
      <c r="U47" s="4">
        <f>T47/$T$79</f>
        <v>0</v>
      </c>
    </row>
    <row r="48" spans="1:21" x14ac:dyDescent="0.25">
      <c r="A48" s="60" t="s">
        <v>18</v>
      </c>
      <c r="B48" s="61">
        <v>0</v>
      </c>
      <c r="C48" s="4">
        <f t="shared" ref="C48:C78" si="20">B48/$B$79</f>
        <v>0</v>
      </c>
      <c r="D48" s="61">
        <v>0</v>
      </c>
      <c r="E48" s="4">
        <f t="shared" ref="E48:E78" si="21">D48/$D$79</f>
        <v>0</v>
      </c>
      <c r="F48" s="61">
        <v>0</v>
      </c>
      <c r="G48" s="4">
        <f t="shared" si="14"/>
        <v>0</v>
      </c>
      <c r="H48" s="61">
        <v>0</v>
      </c>
      <c r="I48" s="4">
        <f t="shared" si="15"/>
        <v>0</v>
      </c>
      <c r="J48" s="61">
        <v>0</v>
      </c>
      <c r="K48" s="4">
        <f t="shared" si="16"/>
        <v>0</v>
      </c>
      <c r="L48" s="61">
        <v>16</v>
      </c>
      <c r="M48" s="4">
        <f t="shared" si="17"/>
        <v>0.29629629629629628</v>
      </c>
      <c r="N48" s="61">
        <v>0</v>
      </c>
      <c r="O48" s="4">
        <f t="shared" si="18"/>
        <v>0</v>
      </c>
      <c r="P48" s="61">
        <v>0</v>
      </c>
      <c r="Q48" s="4">
        <f t="shared" si="19"/>
        <v>0</v>
      </c>
      <c r="R48" s="61">
        <v>0</v>
      </c>
      <c r="S48" s="4">
        <f t="shared" ref="S48:S78" si="22">R48/$R$79</f>
        <v>0</v>
      </c>
      <c r="T48" s="58">
        <f t="shared" ref="T48:T79" si="23">B48+D48+F48+H48+J48+L48+N48+P48+R48</f>
        <v>16</v>
      </c>
      <c r="U48" s="4">
        <f t="shared" ref="U48:U79" si="24">T48/$T$79</f>
        <v>3.8554216867469883E-2</v>
      </c>
    </row>
    <row r="49" spans="1:21" x14ac:dyDescent="0.25">
      <c r="A49" s="60" t="s">
        <v>19</v>
      </c>
      <c r="B49" s="61">
        <v>0</v>
      </c>
      <c r="C49" s="4">
        <f t="shared" si="20"/>
        <v>0</v>
      </c>
      <c r="D49" s="61">
        <v>0</v>
      </c>
      <c r="E49" s="4">
        <f t="shared" si="21"/>
        <v>0</v>
      </c>
      <c r="F49" s="61">
        <v>0</v>
      </c>
      <c r="G49" s="4">
        <f t="shared" si="14"/>
        <v>0</v>
      </c>
      <c r="H49" s="61">
        <v>0</v>
      </c>
      <c r="I49" s="4">
        <f t="shared" si="15"/>
        <v>0</v>
      </c>
      <c r="J49" s="61">
        <v>0</v>
      </c>
      <c r="K49" s="4">
        <f t="shared" si="16"/>
        <v>0</v>
      </c>
      <c r="L49" s="61">
        <v>29</v>
      </c>
      <c r="M49" s="4">
        <f t="shared" si="17"/>
        <v>0.53703703703703709</v>
      </c>
      <c r="N49" s="61">
        <v>0</v>
      </c>
      <c r="O49" s="4">
        <f t="shared" si="18"/>
        <v>0</v>
      </c>
      <c r="P49" s="61">
        <v>0</v>
      </c>
      <c r="Q49" s="4">
        <f t="shared" si="19"/>
        <v>0</v>
      </c>
      <c r="R49" s="61">
        <v>0</v>
      </c>
      <c r="S49" s="4">
        <f t="shared" si="22"/>
        <v>0</v>
      </c>
      <c r="T49" s="58">
        <f t="shared" si="23"/>
        <v>29</v>
      </c>
      <c r="U49" s="4">
        <f t="shared" si="24"/>
        <v>6.9879518072289162E-2</v>
      </c>
    </row>
    <row r="50" spans="1:21" x14ac:dyDescent="0.25">
      <c r="A50" s="60" t="s">
        <v>49</v>
      </c>
      <c r="B50" s="62">
        <v>48</v>
      </c>
      <c r="C50" s="4">
        <f t="shared" si="20"/>
        <v>1</v>
      </c>
      <c r="D50" s="61">
        <v>48</v>
      </c>
      <c r="E50" s="4">
        <f t="shared" si="21"/>
        <v>0.71641791044776115</v>
      </c>
      <c r="F50" s="61">
        <v>22</v>
      </c>
      <c r="G50" s="4">
        <f t="shared" si="14"/>
        <v>0.91666666666666663</v>
      </c>
      <c r="H50" s="61">
        <v>60</v>
      </c>
      <c r="I50" s="4">
        <f t="shared" si="15"/>
        <v>0.967741935483871</v>
      </c>
      <c r="J50" s="61">
        <v>0</v>
      </c>
      <c r="K50" s="4">
        <f t="shared" si="16"/>
        <v>0</v>
      </c>
      <c r="L50" s="61">
        <v>0</v>
      </c>
      <c r="M50" s="4">
        <f t="shared" si="17"/>
        <v>0</v>
      </c>
      <c r="N50" s="61">
        <v>0</v>
      </c>
      <c r="O50" s="4">
        <f t="shared" si="18"/>
        <v>0</v>
      </c>
      <c r="P50" s="61">
        <v>0</v>
      </c>
      <c r="Q50" s="4">
        <f t="shared" si="19"/>
        <v>0</v>
      </c>
      <c r="R50" s="61">
        <v>15</v>
      </c>
      <c r="S50" s="4">
        <f t="shared" si="22"/>
        <v>1</v>
      </c>
      <c r="T50" s="58">
        <f t="shared" si="23"/>
        <v>193</v>
      </c>
      <c r="U50" s="4">
        <f t="shared" si="24"/>
        <v>0.4650602409638554</v>
      </c>
    </row>
    <row r="51" spans="1:21" x14ac:dyDescent="0.25">
      <c r="A51" s="60" t="s">
        <v>20</v>
      </c>
      <c r="B51" s="61">
        <v>0</v>
      </c>
      <c r="C51" s="4">
        <f t="shared" si="20"/>
        <v>0</v>
      </c>
      <c r="D51" s="61">
        <v>0</v>
      </c>
      <c r="E51" s="4">
        <f t="shared" si="21"/>
        <v>0</v>
      </c>
      <c r="F51" s="61">
        <v>0</v>
      </c>
      <c r="G51" s="4">
        <f t="shared" si="14"/>
        <v>0</v>
      </c>
      <c r="H51" s="61">
        <v>0</v>
      </c>
      <c r="I51" s="4">
        <f t="shared" si="15"/>
        <v>0</v>
      </c>
      <c r="J51" s="61">
        <v>0</v>
      </c>
      <c r="K51" s="4">
        <f t="shared" si="16"/>
        <v>0</v>
      </c>
      <c r="L51" s="61">
        <v>0</v>
      </c>
      <c r="M51" s="4">
        <f t="shared" si="17"/>
        <v>0</v>
      </c>
      <c r="N51" s="61">
        <v>0</v>
      </c>
      <c r="O51" s="4">
        <f t="shared" si="18"/>
        <v>0</v>
      </c>
      <c r="P51" s="61">
        <v>0</v>
      </c>
      <c r="Q51" s="4">
        <f t="shared" si="19"/>
        <v>0</v>
      </c>
      <c r="R51" s="61">
        <v>0</v>
      </c>
      <c r="S51" s="4">
        <f t="shared" si="22"/>
        <v>0</v>
      </c>
      <c r="T51" s="58">
        <f t="shared" si="23"/>
        <v>0</v>
      </c>
      <c r="U51" s="4">
        <f t="shared" si="24"/>
        <v>0</v>
      </c>
    </row>
    <row r="52" spans="1:21" x14ac:dyDescent="0.25">
      <c r="A52" s="60" t="s">
        <v>21</v>
      </c>
      <c r="B52" s="61">
        <v>0</v>
      </c>
      <c r="C52" s="4">
        <f t="shared" si="20"/>
        <v>0</v>
      </c>
      <c r="D52" s="61">
        <v>0</v>
      </c>
      <c r="E52" s="4">
        <f t="shared" si="21"/>
        <v>0</v>
      </c>
      <c r="F52" s="61">
        <v>0</v>
      </c>
      <c r="G52" s="4">
        <f t="shared" si="14"/>
        <v>0</v>
      </c>
      <c r="H52" s="61">
        <v>0</v>
      </c>
      <c r="I52" s="4">
        <f t="shared" si="15"/>
        <v>0</v>
      </c>
      <c r="J52" s="61">
        <v>0</v>
      </c>
      <c r="K52" s="4">
        <f t="shared" si="16"/>
        <v>0</v>
      </c>
      <c r="L52" s="61">
        <v>0</v>
      </c>
      <c r="M52" s="4">
        <f t="shared" si="17"/>
        <v>0</v>
      </c>
      <c r="N52" s="61">
        <v>36</v>
      </c>
      <c r="O52" s="4">
        <f t="shared" si="18"/>
        <v>0.67924528301886788</v>
      </c>
      <c r="P52" s="61">
        <v>0</v>
      </c>
      <c r="Q52" s="4">
        <f t="shared" si="19"/>
        <v>0</v>
      </c>
      <c r="R52" s="61">
        <v>0</v>
      </c>
      <c r="S52" s="4">
        <f t="shared" si="22"/>
        <v>0</v>
      </c>
      <c r="T52" s="58">
        <f t="shared" si="23"/>
        <v>36</v>
      </c>
      <c r="U52" s="4">
        <f t="shared" si="24"/>
        <v>8.6746987951807228E-2</v>
      </c>
    </row>
    <row r="53" spans="1:21" x14ac:dyDescent="0.25">
      <c r="A53" s="60" t="s">
        <v>23</v>
      </c>
      <c r="B53" s="61">
        <v>0</v>
      </c>
      <c r="C53" s="4">
        <f t="shared" si="20"/>
        <v>0</v>
      </c>
      <c r="D53" s="61">
        <v>0</v>
      </c>
      <c r="E53" s="4">
        <f t="shared" si="21"/>
        <v>0</v>
      </c>
      <c r="F53" s="61">
        <v>0</v>
      </c>
      <c r="G53" s="4">
        <f t="shared" si="14"/>
        <v>0</v>
      </c>
      <c r="H53" s="61">
        <v>0</v>
      </c>
      <c r="I53" s="4">
        <f t="shared" si="15"/>
        <v>0</v>
      </c>
      <c r="J53" s="61">
        <v>0</v>
      </c>
      <c r="K53" s="4">
        <f t="shared" si="16"/>
        <v>0</v>
      </c>
      <c r="L53" s="61">
        <v>0</v>
      </c>
      <c r="M53" s="4">
        <f t="shared" si="17"/>
        <v>0</v>
      </c>
      <c r="N53" s="61">
        <v>0</v>
      </c>
      <c r="O53" s="4">
        <f t="shared" si="18"/>
        <v>0</v>
      </c>
      <c r="P53" s="61">
        <v>8</v>
      </c>
      <c r="Q53" s="4">
        <f t="shared" si="19"/>
        <v>0.25806451612903225</v>
      </c>
      <c r="R53" s="61">
        <v>0</v>
      </c>
      <c r="S53" s="4">
        <f t="shared" si="22"/>
        <v>0</v>
      </c>
      <c r="T53" s="58">
        <f t="shared" si="23"/>
        <v>8</v>
      </c>
      <c r="U53" s="4">
        <f t="shared" si="24"/>
        <v>1.9277108433734941E-2</v>
      </c>
    </row>
    <row r="54" spans="1:21" x14ac:dyDescent="0.25">
      <c r="A54" s="60" t="s">
        <v>22</v>
      </c>
      <c r="B54" s="61">
        <v>0</v>
      </c>
      <c r="C54" s="4">
        <f t="shared" si="20"/>
        <v>0</v>
      </c>
      <c r="D54" s="61">
        <v>0</v>
      </c>
      <c r="E54" s="4">
        <f t="shared" si="21"/>
        <v>0</v>
      </c>
      <c r="F54" s="61">
        <v>0</v>
      </c>
      <c r="G54" s="4">
        <f t="shared" si="14"/>
        <v>0</v>
      </c>
      <c r="H54" s="61">
        <v>0</v>
      </c>
      <c r="I54" s="4">
        <f t="shared" si="15"/>
        <v>0</v>
      </c>
      <c r="J54" s="61">
        <v>0</v>
      </c>
      <c r="K54" s="4">
        <f t="shared" si="16"/>
        <v>0</v>
      </c>
      <c r="L54" s="61">
        <v>0</v>
      </c>
      <c r="M54" s="4">
        <f t="shared" si="17"/>
        <v>0</v>
      </c>
      <c r="N54" s="61">
        <v>0</v>
      </c>
      <c r="O54" s="4">
        <f t="shared" si="18"/>
        <v>0</v>
      </c>
      <c r="P54" s="61">
        <v>0</v>
      </c>
      <c r="Q54" s="4">
        <f t="shared" si="19"/>
        <v>0</v>
      </c>
      <c r="R54" s="61">
        <v>0</v>
      </c>
      <c r="S54" s="4">
        <f t="shared" si="22"/>
        <v>0</v>
      </c>
      <c r="T54" s="58">
        <f t="shared" si="23"/>
        <v>0</v>
      </c>
      <c r="U54" s="4">
        <f t="shared" si="24"/>
        <v>0</v>
      </c>
    </row>
    <row r="55" spans="1:21" x14ac:dyDescent="0.25">
      <c r="A55" s="60" t="s">
        <v>24</v>
      </c>
      <c r="B55" s="61">
        <v>0</v>
      </c>
      <c r="C55" s="4">
        <f t="shared" si="20"/>
        <v>0</v>
      </c>
      <c r="D55" s="61">
        <v>1</v>
      </c>
      <c r="E55" s="4">
        <f t="shared" si="21"/>
        <v>1.4925373134328358E-2</v>
      </c>
      <c r="F55" s="61">
        <v>0</v>
      </c>
      <c r="G55" s="4">
        <f t="shared" si="14"/>
        <v>0</v>
      </c>
      <c r="H55" s="61">
        <v>0</v>
      </c>
      <c r="I55" s="4">
        <f t="shared" si="15"/>
        <v>0</v>
      </c>
      <c r="J55" s="61">
        <v>0</v>
      </c>
      <c r="K55" s="4">
        <f t="shared" si="16"/>
        <v>0</v>
      </c>
      <c r="L55" s="61">
        <v>0</v>
      </c>
      <c r="M55" s="4">
        <f t="shared" si="17"/>
        <v>0</v>
      </c>
      <c r="N55" s="61">
        <v>0</v>
      </c>
      <c r="O55" s="4">
        <f t="shared" si="18"/>
        <v>0</v>
      </c>
      <c r="P55" s="61">
        <v>0</v>
      </c>
      <c r="Q55" s="4">
        <f t="shared" si="19"/>
        <v>0</v>
      </c>
      <c r="R55" s="61">
        <v>0</v>
      </c>
      <c r="S55" s="4">
        <f t="shared" si="22"/>
        <v>0</v>
      </c>
      <c r="T55" s="58">
        <f t="shared" si="23"/>
        <v>1</v>
      </c>
      <c r="U55" s="4">
        <f t="shared" si="24"/>
        <v>2.4096385542168677E-3</v>
      </c>
    </row>
    <row r="56" spans="1:21" x14ac:dyDescent="0.25">
      <c r="A56" s="60" t="s">
        <v>46</v>
      </c>
      <c r="B56" s="61">
        <v>0</v>
      </c>
      <c r="C56" s="4">
        <f t="shared" si="20"/>
        <v>0</v>
      </c>
      <c r="D56" s="61">
        <v>0</v>
      </c>
      <c r="E56" s="4">
        <f t="shared" si="21"/>
        <v>0</v>
      </c>
      <c r="F56" s="61">
        <v>0</v>
      </c>
      <c r="G56" s="4">
        <f t="shared" si="14"/>
        <v>0</v>
      </c>
      <c r="H56" s="61">
        <v>0</v>
      </c>
      <c r="I56" s="4">
        <f t="shared" si="15"/>
        <v>0</v>
      </c>
      <c r="J56" s="61">
        <v>0</v>
      </c>
      <c r="K56" s="4">
        <f t="shared" si="16"/>
        <v>0</v>
      </c>
      <c r="L56" s="61">
        <v>0</v>
      </c>
      <c r="M56" s="4">
        <f t="shared" si="17"/>
        <v>0</v>
      </c>
      <c r="N56" s="61">
        <v>0</v>
      </c>
      <c r="O56" s="4">
        <f t="shared" si="18"/>
        <v>0</v>
      </c>
      <c r="P56" s="61">
        <v>0</v>
      </c>
      <c r="Q56" s="4">
        <f t="shared" si="19"/>
        <v>0</v>
      </c>
      <c r="R56" s="61">
        <v>0</v>
      </c>
      <c r="S56" s="4">
        <f t="shared" si="22"/>
        <v>0</v>
      </c>
      <c r="T56" s="58">
        <f t="shared" si="23"/>
        <v>0</v>
      </c>
      <c r="U56" s="4">
        <f t="shared" si="24"/>
        <v>0</v>
      </c>
    </row>
    <row r="57" spans="1:21" x14ac:dyDescent="0.25">
      <c r="A57" s="60" t="s">
        <v>29</v>
      </c>
      <c r="B57" s="61">
        <v>0</v>
      </c>
      <c r="C57" s="4">
        <f t="shared" si="20"/>
        <v>0</v>
      </c>
      <c r="D57" s="61">
        <v>0</v>
      </c>
      <c r="E57" s="4">
        <f t="shared" si="21"/>
        <v>0</v>
      </c>
      <c r="F57" s="61">
        <v>0</v>
      </c>
      <c r="G57" s="4">
        <f t="shared" si="14"/>
        <v>0</v>
      </c>
      <c r="H57" s="61">
        <v>0</v>
      </c>
      <c r="I57" s="4">
        <f t="shared" si="15"/>
        <v>0</v>
      </c>
      <c r="J57" s="61">
        <v>0</v>
      </c>
      <c r="K57" s="4">
        <f t="shared" si="16"/>
        <v>0</v>
      </c>
      <c r="L57" s="61">
        <v>0</v>
      </c>
      <c r="M57" s="4">
        <f t="shared" si="17"/>
        <v>0</v>
      </c>
      <c r="N57" s="61">
        <v>3</v>
      </c>
      <c r="O57" s="4">
        <f t="shared" si="18"/>
        <v>5.6603773584905662E-2</v>
      </c>
      <c r="P57" s="61">
        <v>0</v>
      </c>
      <c r="Q57" s="4">
        <f t="shared" si="19"/>
        <v>0</v>
      </c>
      <c r="R57" s="61">
        <v>0</v>
      </c>
      <c r="S57" s="4">
        <f t="shared" si="22"/>
        <v>0</v>
      </c>
      <c r="T57" s="58">
        <f t="shared" si="23"/>
        <v>3</v>
      </c>
      <c r="U57" s="4">
        <f t="shared" si="24"/>
        <v>7.2289156626506026E-3</v>
      </c>
    </row>
    <row r="58" spans="1:21" x14ac:dyDescent="0.25">
      <c r="A58" s="60" t="s">
        <v>25</v>
      </c>
      <c r="B58" s="61">
        <v>0</v>
      </c>
      <c r="C58" s="4">
        <f t="shared" si="20"/>
        <v>0</v>
      </c>
      <c r="D58" s="61">
        <v>0</v>
      </c>
      <c r="E58" s="4">
        <f t="shared" si="21"/>
        <v>0</v>
      </c>
      <c r="F58" s="61">
        <v>0</v>
      </c>
      <c r="G58" s="4">
        <f t="shared" si="14"/>
        <v>0</v>
      </c>
      <c r="H58" s="61">
        <v>0</v>
      </c>
      <c r="I58" s="4">
        <f t="shared" si="15"/>
        <v>0</v>
      </c>
      <c r="J58" s="61">
        <v>0</v>
      </c>
      <c r="K58" s="4">
        <f t="shared" si="16"/>
        <v>0</v>
      </c>
      <c r="L58" s="61">
        <v>4</v>
      </c>
      <c r="M58" s="4">
        <f t="shared" si="17"/>
        <v>7.407407407407407E-2</v>
      </c>
      <c r="N58" s="61">
        <v>0</v>
      </c>
      <c r="O58" s="4">
        <f t="shared" si="18"/>
        <v>0</v>
      </c>
      <c r="P58" s="61">
        <v>0</v>
      </c>
      <c r="Q58" s="4">
        <f t="shared" si="19"/>
        <v>0</v>
      </c>
      <c r="R58" s="61">
        <v>0</v>
      </c>
      <c r="S58" s="4">
        <f t="shared" si="22"/>
        <v>0</v>
      </c>
      <c r="T58" s="58">
        <f t="shared" si="23"/>
        <v>4</v>
      </c>
      <c r="U58" s="4">
        <f t="shared" si="24"/>
        <v>9.6385542168674707E-3</v>
      </c>
    </row>
    <row r="59" spans="1:21" x14ac:dyDescent="0.25">
      <c r="A59" s="60" t="s">
        <v>26</v>
      </c>
      <c r="B59" s="61">
        <v>0</v>
      </c>
      <c r="C59" s="4">
        <f t="shared" si="20"/>
        <v>0</v>
      </c>
      <c r="D59" s="61">
        <v>4</v>
      </c>
      <c r="E59" s="4">
        <f t="shared" si="21"/>
        <v>5.9701492537313432E-2</v>
      </c>
      <c r="F59" s="61">
        <v>0</v>
      </c>
      <c r="G59" s="4">
        <f t="shared" si="14"/>
        <v>0</v>
      </c>
      <c r="H59" s="61">
        <v>0</v>
      </c>
      <c r="I59" s="4">
        <f t="shared" si="15"/>
        <v>0</v>
      </c>
      <c r="J59" s="61">
        <v>0</v>
      </c>
      <c r="K59" s="4">
        <f t="shared" si="16"/>
        <v>0</v>
      </c>
      <c r="L59" s="61">
        <v>0</v>
      </c>
      <c r="M59" s="4">
        <f t="shared" si="17"/>
        <v>0</v>
      </c>
      <c r="N59" s="61">
        <v>0</v>
      </c>
      <c r="O59" s="4">
        <f t="shared" si="18"/>
        <v>0</v>
      </c>
      <c r="P59" s="61">
        <v>1</v>
      </c>
      <c r="Q59" s="4">
        <f t="shared" si="19"/>
        <v>3.2258064516129031E-2</v>
      </c>
      <c r="R59" s="61">
        <v>0</v>
      </c>
      <c r="S59" s="4">
        <f t="shared" si="22"/>
        <v>0</v>
      </c>
      <c r="T59" s="58">
        <f t="shared" si="23"/>
        <v>5</v>
      </c>
      <c r="U59" s="4">
        <f t="shared" si="24"/>
        <v>1.2048192771084338E-2</v>
      </c>
    </row>
    <row r="60" spans="1:21" x14ac:dyDescent="0.25">
      <c r="A60" s="60" t="s">
        <v>27</v>
      </c>
      <c r="B60" s="61">
        <v>0</v>
      </c>
      <c r="C60" s="4">
        <f t="shared" si="20"/>
        <v>0</v>
      </c>
      <c r="D60" s="61">
        <v>0</v>
      </c>
      <c r="E60" s="4">
        <f t="shared" si="21"/>
        <v>0</v>
      </c>
      <c r="F60" s="61">
        <v>0</v>
      </c>
      <c r="G60" s="4">
        <f t="shared" si="14"/>
        <v>0</v>
      </c>
      <c r="H60" s="61">
        <v>0</v>
      </c>
      <c r="I60" s="4">
        <f t="shared" si="15"/>
        <v>0</v>
      </c>
      <c r="J60" s="61">
        <v>0</v>
      </c>
      <c r="K60" s="4">
        <f t="shared" si="16"/>
        <v>0</v>
      </c>
      <c r="L60" s="61">
        <v>0</v>
      </c>
      <c r="M60" s="4">
        <f t="shared" si="17"/>
        <v>0</v>
      </c>
      <c r="N60" s="61">
        <v>0</v>
      </c>
      <c r="O60" s="4">
        <f t="shared" si="18"/>
        <v>0</v>
      </c>
      <c r="P60" s="61">
        <v>22</v>
      </c>
      <c r="Q60" s="4">
        <f t="shared" si="19"/>
        <v>0.70967741935483875</v>
      </c>
      <c r="R60" s="61">
        <v>0</v>
      </c>
      <c r="S60" s="4">
        <f t="shared" si="22"/>
        <v>0</v>
      </c>
      <c r="T60" s="58">
        <f t="shared" si="23"/>
        <v>22</v>
      </c>
      <c r="U60" s="4">
        <f t="shared" si="24"/>
        <v>5.3012048192771083E-2</v>
      </c>
    </row>
    <row r="61" spans="1:21" x14ac:dyDescent="0.25">
      <c r="A61" s="60" t="s">
        <v>28</v>
      </c>
      <c r="B61" s="61">
        <v>0</v>
      </c>
      <c r="C61" s="4">
        <f t="shared" si="20"/>
        <v>0</v>
      </c>
      <c r="D61" s="61">
        <v>0</v>
      </c>
      <c r="E61" s="4">
        <f t="shared" si="21"/>
        <v>0</v>
      </c>
      <c r="F61" s="61">
        <v>0</v>
      </c>
      <c r="G61" s="4">
        <f t="shared" si="14"/>
        <v>0</v>
      </c>
      <c r="H61" s="61">
        <v>0</v>
      </c>
      <c r="I61" s="4">
        <f t="shared" si="15"/>
        <v>0</v>
      </c>
      <c r="J61" s="61">
        <v>0</v>
      </c>
      <c r="K61" s="4">
        <f t="shared" si="16"/>
        <v>0</v>
      </c>
      <c r="L61" s="61">
        <v>0</v>
      </c>
      <c r="M61" s="4">
        <f t="shared" si="17"/>
        <v>0</v>
      </c>
      <c r="N61" s="61">
        <v>0</v>
      </c>
      <c r="O61" s="4">
        <f t="shared" si="18"/>
        <v>0</v>
      </c>
      <c r="P61" s="61">
        <v>0</v>
      </c>
      <c r="Q61" s="4">
        <f t="shared" si="19"/>
        <v>0</v>
      </c>
      <c r="R61" s="61">
        <v>0</v>
      </c>
      <c r="S61" s="4">
        <f t="shared" si="22"/>
        <v>0</v>
      </c>
      <c r="T61" s="58">
        <f t="shared" si="23"/>
        <v>0</v>
      </c>
      <c r="U61" s="4">
        <f t="shared" si="24"/>
        <v>0</v>
      </c>
    </row>
    <row r="62" spans="1:21" x14ac:dyDescent="0.25">
      <c r="A62" s="60" t="s">
        <v>30</v>
      </c>
      <c r="B62" s="61">
        <v>0</v>
      </c>
      <c r="C62" s="4">
        <f t="shared" si="20"/>
        <v>0</v>
      </c>
      <c r="D62" s="61">
        <v>2</v>
      </c>
      <c r="E62" s="4">
        <f t="shared" si="21"/>
        <v>2.9850746268656716E-2</v>
      </c>
      <c r="F62" s="61">
        <v>0</v>
      </c>
      <c r="G62" s="4">
        <f t="shared" si="14"/>
        <v>0</v>
      </c>
      <c r="H62" s="61">
        <v>0</v>
      </c>
      <c r="I62" s="4">
        <f t="shared" si="15"/>
        <v>0</v>
      </c>
      <c r="J62" s="61">
        <v>0</v>
      </c>
      <c r="K62" s="4">
        <f t="shared" si="16"/>
        <v>0</v>
      </c>
      <c r="L62" s="61">
        <v>0</v>
      </c>
      <c r="M62" s="4">
        <f t="shared" si="17"/>
        <v>0</v>
      </c>
      <c r="N62" s="61">
        <v>2</v>
      </c>
      <c r="O62" s="4">
        <f t="shared" si="18"/>
        <v>3.7735849056603772E-2</v>
      </c>
      <c r="P62" s="61">
        <v>0</v>
      </c>
      <c r="Q62" s="4">
        <f t="shared" si="19"/>
        <v>0</v>
      </c>
      <c r="R62" s="61">
        <v>0</v>
      </c>
      <c r="S62" s="4">
        <f t="shared" si="22"/>
        <v>0</v>
      </c>
      <c r="T62" s="58">
        <f t="shared" si="23"/>
        <v>4</v>
      </c>
      <c r="U62" s="4">
        <f t="shared" si="24"/>
        <v>9.6385542168674707E-3</v>
      </c>
    </row>
    <row r="63" spans="1:21" x14ac:dyDescent="0.25">
      <c r="A63" s="60" t="s">
        <v>44</v>
      </c>
      <c r="B63" s="61">
        <v>0</v>
      </c>
      <c r="C63" s="4">
        <f t="shared" si="20"/>
        <v>0</v>
      </c>
      <c r="D63" s="61">
        <v>0</v>
      </c>
      <c r="E63" s="4">
        <f t="shared" si="21"/>
        <v>0</v>
      </c>
      <c r="F63" s="61">
        <v>0</v>
      </c>
      <c r="G63" s="4">
        <f t="shared" si="14"/>
        <v>0</v>
      </c>
      <c r="H63" s="61">
        <v>1</v>
      </c>
      <c r="I63" s="4">
        <f t="shared" si="15"/>
        <v>1.6129032258064516E-2</v>
      </c>
      <c r="J63" s="61">
        <v>0</v>
      </c>
      <c r="K63" s="4">
        <f t="shared" si="16"/>
        <v>0</v>
      </c>
      <c r="L63" s="61">
        <v>0</v>
      </c>
      <c r="M63" s="4">
        <f t="shared" si="17"/>
        <v>0</v>
      </c>
      <c r="N63" s="61">
        <v>0</v>
      </c>
      <c r="O63" s="4">
        <f t="shared" si="18"/>
        <v>0</v>
      </c>
      <c r="P63" s="61">
        <v>0</v>
      </c>
      <c r="Q63" s="4">
        <f t="shared" si="19"/>
        <v>0</v>
      </c>
      <c r="R63" s="61">
        <v>0</v>
      </c>
      <c r="S63" s="4">
        <f t="shared" si="22"/>
        <v>0</v>
      </c>
      <c r="T63" s="58">
        <f t="shared" si="23"/>
        <v>1</v>
      </c>
      <c r="U63" s="4">
        <f t="shared" si="24"/>
        <v>2.4096385542168677E-3</v>
      </c>
    </row>
    <row r="64" spans="1:21" x14ac:dyDescent="0.25">
      <c r="A64" s="60" t="s">
        <v>31</v>
      </c>
      <c r="B64" s="61">
        <v>0</v>
      </c>
      <c r="C64" s="4">
        <f t="shared" si="20"/>
        <v>0</v>
      </c>
      <c r="D64" s="61">
        <v>0</v>
      </c>
      <c r="E64" s="4">
        <f t="shared" si="21"/>
        <v>0</v>
      </c>
      <c r="F64" s="61">
        <v>0</v>
      </c>
      <c r="G64" s="4">
        <f t="shared" si="14"/>
        <v>0</v>
      </c>
      <c r="H64" s="61">
        <v>0</v>
      </c>
      <c r="I64" s="4">
        <f t="shared" si="15"/>
        <v>0</v>
      </c>
      <c r="J64" s="61">
        <v>0</v>
      </c>
      <c r="K64" s="4">
        <f t="shared" si="16"/>
        <v>0</v>
      </c>
      <c r="L64" s="61">
        <v>0</v>
      </c>
      <c r="M64" s="4">
        <f t="shared" si="17"/>
        <v>0</v>
      </c>
      <c r="N64" s="61">
        <v>0</v>
      </c>
      <c r="O64" s="4">
        <f t="shared" si="18"/>
        <v>0</v>
      </c>
      <c r="P64" s="61">
        <v>0</v>
      </c>
      <c r="Q64" s="4">
        <f t="shared" si="19"/>
        <v>0</v>
      </c>
      <c r="R64" s="61">
        <v>0</v>
      </c>
      <c r="S64" s="4">
        <f t="shared" si="22"/>
        <v>0</v>
      </c>
      <c r="T64" s="58">
        <f t="shared" si="23"/>
        <v>0</v>
      </c>
      <c r="U64" s="4">
        <f t="shared" si="24"/>
        <v>0</v>
      </c>
    </row>
    <row r="65" spans="1:21" x14ac:dyDescent="0.25">
      <c r="A65" s="60" t="s">
        <v>45</v>
      </c>
      <c r="B65" s="61">
        <v>0</v>
      </c>
      <c r="C65" s="4">
        <f t="shared" si="20"/>
        <v>0</v>
      </c>
      <c r="D65" s="61">
        <v>0</v>
      </c>
      <c r="E65" s="4">
        <f t="shared" si="21"/>
        <v>0</v>
      </c>
      <c r="F65" s="61">
        <v>0</v>
      </c>
      <c r="G65" s="4">
        <f t="shared" si="14"/>
        <v>0</v>
      </c>
      <c r="H65" s="61">
        <v>0</v>
      </c>
      <c r="I65" s="4">
        <f t="shared" si="15"/>
        <v>0</v>
      </c>
      <c r="J65" s="61">
        <v>0</v>
      </c>
      <c r="K65" s="4">
        <f t="shared" si="16"/>
        <v>0</v>
      </c>
      <c r="L65" s="61">
        <v>0</v>
      </c>
      <c r="M65" s="4">
        <f t="shared" si="17"/>
        <v>0</v>
      </c>
      <c r="N65" s="61">
        <v>0</v>
      </c>
      <c r="O65" s="4">
        <f t="shared" si="18"/>
        <v>0</v>
      </c>
      <c r="P65" s="61">
        <v>0</v>
      </c>
      <c r="Q65" s="4">
        <f t="shared" si="19"/>
        <v>0</v>
      </c>
      <c r="R65" s="61">
        <v>0</v>
      </c>
      <c r="S65" s="4">
        <f t="shared" si="22"/>
        <v>0</v>
      </c>
      <c r="T65" s="58">
        <f t="shared" si="23"/>
        <v>0</v>
      </c>
      <c r="U65" s="4">
        <f t="shared" si="24"/>
        <v>0</v>
      </c>
    </row>
    <row r="66" spans="1:21" x14ac:dyDescent="0.25">
      <c r="A66" s="60" t="s">
        <v>32</v>
      </c>
      <c r="B66" s="61">
        <v>0</v>
      </c>
      <c r="C66" s="4">
        <f t="shared" si="20"/>
        <v>0</v>
      </c>
      <c r="D66" s="61">
        <v>0</v>
      </c>
      <c r="E66" s="4">
        <f t="shared" si="21"/>
        <v>0</v>
      </c>
      <c r="F66" s="61">
        <v>0</v>
      </c>
      <c r="G66" s="4">
        <f t="shared" si="14"/>
        <v>0</v>
      </c>
      <c r="H66" s="61">
        <v>0</v>
      </c>
      <c r="I66" s="4">
        <f t="shared" si="15"/>
        <v>0</v>
      </c>
      <c r="J66" s="61">
        <v>0</v>
      </c>
      <c r="K66" s="4">
        <f t="shared" si="16"/>
        <v>0</v>
      </c>
      <c r="L66" s="61">
        <v>5</v>
      </c>
      <c r="M66" s="4">
        <f t="shared" si="17"/>
        <v>9.2592592592592587E-2</v>
      </c>
      <c r="N66" s="61">
        <v>0</v>
      </c>
      <c r="O66" s="4">
        <f t="shared" si="18"/>
        <v>0</v>
      </c>
      <c r="P66" s="61">
        <v>0</v>
      </c>
      <c r="Q66" s="4">
        <f t="shared" si="19"/>
        <v>0</v>
      </c>
      <c r="R66" s="61">
        <v>0</v>
      </c>
      <c r="S66" s="4">
        <f t="shared" si="22"/>
        <v>0</v>
      </c>
      <c r="T66" s="58">
        <f t="shared" si="23"/>
        <v>5</v>
      </c>
      <c r="U66" s="4">
        <f t="shared" si="24"/>
        <v>1.2048192771084338E-2</v>
      </c>
    </row>
    <row r="67" spans="1:21" x14ac:dyDescent="0.25">
      <c r="A67" s="60" t="s">
        <v>33</v>
      </c>
      <c r="B67" s="61">
        <v>0</v>
      </c>
      <c r="C67" s="4">
        <f t="shared" si="20"/>
        <v>0</v>
      </c>
      <c r="D67" s="61">
        <v>0</v>
      </c>
      <c r="E67" s="4">
        <f t="shared" si="21"/>
        <v>0</v>
      </c>
      <c r="F67" s="61">
        <v>0</v>
      </c>
      <c r="G67" s="4">
        <f t="shared" si="14"/>
        <v>0</v>
      </c>
      <c r="H67" s="61">
        <v>0</v>
      </c>
      <c r="I67" s="4">
        <f t="shared" si="15"/>
        <v>0</v>
      </c>
      <c r="J67" s="61">
        <v>0</v>
      </c>
      <c r="K67" s="4">
        <f t="shared" si="16"/>
        <v>0</v>
      </c>
      <c r="L67" s="61">
        <v>0</v>
      </c>
      <c r="M67" s="4">
        <f t="shared" si="17"/>
        <v>0</v>
      </c>
      <c r="N67" s="61">
        <v>0</v>
      </c>
      <c r="O67" s="4">
        <f t="shared" si="18"/>
        <v>0</v>
      </c>
      <c r="P67" s="61">
        <v>0</v>
      </c>
      <c r="Q67" s="4">
        <f t="shared" si="19"/>
        <v>0</v>
      </c>
      <c r="R67" s="61">
        <v>0</v>
      </c>
      <c r="S67" s="4">
        <f t="shared" si="22"/>
        <v>0</v>
      </c>
      <c r="T67" s="58">
        <f t="shared" si="23"/>
        <v>0</v>
      </c>
      <c r="U67" s="4">
        <f t="shared" si="24"/>
        <v>0</v>
      </c>
    </row>
    <row r="68" spans="1:21" x14ac:dyDescent="0.25">
      <c r="A68" s="60" t="s">
        <v>34</v>
      </c>
      <c r="B68" s="61">
        <v>0</v>
      </c>
      <c r="C68" s="4">
        <f t="shared" si="20"/>
        <v>0</v>
      </c>
      <c r="D68" s="61">
        <v>1</v>
      </c>
      <c r="E68" s="4">
        <f t="shared" si="21"/>
        <v>1.4925373134328358E-2</v>
      </c>
      <c r="F68" s="61">
        <v>0</v>
      </c>
      <c r="G68" s="4">
        <f t="shared" si="14"/>
        <v>0</v>
      </c>
      <c r="H68" s="61">
        <v>0</v>
      </c>
      <c r="I68" s="4">
        <f t="shared" si="15"/>
        <v>0</v>
      </c>
      <c r="J68" s="61">
        <v>6</v>
      </c>
      <c r="K68" s="4">
        <f t="shared" si="16"/>
        <v>9.8360655737704916E-2</v>
      </c>
      <c r="L68" s="61">
        <v>0</v>
      </c>
      <c r="M68" s="4">
        <f t="shared" si="17"/>
        <v>0</v>
      </c>
      <c r="N68" s="61">
        <v>0</v>
      </c>
      <c r="O68" s="4">
        <f t="shared" si="18"/>
        <v>0</v>
      </c>
      <c r="P68" s="61">
        <v>0</v>
      </c>
      <c r="Q68" s="4">
        <f t="shared" si="19"/>
        <v>0</v>
      </c>
      <c r="R68" s="61">
        <v>0</v>
      </c>
      <c r="S68" s="4">
        <f t="shared" si="22"/>
        <v>0</v>
      </c>
      <c r="T68" s="58">
        <f t="shared" si="23"/>
        <v>7</v>
      </c>
      <c r="U68" s="4">
        <f t="shared" si="24"/>
        <v>1.6867469879518072E-2</v>
      </c>
    </row>
    <row r="69" spans="1:21" x14ac:dyDescent="0.25">
      <c r="A69" s="60" t="s">
        <v>35</v>
      </c>
      <c r="B69" s="61">
        <v>0</v>
      </c>
      <c r="C69" s="4">
        <f t="shared" si="20"/>
        <v>0</v>
      </c>
      <c r="D69" s="61">
        <v>0</v>
      </c>
      <c r="E69" s="4">
        <f t="shared" si="21"/>
        <v>0</v>
      </c>
      <c r="F69" s="61">
        <v>0</v>
      </c>
      <c r="G69" s="4">
        <f t="shared" si="14"/>
        <v>0</v>
      </c>
      <c r="H69" s="61">
        <v>0</v>
      </c>
      <c r="I69" s="4">
        <f t="shared" si="15"/>
        <v>0</v>
      </c>
      <c r="J69" s="61">
        <v>0</v>
      </c>
      <c r="K69" s="4">
        <f t="shared" si="16"/>
        <v>0</v>
      </c>
      <c r="L69" s="61">
        <v>0</v>
      </c>
      <c r="M69" s="4">
        <f t="shared" si="17"/>
        <v>0</v>
      </c>
      <c r="N69" s="61">
        <v>0</v>
      </c>
      <c r="O69" s="4">
        <f t="shared" si="18"/>
        <v>0</v>
      </c>
      <c r="P69" s="61">
        <v>0</v>
      </c>
      <c r="Q69" s="4">
        <f t="shared" si="19"/>
        <v>0</v>
      </c>
      <c r="R69" s="61">
        <v>0</v>
      </c>
      <c r="S69" s="4">
        <f t="shared" si="22"/>
        <v>0</v>
      </c>
      <c r="T69" s="58">
        <f t="shared" si="23"/>
        <v>0</v>
      </c>
      <c r="U69" s="4">
        <f t="shared" si="24"/>
        <v>0</v>
      </c>
    </row>
    <row r="70" spans="1:21" x14ac:dyDescent="0.25">
      <c r="A70" s="60" t="s">
        <v>36</v>
      </c>
      <c r="B70" s="61">
        <v>0</v>
      </c>
      <c r="C70" s="4">
        <f t="shared" si="20"/>
        <v>0</v>
      </c>
      <c r="D70" s="61">
        <v>0</v>
      </c>
      <c r="E70" s="4">
        <f t="shared" si="21"/>
        <v>0</v>
      </c>
      <c r="F70" s="61">
        <v>0</v>
      </c>
      <c r="G70" s="4">
        <f t="shared" si="14"/>
        <v>0</v>
      </c>
      <c r="H70" s="61">
        <v>0</v>
      </c>
      <c r="I70" s="4">
        <f t="shared" si="15"/>
        <v>0</v>
      </c>
      <c r="J70" s="61">
        <v>0</v>
      </c>
      <c r="K70" s="4">
        <f t="shared" si="16"/>
        <v>0</v>
      </c>
      <c r="L70" s="61">
        <v>0</v>
      </c>
      <c r="M70" s="4">
        <f t="shared" si="17"/>
        <v>0</v>
      </c>
      <c r="N70" s="61">
        <v>12</v>
      </c>
      <c r="O70" s="4">
        <f t="shared" si="18"/>
        <v>0.22641509433962265</v>
      </c>
      <c r="P70" s="61">
        <v>0</v>
      </c>
      <c r="Q70" s="4">
        <f t="shared" si="19"/>
        <v>0</v>
      </c>
      <c r="R70" s="61">
        <v>0</v>
      </c>
      <c r="S70" s="4">
        <f t="shared" si="22"/>
        <v>0</v>
      </c>
      <c r="T70" s="58">
        <f t="shared" si="23"/>
        <v>12</v>
      </c>
      <c r="U70" s="4">
        <f t="shared" si="24"/>
        <v>2.891566265060241E-2</v>
      </c>
    </row>
    <row r="71" spans="1:21" x14ac:dyDescent="0.25">
      <c r="A71" s="60" t="s">
        <v>37</v>
      </c>
      <c r="B71" s="61">
        <v>0</v>
      </c>
      <c r="C71" s="4">
        <f t="shared" si="20"/>
        <v>0</v>
      </c>
      <c r="D71" s="61">
        <v>10</v>
      </c>
      <c r="E71" s="4">
        <f t="shared" si="21"/>
        <v>0.14925373134328357</v>
      </c>
      <c r="F71" s="61">
        <v>2</v>
      </c>
      <c r="G71" s="4">
        <f t="shared" si="14"/>
        <v>8.3333333333333329E-2</v>
      </c>
      <c r="H71" s="61">
        <v>1</v>
      </c>
      <c r="I71" s="4">
        <f t="shared" si="15"/>
        <v>1.6129032258064516E-2</v>
      </c>
      <c r="J71" s="61">
        <v>0</v>
      </c>
      <c r="K71" s="4">
        <f t="shared" si="16"/>
        <v>0</v>
      </c>
      <c r="L71" s="61">
        <v>0</v>
      </c>
      <c r="M71" s="4">
        <f t="shared" si="17"/>
        <v>0</v>
      </c>
      <c r="N71" s="61">
        <v>0</v>
      </c>
      <c r="O71" s="4">
        <f t="shared" si="18"/>
        <v>0</v>
      </c>
      <c r="P71" s="61">
        <v>0</v>
      </c>
      <c r="Q71" s="4">
        <f t="shared" si="19"/>
        <v>0</v>
      </c>
      <c r="R71" s="61">
        <v>0</v>
      </c>
      <c r="S71" s="4">
        <f t="shared" si="22"/>
        <v>0</v>
      </c>
      <c r="T71" s="58">
        <f t="shared" si="23"/>
        <v>13</v>
      </c>
      <c r="U71" s="4">
        <f t="shared" si="24"/>
        <v>3.1325301204819279E-2</v>
      </c>
    </row>
    <row r="72" spans="1:21" x14ac:dyDescent="0.25">
      <c r="A72" s="60" t="s">
        <v>47</v>
      </c>
      <c r="B72" s="61">
        <v>0</v>
      </c>
      <c r="C72" s="4">
        <f t="shared" si="20"/>
        <v>0</v>
      </c>
      <c r="D72" s="61">
        <v>0</v>
      </c>
      <c r="E72" s="4">
        <f t="shared" si="21"/>
        <v>0</v>
      </c>
      <c r="F72" s="61">
        <v>0</v>
      </c>
      <c r="G72" s="4">
        <f t="shared" si="14"/>
        <v>0</v>
      </c>
      <c r="H72" s="61">
        <v>0</v>
      </c>
      <c r="I72" s="4">
        <f t="shared" si="15"/>
        <v>0</v>
      </c>
      <c r="J72" s="61">
        <v>0</v>
      </c>
      <c r="K72" s="4">
        <f t="shared" si="16"/>
        <v>0</v>
      </c>
      <c r="L72" s="61">
        <v>0</v>
      </c>
      <c r="M72" s="4">
        <f t="shared" si="17"/>
        <v>0</v>
      </c>
      <c r="N72" s="61">
        <v>0</v>
      </c>
      <c r="O72" s="4">
        <f t="shared" si="18"/>
        <v>0</v>
      </c>
      <c r="P72" s="61">
        <v>0</v>
      </c>
      <c r="Q72" s="4">
        <f t="shared" si="19"/>
        <v>0</v>
      </c>
      <c r="R72" s="61">
        <v>0</v>
      </c>
      <c r="S72" s="4">
        <f t="shared" si="22"/>
        <v>0</v>
      </c>
      <c r="T72" s="58">
        <f t="shared" si="23"/>
        <v>0</v>
      </c>
      <c r="U72" s="4">
        <f t="shared" si="24"/>
        <v>0</v>
      </c>
    </row>
    <row r="73" spans="1:21" x14ac:dyDescent="0.25">
      <c r="A73" s="60" t="s">
        <v>38</v>
      </c>
      <c r="B73" s="61">
        <v>0</v>
      </c>
      <c r="C73" s="4">
        <f t="shared" si="20"/>
        <v>0</v>
      </c>
      <c r="D73" s="61">
        <v>0</v>
      </c>
      <c r="E73" s="4">
        <f t="shared" si="21"/>
        <v>0</v>
      </c>
      <c r="F73" s="61">
        <v>0</v>
      </c>
      <c r="G73" s="4">
        <f t="shared" si="14"/>
        <v>0</v>
      </c>
      <c r="H73" s="61">
        <v>0</v>
      </c>
      <c r="I73" s="4">
        <f t="shared" si="15"/>
        <v>0</v>
      </c>
      <c r="J73" s="61">
        <v>0</v>
      </c>
      <c r="K73" s="4">
        <f t="shared" si="16"/>
        <v>0</v>
      </c>
      <c r="L73" s="61">
        <v>0</v>
      </c>
      <c r="M73" s="4">
        <f t="shared" si="17"/>
        <v>0</v>
      </c>
      <c r="N73" s="61">
        <v>0</v>
      </c>
      <c r="O73" s="4">
        <f t="shared" si="18"/>
        <v>0</v>
      </c>
      <c r="P73" s="61">
        <v>0</v>
      </c>
      <c r="Q73" s="4">
        <f t="shared" si="19"/>
        <v>0</v>
      </c>
      <c r="R73" s="61">
        <v>0</v>
      </c>
      <c r="S73" s="4">
        <f t="shared" si="22"/>
        <v>0</v>
      </c>
      <c r="T73" s="58">
        <f t="shared" si="23"/>
        <v>0</v>
      </c>
      <c r="U73" s="4">
        <f t="shared" si="24"/>
        <v>0</v>
      </c>
    </row>
    <row r="74" spans="1:21" x14ac:dyDescent="0.25">
      <c r="A74" s="60" t="s">
        <v>39</v>
      </c>
      <c r="B74" s="61">
        <v>0</v>
      </c>
      <c r="C74" s="4">
        <f t="shared" si="20"/>
        <v>0</v>
      </c>
      <c r="D74" s="61">
        <v>0</v>
      </c>
      <c r="E74" s="4">
        <f t="shared" si="21"/>
        <v>0</v>
      </c>
      <c r="F74" s="61">
        <v>0</v>
      </c>
      <c r="G74" s="4">
        <f t="shared" si="14"/>
        <v>0</v>
      </c>
      <c r="H74" s="61">
        <v>0</v>
      </c>
      <c r="I74" s="4">
        <f t="shared" si="15"/>
        <v>0</v>
      </c>
      <c r="J74" s="61">
        <v>0</v>
      </c>
      <c r="K74" s="4">
        <f t="shared" si="16"/>
        <v>0</v>
      </c>
      <c r="L74" s="61">
        <v>0</v>
      </c>
      <c r="M74" s="4">
        <f t="shared" si="17"/>
        <v>0</v>
      </c>
      <c r="N74" s="61">
        <v>0</v>
      </c>
      <c r="O74" s="4">
        <f t="shared" si="18"/>
        <v>0</v>
      </c>
      <c r="P74" s="61">
        <v>0</v>
      </c>
      <c r="Q74" s="4">
        <f t="shared" si="19"/>
        <v>0</v>
      </c>
      <c r="R74" s="61">
        <v>0</v>
      </c>
      <c r="S74" s="4">
        <f t="shared" si="22"/>
        <v>0</v>
      </c>
      <c r="T74" s="58">
        <f t="shared" si="23"/>
        <v>0</v>
      </c>
      <c r="U74" s="4">
        <f t="shared" si="24"/>
        <v>0</v>
      </c>
    </row>
    <row r="75" spans="1:21" x14ac:dyDescent="0.25">
      <c r="A75" s="60" t="s">
        <v>40</v>
      </c>
      <c r="B75" s="61">
        <v>0</v>
      </c>
      <c r="C75" s="4">
        <f t="shared" si="20"/>
        <v>0</v>
      </c>
      <c r="D75" s="61">
        <v>0</v>
      </c>
      <c r="E75" s="4">
        <f t="shared" si="21"/>
        <v>0</v>
      </c>
      <c r="F75" s="61">
        <v>0</v>
      </c>
      <c r="G75" s="4">
        <f t="shared" si="14"/>
        <v>0</v>
      </c>
      <c r="H75" s="61">
        <v>0</v>
      </c>
      <c r="I75" s="4">
        <f t="shared" si="15"/>
        <v>0</v>
      </c>
      <c r="J75" s="61">
        <v>0</v>
      </c>
      <c r="K75" s="4">
        <f t="shared" si="16"/>
        <v>0</v>
      </c>
      <c r="L75" s="61">
        <v>0</v>
      </c>
      <c r="M75" s="4">
        <f t="shared" si="17"/>
        <v>0</v>
      </c>
      <c r="N75" s="61">
        <v>0</v>
      </c>
      <c r="O75" s="4">
        <f t="shared" si="18"/>
        <v>0</v>
      </c>
      <c r="P75" s="61">
        <v>0</v>
      </c>
      <c r="Q75" s="4">
        <f t="shared" si="19"/>
        <v>0</v>
      </c>
      <c r="R75" s="61">
        <v>0</v>
      </c>
      <c r="S75" s="4">
        <f t="shared" si="22"/>
        <v>0</v>
      </c>
      <c r="T75" s="58">
        <f t="shared" si="23"/>
        <v>0</v>
      </c>
      <c r="U75" s="4">
        <f t="shared" si="24"/>
        <v>0</v>
      </c>
    </row>
    <row r="76" spans="1:21" x14ac:dyDescent="0.25">
      <c r="A76" s="60" t="s">
        <v>41</v>
      </c>
      <c r="B76" s="61">
        <v>0</v>
      </c>
      <c r="C76" s="4">
        <f t="shared" si="20"/>
        <v>0</v>
      </c>
      <c r="D76" s="61">
        <v>1</v>
      </c>
      <c r="E76" s="4">
        <f t="shared" si="21"/>
        <v>1.4925373134328358E-2</v>
      </c>
      <c r="F76" s="61">
        <v>0</v>
      </c>
      <c r="G76" s="4">
        <f t="shared" si="14"/>
        <v>0</v>
      </c>
      <c r="H76" s="61">
        <v>0</v>
      </c>
      <c r="I76" s="4">
        <f t="shared" si="15"/>
        <v>0</v>
      </c>
      <c r="J76" s="61">
        <v>55</v>
      </c>
      <c r="K76" s="4">
        <f t="shared" si="16"/>
        <v>0.90163934426229508</v>
      </c>
      <c r="L76" s="61">
        <v>0</v>
      </c>
      <c r="M76" s="4">
        <f t="shared" si="17"/>
        <v>0</v>
      </c>
      <c r="N76" s="61">
        <v>0</v>
      </c>
      <c r="O76" s="4">
        <f t="shared" si="18"/>
        <v>0</v>
      </c>
      <c r="P76" s="61">
        <v>0</v>
      </c>
      <c r="Q76" s="4">
        <f t="shared" si="19"/>
        <v>0</v>
      </c>
      <c r="R76" s="61">
        <v>0</v>
      </c>
      <c r="S76" s="4">
        <f t="shared" si="22"/>
        <v>0</v>
      </c>
      <c r="T76" s="58">
        <f t="shared" si="23"/>
        <v>56</v>
      </c>
      <c r="U76" s="4">
        <f t="shared" si="24"/>
        <v>0.13493975903614458</v>
      </c>
    </row>
    <row r="77" spans="1:21" x14ac:dyDescent="0.25">
      <c r="A77" s="60" t="s">
        <v>42</v>
      </c>
      <c r="B77" s="61">
        <v>0</v>
      </c>
      <c r="C77" s="4">
        <f t="shared" si="20"/>
        <v>0</v>
      </c>
      <c r="D77" s="61">
        <v>0</v>
      </c>
      <c r="E77" s="4">
        <f t="shared" si="21"/>
        <v>0</v>
      </c>
      <c r="F77" s="61">
        <v>0</v>
      </c>
      <c r="G77" s="4">
        <f t="shared" si="14"/>
        <v>0</v>
      </c>
      <c r="H77" s="61">
        <v>0</v>
      </c>
      <c r="I77" s="4">
        <f t="shared" si="15"/>
        <v>0</v>
      </c>
      <c r="J77" s="61">
        <v>0</v>
      </c>
      <c r="K77" s="4">
        <f t="shared" si="16"/>
        <v>0</v>
      </c>
      <c r="L77" s="61">
        <v>0</v>
      </c>
      <c r="M77" s="4">
        <f t="shared" si="17"/>
        <v>0</v>
      </c>
      <c r="N77" s="61">
        <v>0</v>
      </c>
      <c r="O77" s="4">
        <f t="shared" si="18"/>
        <v>0</v>
      </c>
      <c r="P77" s="61">
        <v>0</v>
      </c>
      <c r="Q77" s="4">
        <f t="shared" si="19"/>
        <v>0</v>
      </c>
      <c r="R77" s="61">
        <v>0</v>
      </c>
      <c r="S77" s="4">
        <f t="shared" si="22"/>
        <v>0</v>
      </c>
      <c r="T77" s="58">
        <f t="shared" si="23"/>
        <v>0</v>
      </c>
      <c r="U77" s="4">
        <f t="shared" si="24"/>
        <v>0</v>
      </c>
    </row>
    <row r="78" spans="1:21" x14ac:dyDescent="0.25">
      <c r="A78" s="60" t="s">
        <v>43</v>
      </c>
      <c r="B78" s="61">
        <v>0</v>
      </c>
      <c r="C78" s="4">
        <f t="shared" si="20"/>
        <v>0</v>
      </c>
      <c r="D78" s="61">
        <v>0</v>
      </c>
      <c r="E78" s="4">
        <f t="shared" si="21"/>
        <v>0</v>
      </c>
      <c r="F78" s="61">
        <v>0</v>
      </c>
      <c r="G78" s="4">
        <f t="shared" si="14"/>
        <v>0</v>
      </c>
      <c r="H78" s="61">
        <v>0</v>
      </c>
      <c r="I78" s="4">
        <f t="shared" si="15"/>
        <v>0</v>
      </c>
      <c r="J78" s="61">
        <v>0</v>
      </c>
      <c r="K78" s="4">
        <f t="shared" si="16"/>
        <v>0</v>
      </c>
      <c r="L78" s="61">
        <v>0</v>
      </c>
      <c r="M78" s="4">
        <f t="shared" si="17"/>
        <v>0</v>
      </c>
      <c r="N78" s="61">
        <v>0</v>
      </c>
      <c r="O78" s="4">
        <f t="shared" si="18"/>
        <v>0</v>
      </c>
      <c r="P78" s="61">
        <v>0</v>
      </c>
      <c r="Q78" s="4">
        <f t="shared" si="19"/>
        <v>0</v>
      </c>
      <c r="R78" s="61">
        <v>0</v>
      </c>
      <c r="S78" s="4">
        <f t="shared" si="22"/>
        <v>0</v>
      </c>
      <c r="T78" s="58">
        <f t="shared" si="23"/>
        <v>0</v>
      </c>
      <c r="U78" s="4">
        <f t="shared" si="24"/>
        <v>0</v>
      </c>
    </row>
    <row r="79" spans="1:21" x14ac:dyDescent="0.25">
      <c r="A79" s="59" t="s">
        <v>4</v>
      </c>
      <c r="B79" s="59">
        <f t="shared" ref="B79:S79" si="25">SUM(B47:B78)</f>
        <v>48</v>
      </c>
      <c r="C79" s="63">
        <f t="shared" si="25"/>
        <v>1</v>
      </c>
      <c r="D79" s="59">
        <f t="shared" si="25"/>
        <v>67</v>
      </c>
      <c r="E79" s="63">
        <f t="shared" si="25"/>
        <v>1</v>
      </c>
      <c r="F79" s="59">
        <f t="shared" si="25"/>
        <v>24</v>
      </c>
      <c r="G79" s="63">
        <f t="shared" si="25"/>
        <v>1</v>
      </c>
      <c r="H79" s="59">
        <f t="shared" si="25"/>
        <v>62</v>
      </c>
      <c r="I79" s="63">
        <f t="shared" si="25"/>
        <v>1</v>
      </c>
      <c r="J79" s="59">
        <f t="shared" si="25"/>
        <v>61</v>
      </c>
      <c r="K79" s="63">
        <f t="shared" si="25"/>
        <v>1</v>
      </c>
      <c r="L79" s="59">
        <f t="shared" si="25"/>
        <v>54</v>
      </c>
      <c r="M79" s="63">
        <f t="shared" si="25"/>
        <v>1</v>
      </c>
      <c r="N79" s="59">
        <f t="shared" si="25"/>
        <v>53</v>
      </c>
      <c r="O79" s="63">
        <f t="shared" si="25"/>
        <v>1</v>
      </c>
      <c r="P79" s="59">
        <f t="shared" si="25"/>
        <v>31</v>
      </c>
      <c r="Q79" s="63">
        <f t="shared" si="25"/>
        <v>1</v>
      </c>
      <c r="R79" s="59">
        <f t="shared" si="25"/>
        <v>15</v>
      </c>
      <c r="S79" s="63">
        <f t="shared" si="25"/>
        <v>1</v>
      </c>
      <c r="T79" s="59">
        <f t="shared" si="23"/>
        <v>415</v>
      </c>
      <c r="U79" s="4">
        <f t="shared" si="24"/>
        <v>1</v>
      </c>
    </row>
    <row r="80" spans="1:21" x14ac:dyDescent="0.25">
      <c r="A80" s="64" t="s">
        <v>58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</row>
    <row r="81" spans="1:2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</row>
  </sheetData>
  <mergeCells count="64">
    <mergeCell ref="T5:U6"/>
    <mergeCell ref="B6:C6"/>
    <mergeCell ref="D6:E6"/>
    <mergeCell ref="F6:G6"/>
    <mergeCell ref="H6:I6"/>
    <mergeCell ref="J6:K6"/>
    <mergeCell ref="L6:M6"/>
    <mergeCell ref="N6:O6"/>
    <mergeCell ref="P6:Q6"/>
    <mergeCell ref="K31:S31"/>
    <mergeCell ref="N19:O19"/>
    <mergeCell ref="P19:Q19"/>
    <mergeCell ref="A5:A7"/>
    <mergeCell ref="B5:I5"/>
    <mergeCell ref="J32:K32"/>
    <mergeCell ref="L32:M32"/>
    <mergeCell ref="N32:O32"/>
    <mergeCell ref="P32:Q32"/>
    <mergeCell ref="R32:S32"/>
    <mergeCell ref="A44:A46"/>
    <mergeCell ref="T44:U45"/>
    <mergeCell ref="F45:G45"/>
    <mergeCell ref="D45:E45"/>
    <mergeCell ref="B45:C45"/>
    <mergeCell ref="B44:I44"/>
    <mergeCell ref="L45:M45"/>
    <mergeCell ref="J45:K45"/>
    <mergeCell ref="R45:S45"/>
    <mergeCell ref="J44:S44"/>
    <mergeCell ref="P45:Q45"/>
    <mergeCell ref="N45:O45"/>
    <mergeCell ref="H45:I45"/>
    <mergeCell ref="A3:U3"/>
    <mergeCell ref="A4:U4"/>
    <mergeCell ref="A43:U43"/>
    <mergeCell ref="A42:U42"/>
    <mergeCell ref="A41:U41"/>
    <mergeCell ref="R6:S6"/>
    <mergeCell ref="J5:S5"/>
    <mergeCell ref="R19:S19"/>
    <mergeCell ref="J18:S18"/>
    <mergeCell ref="A31:A33"/>
    <mergeCell ref="T31:U32"/>
    <mergeCell ref="B32:C32"/>
    <mergeCell ref="D32:E32"/>
    <mergeCell ref="F32:G32"/>
    <mergeCell ref="H32:I32"/>
    <mergeCell ref="B31:I31"/>
    <mergeCell ref="A2:U2"/>
    <mergeCell ref="A15:U15"/>
    <mergeCell ref="A16:U16"/>
    <mergeCell ref="A17:U17"/>
    <mergeCell ref="A30:U30"/>
    <mergeCell ref="A29:U29"/>
    <mergeCell ref="A28:U28"/>
    <mergeCell ref="A18:A20"/>
    <mergeCell ref="B18:I18"/>
    <mergeCell ref="T18:U19"/>
    <mergeCell ref="B19:C19"/>
    <mergeCell ref="D19:E19"/>
    <mergeCell ref="F19:G19"/>
    <mergeCell ref="H19:I19"/>
    <mergeCell ref="J19:K19"/>
    <mergeCell ref="L19:M19"/>
  </mergeCells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horizontalDpi="1200" verticalDpi="120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cp:lastPrinted>2023-04-04T18:28:14Z</cp:lastPrinted>
  <dcterms:created xsi:type="dcterms:W3CDTF">2022-07-11T13:01:47Z</dcterms:created>
  <dcterms:modified xsi:type="dcterms:W3CDTF">2023-04-11T11:40:38Z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