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ccinformacion 1\Desktop\Planificación 2023\4to Trimestre\"/>
    </mc:Choice>
  </mc:AlternateContent>
  <xr:revisionPtr revIDLastSave="0" documentId="13_ncr:1_{718B750A-51B5-4C7B-97D0-5B1C1BA51F26}"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I29" i="1"/>
  <c r="J29" i="1"/>
  <c r="I31" i="1" l="1"/>
  <c r="J31" i="1"/>
  <c r="C14" i="1"/>
  <c r="J30" i="1"/>
  <c r="I25" i="1" l="1"/>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<sst xmlns="http://schemas.openxmlformats.org/spreadsheetml/2006/main" count="76" uniqueCount="76">
  <si>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</si>
  <si>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</si>
  <si>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</si>
  <si>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</si>
  <si>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</si>
  <si>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</si>
  <si>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</si>
  <si>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</si>
  <si>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</si>
  <si>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</si>
  <si>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</si>
  <si>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</si>
  <si>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</si>
  <si>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</si>
  <si>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</si>
  <si>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</si>
  <si>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</si>
  <si>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</si>
  <si>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</si>
  <si>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</si>
  <si>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</si>
  <si>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</si>
  <si>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</si>
  <si>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</si>
  <si>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</si>
  <si>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</si>
  <si>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</si>
  <si>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</si>
  <si>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</si>
  <si>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</si>
  <si>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</si>
  <si>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</si>
  <si>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</si>
  <si>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</si>
  <si>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</si>
  <si>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</si>
  <si>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</si>
  <si>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</si>
  <si>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</si>
  <si>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</si>
  <si>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</si>
  <si>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</si>
  <si>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</si>
  <si>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</si>
  <si>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</si>
  <si>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</si>
  <si>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</si>
  <si>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</si>
  <si>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</si>
  <si>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</si>
  <si>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IV.II - Formulación y Ejecución trimestral de las Metas por Producto</t>
  </si>
  <si>
    <t>Ejecución Trimestral</t>
  </si>
  <si>
    <t>Programación Trimestral</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</si>
  <si>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</si>
  <si>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</si>
  <si>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</si>
  <si>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</si>
  <si>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</si>
  <si>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</si>
  <si>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</si>
  <si>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Ciudadania en general</t>
  </si>
  <si>
    <t>Disminuir la prevalencia del consumo de drogas</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</si>
  <si>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</si>
  <si>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</si>
  <si>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</si>
  <si>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</si>
  <si>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</si>
  <si>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</si>
  <si>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Ing. Edwin de Valle</t>
  </si>
  <si>
    <t>Encargado de Planificación y Desarrollo</t>
  </si>
  <si>
    <t>Acciones Comunes P15</t>
  </si>
  <si>
    <t>N/A</t>
  </si>
  <si>
    <t>Para este trimestre la unidad ejecutara se propuso alcanzar de forma física 200 organizaciones formadas en políticas y/o estrategias de reducción de la demanda de drogas, como resultados pudimos capacitar/formar un total de 181 Organizaciones, teniendo un desvio de forma negativa de -10% con respecto a lo planificado. Para lograr este resultado, ejecutamos un total de RD$24,499,050.54 lo que supone un desvío del 93% de lo programado.</t>
  </si>
  <si>
    <t>Para atender la desviación física, planeamos mejorar la comunicación con las instituciones pertinentes. Esta mejora implica una coordinación más eficiente, teniendo en cuenta los compromisos institucionales existentes al programar capacitaciones. En cuanto a la desviación financiera, implementaremos mecanismos de seguimiento rigurosos para la ejecución presupuestaria y solicitaremos las modificaciones financieras necesarias.</t>
  </si>
  <si>
    <t>Desvío Físico: El desvío -10% se debió a que las organizaciones incurrieron en actividades internas propias de su institución lo que ocasionó las cancelaciones de actividades previamente coordinadas para ser programada en el año 2024.
Desviación Financiera: La variación financiera del 93% se atribuye principalmente a la concesión de dos bonificaciones aprobadas por el Ministerio de Administración Pública (MAP) y distribuidas entre los colaboradores. La primera corresponde al cumplimiento de indicadores establecidos por el Sistema de Monitoreo y Evaluación de la Gestión Pública (SISMAP), mientras que la segunda se relaciona con el rendimiento individual. Estos incentivos se otorgaron mediante los recursos propios administrados por la institución, los cuales son otorgados conforme a lo estipulado en las leyes 72-02 y 196-11. La ejecución de estos recursos propios se llevó a cabo a través de la apertura de una fuente específica: la cuenta 2138 - Recursos de Captación Directa del Consejo Nacional de Drogas, según lo establecido en las mencionadas leyes (No. 72-02 y 196-11).</t>
  </si>
  <si>
    <t>Informe de Evaluación trimestral de las Metas Físicas-Financieras Octubre-Diciembre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</si>
</sst>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5" fontId="16" fillId="0" borderId="25" xfId="0" applyNumberFormat="1" applyFont="1" applyBorder="1" applyAlignment="1" applyProtection="1">
      <alignment horizontal="center" vertical="center" wrapText="1" readingOrder="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6" fillId="0" borderId="34" xfId="0" applyFont="1" applyBorder="1" applyAlignment="1" applyProtection="1">
      <alignment vertical="top" wrapText="1"/>
      <protection locked="0"/>
    </xf>
    <xf numFmtId="0" fontId="16" fillId="0" borderId="35" xfId="0" applyFont="1" applyBorder="1" applyAlignment="1" applyProtection="1">
      <alignment vertical="top" wrapText="1"/>
      <protection locked="0"/>
    </xf>
    <xf numFmtId="165" fontId="16" fillId="0" borderId="35" xfId="0" applyNumberFormat="1" applyFont="1" applyBorder="1" applyAlignment="1" applyProtection="1">
      <alignment horizontal="center" vertical="center" wrapText="1" readingOrder="1"/>
      <protection locked="0"/>
    </xf>
    <xf numFmtId="166" fontId="16" fillId="0" borderId="35" xfId="0" applyNumberFormat="1" applyFont="1" applyBorder="1" applyAlignment="1" applyProtection="1">
      <alignment horizontal="center" vertical="center" wrapText="1" readingOrder="1"/>
      <protection locked="0"/>
    </xf>
    <xf numFmtId="165" fontId="16" fillId="0" borderId="35" xfId="0" applyNumberFormat="1" applyFont="1" applyBorder="1" applyAlignment="1" applyProtection="1">
      <alignment horizontal="center" vertical="center" wrapText="1"/>
      <protection locked="0"/>
    </xf>
    <xf numFmtId="165" fontId="16" fillId="0" borderId="28" xfId="0" applyNumberFormat="1" applyFont="1" applyBorder="1" applyAlignment="1" applyProtection="1">
      <alignment horizontal="center" vertical="center" wrapText="1" readingOrder="1"/>
      <protection locked="0"/>
    </xf>
    <xf numFmtId="0" fontId="23" fillId="0" borderId="34" xfId="0" applyFont="1" applyBorder="1" applyAlignment="1" applyProtection="1">
      <alignment vertical="top" wrapText="1"/>
      <protection locked="0"/>
    </xf>
    <xf numFmtId="0" fontId="23" fillId="0" borderId="35" xfId="0" applyFont="1" applyBorder="1" applyAlignment="1" applyProtection="1">
      <alignment vertical="top" wrapText="1"/>
      <protection locked="0"/>
    </xf>
    <xf numFmtId="10" fontId="23" fillId="7" borderId="35" xfId="1" applyNumberFormat="1" applyFont="1" applyFill="1" applyBorder="1" applyAlignment="1" applyProtection="1">
      <alignment horizontal="center" vertical="center" wrapText="1" readingOrder="1"/>
      <protection locked="0"/>
    </xf>
    <xf numFmtId="167" fontId="23" fillId="7" borderId="36" xfId="0" applyNumberFormat="1" applyFont="1" applyFill="1" applyBorder="1" applyAlignment="1" applyProtection="1">
      <alignment horizontal="center" vertical="center" wrapText="1" readingOrder="1"/>
      <protection locked="0"/>
    </xf>
    <xf numFmtId="0" fontId="2" fillId="0" borderId="0" xfId="0" applyFont="1" applyAlignment="1">
      <alignment vertical="top"/>
    </xf>
    <xf numFmtId="4" fontId="0" fillId="0" borderId="0" xfId="0" applyNumberFormat="1" applyAlignment="1">
      <alignment vertical="top" wrapText="1"/>
    </xf>
    <xf numFmtId="0" fontId="10"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44" fontId="11" fillId="0" borderId="21"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5" xfId="1" applyNumberFormat="1" applyFont="1" applyFill="1" applyBorder="1" applyAlignment="1" applyProtection="1">
      <alignment horizontal="center" vertical="center" wrapText="1" readingOrder="1"/>
    </xf>
    <xf numFmtId="10" fontId="11" fillId="7" borderId="26" xfId="1"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3"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twoCellAnchor editAs="oneCell">
    <xdr:from>
      <xdr:col>6</xdr:col>
      <xdr:colOff>342901</xdr:colOff>
      <xdr:row>40</xdr:row>
      <xdr:rowOff>47386</xdr:rowOff>
    </xdr:from>
    <xdr:to>
      <xdr:col>8</xdr:col>
      <xdr:colOff>552450</xdr:colOff>
      <xdr:row>44</xdr:row>
      <xdr:rowOff>95249</xdr:rowOff>
    </xdr:to>
    <xdr:pic>
      <xdr:nvPicPr>
        <xdr:cNvPr id="4" name="Imagen 3">
          <a:extLst>
            <a:ext uri="{FF2B5EF4-FFF2-40B4-BE49-F238E27FC236}">
              <a16:creationId xmlns:a16="http://schemas.microsoft.com/office/drawing/2014/main" id="{8D8D9266-8351-4CC3-9EBE-C3CBF0F5499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467476" y="11448811"/>
          <a:ext cx="1952624" cy="1019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zoomScale="120" zoomScaleNormal="100" zoomScaleSheetLayoutView="120" workbookViewId="0">
      <selection activeCell="B1" sqref="B1:J1"/>
    </sheetView>
  </sheetViews>
  <sheetFormatPr baseColWidth="10" defaultRowHeight="15" x14ac:dyDescent="0.25"/>
  <cols>
    <col min="1" max="1" width="23.85546875" style="6" bestFit="1"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77" t="s">
        <v>75</v>
      </c>
      <c r="C1" s="78"/>
      <c r="D1" s="78"/>
      <c r="E1" s="78"/>
      <c r="F1" s="78"/>
      <c r="G1" s="78"/>
      <c r="H1" s="78"/>
      <c r="I1" s="78"/>
      <c r="J1" s="79"/>
      <c r="K1" s="1"/>
    </row>
    <row r="2" spans="1:11" ht="21.75" thickBot="1" x14ac:dyDescent="0.3">
      <c r="A2" s="22"/>
      <c r="B2" s="80" t="s">
        <v>0</v>
      </c>
      <c r="C2" s="81"/>
      <c r="D2" s="80" t="s">
        <v>1</v>
      </c>
      <c r="E2" s="81"/>
      <c r="F2" s="81"/>
      <c r="G2" s="81"/>
      <c r="H2" s="82"/>
      <c r="I2" s="2" t="s">
        <v>2</v>
      </c>
      <c r="J2" s="3" t="s">
        <v>3</v>
      </c>
      <c r="K2" s="1"/>
    </row>
    <row r="3" spans="1:11" ht="20.25" customHeight="1" thickBot="1" x14ac:dyDescent="0.3">
      <c r="A3" s="23"/>
      <c r="B3" s="83" t="s">
        <v>4</v>
      </c>
      <c r="C3" s="84"/>
      <c r="D3" s="83"/>
      <c r="E3" s="84"/>
      <c r="F3" s="84"/>
      <c r="G3" s="84"/>
      <c r="H3" s="85"/>
      <c r="I3" s="27"/>
      <c r="J3" s="28"/>
      <c r="K3" s="1"/>
    </row>
    <row r="4" spans="1:11" ht="9" customHeight="1" x14ac:dyDescent="0.25">
      <c r="A4" s="86"/>
      <c r="B4" s="87"/>
      <c r="C4" s="87"/>
      <c r="D4" s="88"/>
      <c r="E4" s="88"/>
      <c r="F4" s="88"/>
      <c r="G4" s="88"/>
      <c r="H4" s="88"/>
      <c r="I4" s="87"/>
      <c r="J4" s="89"/>
      <c r="K4" s="1"/>
    </row>
    <row r="5" spans="1:11" ht="3" customHeight="1" x14ac:dyDescent="0.25">
      <c r="A5" s="74"/>
      <c r="B5" s="75"/>
      <c r="C5" s="75"/>
      <c r="D5" s="75"/>
      <c r="E5" s="75"/>
      <c r="F5" s="75"/>
      <c r="G5" s="75"/>
      <c r="H5" s="75"/>
      <c r="I5" s="75"/>
      <c r="J5" s="76"/>
      <c r="K5" s="1"/>
    </row>
    <row r="6" spans="1:11" ht="15.75" x14ac:dyDescent="0.25">
      <c r="A6" s="45" t="s">
        <v>5</v>
      </c>
      <c r="B6" s="46"/>
      <c r="C6" s="46"/>
      <c r="D6" s="46"/>
      <c r="E6" s="46"/>
      <c r="F6" s="46"/>
      <c r="G6" s="46"/>
      <c r="H6" s="46"/>
      <c r="I6" s="46"/>
      <c r="J6" s="47"/>
      <c r="K6" s="1"/>
    </row>
    <row r="7" spans="1:11" ht="15.75" x14ac:dyDescent="0.25">
      <c r="A7" s="57" t="s">
        <v>6</v>
      </c>
      <c r="B7" s="58"/>
      <c r="C7" s="58"/>
      <c r="D7" s="58"/>
      <c r="E7" s="58"/>
      <c r="F7" s="58"/>
      <c r="G7" s="58"/>
      <c r="H7" s="58"/>
      <c r="I7" s="58"/>
      <c r="J7" s="59"/>
      <c r="K7" s="1"/>
    </row>
    <row r="8" spans="1:11" x14ac:dyDescent="0.25">
      <c r="A8" s="4" t="s">
        <v>7</v>
      </c>
      <c r="B8" s="90" t="s">
        <v>48</v>
      </c>
      <c r="C8" s="90"/>
      <c r="D8" s="90"/>
      <c r="E8" s="90"/>
      <c r="F8" s="90"/>
      <c r="G8" s="90"/>
      <c r="H8" s="90"/>
      <c r="I8" s="90"/>
      <c r="J8" s="90"/>
      <c r="K8" s="1"/>
    </row>
    <row r="9" spans="1:11" ht="15" customHeight="1" x14ac:dyDescent="0.25">
      <c r="A9" s="24" t="s">
        <v>35</v>
      </c>
      <c r="B9" s="90" t="s">
        <v>49</v>
      </c>
      <c r="C9" s="90"/>
      <c r="D9" s="90"/>
      <c r="E9" s="90"/>
      <c r="F9" s="90"/>
      <c r="G9" s="90"/>
      <c r="H9" s="90"/>
      <c r="I9" s="90"/>
      <c r="J9" s="90"/>
      <c r="K9" s="1"/>
    </row>
    <row r="10" spans="1:11" x14ac:dyDescent="0.25">
      <c r="A10" s="24" t="s">
        <v>36</v>
      </c>
      <c r="B10" s="90" t="s">
        <v>53</v>
      </c>
      <c r="C10" s="90"/>
      <c r="D10" s="90"/>
      <c r="E10" s="90"/>
      <c r="F10" s="90"/>
      <c r="G10" s="90"/>
      <c r="H10" s="90"/>
      <c r="I10" s="90"/>
      <c r="J10" s="90"/>
      <c r="K10" s="1"/>
    </row>
    <row r="11" spans="1:11" ht="31.5" customHeight="1" x14ac:dyDescent="0.25">
      <c r="A11" s="4" t="s">
        <v>8</v>
      </c>
      <c r="B11" s="91" t="s">
        <v>54</v>
      </c>
      <c r="C11" s="91"/>
      <c r="D11" s="91"/>
      <c r="E11" s="91"/>
      <c r="F11" s="91"/>
      <c r="G11" s="91"/>
      <c r="H11" s="91"/>
      <c r="I11" s="91"/>
      <c r="J11" s="91"/>
    </row>
    <row r="12" spans="1:11" ht="34.5" customHeight="1" x14ac:dyDescent="0.25">
      <c r="A12" s="4" t="s">
        <v>9</v>
      </c>
      <c r="B12" s="91" t="s">
        <v>55</v>
      </c>
      <c r="C12" s="91"/>
      <c r="D12" s="91"/>
      <c r="E12" s="91"/>
      <c r="F12" s="91"/>
      <c r="G12" s="91"/>
      <c r="H12" s="91"/>
      <c r="I12" s="91"/>
      <c r="J12" s="91"/>
    </row>
    <row r="13" spans="1:11" ht="15.75" x14ac:dyDescent="0.25">
      <c r="A13" s="45" t="s">
        <v>10</v>
      </c>
      <c r="B13" s="46"/>
      <c r="C13" s="46"/>
      <c r="D13" s="46"/>
      <c r="E13" s="46"/>
      <c r="F13" s="46"/>
      <c r="G13" s="46"/>
      <c r="H13" s="46"/>
      <c r="I13" s="46"/>
      <c r="J13" s="47"/>
    </row>
    <row r="14" spans="1:11" x14ac:dyDescent="0.25">
      <c r="A14" s="4" t="s">
        <v>11</v>
      </c>
      <c r="B14" s="25">
        <v>2</v>
      </c>
      <c r="C14" s="41" t="str">
        <f>IFERROR(VLOOKUP(B14,'[1]Validacion datos'!A2:B5,2,FALSE),"")</f>
        <v>DESARROLLO SOCIAL</v>
      </c>
      <c r="D14" s="41"/>
      <c r="E14" s="41"/>
      <c r="F14" s="41"/>
      <c r="G14" s="41"/>
      <c r="H14" s="41"/>
      <c r="I14" s="41"/>
      <c r="J14" s="41"/>
    </row>
    <row r="15" spans="1:11" x14ac:dyDescent="0.25">
      <c r="A15" s="4" t="s">
        <v>12</v>
      </c>
      <c r="B15" s="7">
        <v>2</v>
      </c>
      <c r="C15" s="41" t="s">
        <v>56</v>
      </c>
      <c r="D15" s="41"/>
      <c r="E15" s="41"/>
      <c r="F15" s="41"/>
      <c r="G15" s="41"/>
      <c r="H15" s="41"/>
      <c r="I15" s="41"/>
      <c r="J15" s="41"/>
    </row>
    <row r="16" spans="1:11" ht="25.5" customHeight="1" x14ac:dyDescent="0.25">
      <c r="A16" s="4" t="s">
        <v>13</v>
      </c>
      <c r="B16" s="8">
        <v>2.2999999999999998</v>
      </c>
      <c r="C16" s="41" t="s">
        <v>57</v>
      </c>
      <c r="D16" s="41"/>
      <c r="E16" s="41"/>
      <c r="F16" s="41"/>
      <c r="G16" s="41"/>
      <c r="H16" s="41"/>
      <c r="I16" s="41"/>
      <c r="J16" s="41"/>
    </row>
    <row r="17" spans="1:11" ht="15.75" x14ac:dyDescent="0.25">
      <c r="A17" s="45" t="s">
        <v>14</v>
      </c>
      <c r="B17" s="46"/>
      <c r="C17" s="46"/>
      <c r="D17" s="46"/>
      <c r="E17" s="46"/>
      <c r="F17" s="46"/>
      <c r="G17" s="46"/>
      <c r="H17" s="46"/>
      <c r="I17" s="46"/>
      <c r="J17" s="47"/>
    </row>
    <row r="18" spans="1:11" x14ac:dyDescent="0.25">
      <c r="A18" s="4" t="s">
        <v>15</v>
      </c>
      <c r="B18" s="55" t="s">
        <v>58</v>
      </c>
      <c r="C18" s="55"/>
      <c r="D18" s="55"/>
      <c r="E18" s="55"/>
      <c r="F18" s="55"/>
      <c r="G18" s="55"/>
      <c r="H18" s="55"/>
      <c r="I18" s="55"/>
      <c r="J18" s="56"/>
    </row>
    <row r="19" spans="1:11" x14ac:dyDescent="0.25">
      <c r="A19" s="9" t="s">
        <v>16</v>
      </c>
      <c r="B19" s="55" t="s">
        <v>59</v>
      </c>
      <c r="C19" s="55"/>
      <c r="D19" s="55"/>
      <c r="E19" s="55"/>
      <c r="F19" s="55"/>
      <c r="G19" s="55"/>
      <c r="H19" s="55"/>
      <c r="I19" s="55"/>
      <c r="J19" s="56"/>
    </row>
    <row r="20" spans="1:11" x14ac:dyDescent="0.25">
      <c r="A20" s="9" t="s">
        <v>17</v>
      </c>
      <c r="B20" s="55" t="s">
        <v>60</v>
      </c>
      <c r="C20" s="55"/>
      <c r="D20" s="55"/>
      <c r="E20" s="55"/>
      <c r="F20" s="55"/>
      <c r="G20" s="55"/>
      <c r="H20" s="55"/>
      <c r="I20" s="55"/>
      <c r="J20" s="56"/>
    </row>
    <row r="21" spans="1:11" x14ac:dyDescent="0.25">
      <c r="A21" s="9" t="s">
        <v>37</v>
      </c>
      <c r="B21" s="55" t="s">
        <v>61</v>
      </c>
      <c r="C21" s="55"/>
      <c r="D21" s="55"/>
      <c r="E21" s="55"/>
      <c r="F21" s="55"/>
      <c r="G21" s="55"/>
      <c r="H21" s="55"/>
      <c r="I21" s="55"/>
      <c r="J21" s="56"/>
      <c r="K21" s="1"/>
    </row>
    <row r="22" spans="1:11" ht="15.75" x14ac:dyDescent="0.25">
      <c r="A22" s="45" t="s">
        <v>18</v>
      </c>
      <c r="B22" s="46"/>
      <c r="C22" s="46"/>
      <c r="D22" s="46"/>
      <c r="E22" s="46"/>
      <c r="F22" s="46"/>
      <c r="G22" s="46"/>
      <c r="H22" s="46"/>
      <c r="I22" s="46"/>
      <c r="J22" s="47"/>
    </row>
    <row r="23" spans="1:11" ht="15.75" x14ac:dyDescent="0.25">
      <c r="A23" s="57" t="s">
        <v>19</v>
      </c>
      <c r="B23" s="58"/>
      <c r="C23" s="58"/>
      <c r="D23" s="58"/>
      <c r="E23" s="58"/>
      <c r="F23" s="58"/>
      <c r="G23" s="58"/>
      <c r="H23" s="58"/>
      <c r="I23" s="58"/>
      <c r="J23" s="59"/>
      <c r="K23" s="1"/>
    </row>
    <row r="24" spans="1:11" ht="15" customHeight="1" x14ac:dyDescent="0.25">
      <c r="A24" s="60" t="s">
        <v>20</v>
      </c>
      <c r="B24" s="61"/>
      <c r="C24" s="62" t="s">
        <v>21</v>
      </c>
      <c r="D24" s="64"/>
      <c r="E24" s="64"/>
      <c r="F24" s="64" t="s">
        <v>22</v>
      </c>
      <c r="G24" s="64"/>
      <c r="H24" s="61"/>
      <c r="I24" s="62" t="s">
        <v>23</v>
      </c>
      <c r="J24" s="63"/>
    </row>
    <row r="25" spans="1:11" x14ac:dyDescent="0.25">
      <c r="A25" s="65">
        <v>191644532</v>
      </c>
      <c r="B25" s="66"/>
      <c r="C25" s="72">
        <v>209889901</v>
      </c>
      <c r="D25" s="73"/>
      <c r="E25" s="66"/>
      <c r="F25" s="72">
        <v>205659469.91999999</v>
      </c>
      <c r="G25" s="73"/>
      <c r="H25" s="66"/>
      <c r="I25" s="67">
        <f>+IF(F25&gt;0,F25/C25,0)</f>
        <v>0.9798445229625411</v>
      </c>
      <c r="J25" s="68"/>
    </row>
    <row r="26" spans="1:11" ht="15.75" x14ac:dyDescent="0.25">
      <c r="A26" s="57" t="s">
        <v>50</v>
      </c>
      <c r="B26" s="58"/>
      <c r="C26" s="58"/>
      <c r="D26" s="58"/>
      <c r="E26" s="58"/>
      <c r="F26" s="58"/>
      <c r="G26" s="58"/>
      <c r="H26" s="58"/>
      <c r="I26" s="58"/>
      <c r="J26" s="59"/>
      <c r="K26" s="1"/>
    </row>
    <row r="27" spans="1:11" x14ac:dyDescent="0.25">
      <c r="A27" s="5"/>
      <c r="B27"/>
      <c r="C27" s="69" t="s">
        <v>47</v>
      </c>
      <c r="D27" s="70"/>
      <c r="E27" s="69" t="s">
        <v>52</v>
      </c>
      <c r="F27" s="70"/>
      <c r="G27" s="69" t="s">
        <v>51</v>
      </c>
      <c r="H27" s="69"/>
      <c r="I27" s="69" t="s">
        <v>24</v>
      </c>
      <c r="J27" s="7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62</v>
      </c>
      <c r="B29" s="14" t="s">
        <v>63</v>
      </c>
      <c r="C29" s="15">
        <v>1200</v>
      </c>
      <c r="D29" s="15">
        <v>67726124</v>
      </c>
      <c r="E29" s="34">
        <v>200</v>
      </c>
      <c r="F29" s="15">
        <v>12698648.25</v>
      </c>
      <c r="G29" s="17">
        <v>181</v>
      </c>
      <c r="H29" s="16">
        <v>24499050.539999999</v>
      </c>
      <c r="I29" s="18">
        <f t="shared" ref="I29:J31" si="0">IF(G29&gt;0,G29/C29,0)</f>
        <v>0.15083333333333335</v>
      </c>
      <c r="J29" s="19">
        <f t="shared" si="0"/>
        <v>0.36173708301984031</v>
      </c>
    </row>
    <row r="30" spans="1:11" ht="84" x14ac:dyDescent="0.25">
      <c r="A30" s="29" t="s">
        <v>64</v>
      </c>
      <c r="B30" s="30" t="s">
        <v>65</v>
      </c>
      <c r="C30" s="31">
        <v>4</v>
      </c>
      <c r="D30" s="15">
        <v>2390377</v>
      </c>
      <c r="E30" s="34">
        <v>1</v>
      </c>
      <c r="F30" s="15">
        <v>597594.25</v>
      </c>
      <c r="G30" s="33">
        <v>1</v>
      </c>
      <c r="H30" s="32">
        <v>938708.52</v>
      </c>
      <c r="I30" s="18">
        <f t="shared" si="0"/>
        <v>0.25</v>
      </c>
      <c r="J30" s="19">
        <f t="shared" si="0"/>
        <v>0.39270312590859102</v>
      </c>
    </row>
    <row r="31" spans="1:11" x14ac:dyDescent="0.25">
      <c r="A31" s="35" t="s">
        <v>70</v>
      </c>
      <c r="B31" s="36" t="s">
        <v>71</v>
      </c>
      <c r="C31" s="15">
        <v>0</v>
      </c>
      <c r="D31" s="15">
        <v>121528031</v>
      </c>
      <c r="E31" s="16">
        <v>0</v>
      </c>
      <c r="F31" s="16">
        <v>0</v>
      </c>
      <c r="G31" s="17">
        <v>0</v>
      </c>
      <c r="H31" s="16">
        <v>44839617.859999999</v>
      </c>
      <c r="I31" s="37">
        <f t="shared" si="0"/>
        <v>0</v>
      </c>
      <c r="J31" s="38">
        <f t="shared" si="0"/>
        <v>0.36896522959382105</v>
      </c>
    </row>
    <row r="32" spans="1:11" ht="15.75" x14ac:dyDescent="0.25">
      <c r="A32" s="45" t="s">
        <v>27</v>
      </c>
      <c r="B32" s="46"/>
      <c r="C32" s="46"/>
      <c r="D32" s="46"/>
      <c r="E32" s="46"/>
      <c r="F32" s="46"/>
      <c r="G32" s="46"/>
      <c r="H32" s="46"/>
      <c r="I32" s="46"/>
      <c r="J32" s="47"/>
    </row>
    <row r="33" spans="1:11" ht="15.75" x14ac:dyDescent="0.25">
      <c r="A33" s="57" t="s">
        <v>28</v>
      </c>
      <c r="B33" s="58"/>
      <c r="C33" s="58"/>
      <c r="D33" s="58"/>
      <c r="E33" s="58"/>
      <c r="F33" s="58"/>
      <c r="G33" s="58"/>
      <c r="H33" s="58"/>
      <c r="I33" s="58"/>
      <c r="J33" s="59"/>
      <c r="K33" s="1"/>
    </row>
    <row r="34" spans="1:11" ht="18.75" customHeight="1" x14ac:dyDescent="0.25">
      <c r="A34" s="20" t="s">
        <v>29</v>
      </c>
      <c r="B34" s="55" t="s">
        <v>66</v>
      </c>
      <c r="C34" s="55"/>
      <c r="D34" s="55"/>
      <c r="E34" s="55"/>
      <c r="F34" s="55"/>
      <c r="G34" s="55"/>
      <c r="H34" s="55"/>
      <c r="I34" s="55"/>
      <c r="J34" s="56"/>
    </row>
    <row r="35" spans="1:11" ht="48.75" customHeight="1" x14ac:dyDescent="0.25">
      <c r="A35" s="20" t="s">
        <v>30</v>
      </c>
      <c r="B35" s="55" t="s">
        <v>67</v>
      </c>
      <c r="C35" s="55"/>
      <c r="D35" s="55"/>
      <c r="E35" s="55"/>
      <c r="F35" s="55"/>
      <c r="G35" s="55"/>
      <c r="H35" s="55"/>
      <c r="I35" s="55"/>
      <c r="J35" s="56"/>
    </row>
    <row r="36" spans="1:11" ht="57.75" customHeight="1" x14ac:dyDescent="0.25">
      <c r="A36" s="20" t="s">
        <v>31</v>
      </c>
      <c r="B36" s="55" t="s">
        <v>72</v>
      </c>
      <c r="C36" s="55"/>
      <c r="D36" s="55"/>
      <c r="E36" s="55"/>
      <c r="F36" s="55"/>
      <c r="G36" s="55"/>
      <c r="H36" s="55"/>
      <c r="I36" s="55"/>
      <c r="J36" s="56"/>
    </row>
    <row r="37" spans="1:11" ht="187.5" customHeight="1" x14ac:dyDescent="0.25">
      <c r="A37" s="20" t="s">
        <v>32</v>
      </c>
      <c r="B37" s="55" t="s">
        <v>74</v>
      </c>
      <c r="C37" s="55"/>
      <c r="D37" s="55"/>
      <c r="E37" s="55"/>
      <c r="F37" s="55"/>
      <c r="G37" s="55"/>
      <c r="H37" s="55"/>
      <c r="I37" s="55"/>
      <c r="J37" s="56"/>
    </row>
    <row r="38" spans="1:11" ht="15.75" x14ac:dyDescent="0.25">
      <c r="A38" s="45" t="s">
        <v>33</v>
      </c>
      <c r="B38" s="46"/>
      <c r="C38" s="46"/>
      <c r="D38" s="46"/>
      <c r="E38" s="46"/>
      <c r="F38" s="46"/>
      <c r="G38" s="46"/>
      <c r="H38" s="46"/>
      <c r="I38" s="46"/>
      <c r="J38" s="47"/>
    </row>
    <row r="39" spans="1:11" ht="15.75" x14ac:dyDescent="0.25">
      <c r="A39" s="48" t="s">
        <v>34</v>
      </c>
      <c r="B39" s="49"/>
      <c r="C39" s="49"/>
      <c r="D39" s="49"/>
      <c r="E39" s="49"/>
      <c r="F39" s="49"/>
      <c r="G39" s="49"/>
      <c r="H39" s="49"/>
      <c r="I39" s="49"/>
      <c r="J39" s="50"/>
      <c r="K39" s="1"/>
    </row>
    <row r="40" spans="1:11" ht="61.5" customHeight="1" x14ac:dyDescent="0.25">
      <c r="A40" s="51" t="s">
        <v>73</v>
      </c>
      <c r="B40" s="52"/>
      <c r="C40" s="52"/>
      <c r="D40" s="52"/>
      <c r="E40" s="52"/>
      <c r="F40" s="52"/>
      <c r="G40" s="52"/>
      <c r="H40" s="52"/>
      <c r="I40" s="52"/>
      <c r="J40" s="53"/>
    </row>
    <row r="41" spans="1:11" x14ac:dyDescent="0.25">
      <c r="A41" s="26"/>
      <c r="B41" s="26"/>
      <c r="C41" s="26"/>
      <c r="D41" s="26"/>
      <c r="E41" s="26"/>
      <c r="F41" s="26"/>
      <c r="G41" s="26"/>
      <c r="H41" s="26"/>
      <c r="I41" s="26"/>
      <c r="J41" s="26"/>
    </row>
    <row r="42" spans="1:11" ht="30.75" customHeight="1" x14ac:dyDescent="0.25">
      <c r="A42" s="54" t="s">
        <v>40</v>
      </c>
      <c r="B42" s="54"/>
      <c r="C42" s="54"/>
      <c r="D42" s="54"/>
      <c r="E42" s="54"/>
      <c r="F42" s="54"/>
      <c r="G42" s="54"/>
      <c r="H42" s="54"/>
      <c r="I42" s="54"/>
      <c r="J42" s="54"/>
    </row>
    <row r="44" spans="1:11" ht="15.75" thickBot="1" x14ac:dyDescent="0.3">
      <c r="A44" s="39"/>
      <c r="B44" s="40"/>
      <c r="G44" s="42"/>
      <c r="H44" s="42"/>
      <c r="I44" s="42"/>
    </row>
    <row r="45" spans="1:11" x14ac:dyDescent="0.25">
      <c r="A45" s="39"/>
      <c r="B45" s="40"/>
      <c r="G45" s="43" t="s">
        <v>68</v>
      </c>
      <c r="H45" s="43"/>
      <c r="I45" s="43"/>
    </row>
    <row r="46" spans="1:11" x14ac:dyDescent="0.25">
      <c r="A46" s="39"/>
      <c r="B46" s="40"/>
      <c r="G46" s="44" t="s">
        <v>69</v>
      </c>
      <c r="H46" s="44"/>
      <c r="I46" s="44"/>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G44:I44"/>
    <mergeCell ref="G45:I45"/>
    <mergeCell ref="G46:I46"/>
    <mergeCell ref="A38:J38"/>
    <mergeCell ref="A39:J39"/>
    <mergeCell ref="A40:J40"/>
    <mergeCell ref="A42:J42"/>
    <mergeCell ref="C16:J16"/>
    <mergeCell ref="A17:J17"/>
    <mergeCell ref="B18:J18"/>
    <mergeCell ref="B19:J19"/>
    <mergeCell ref="B20:J20"/>
    <mergeCell ref="B21:J21"/>
    <mergeCell ref="A32:J32"/>
    <mergeCell ref="A33:J33"/>
  </mergeCells>
  <phoneticPr fontId="22" type="noConversion"/>
  <dataValidations count="16">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D28 F28 F30:F31" xr:uid="{247AEBBA-5BB4-404D-982B-514E41C68A75}"/>
    <dataValidation allowBlank="1" showInputMessage="1" showErrorMessage="1" prompt="Meta anual del indicador" sqref="E28 C28:C31 D29:D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2D05181-489B-4B66-990F-B07FE0AE8EC8}"/>
    <dataValidation allowBlank="1" showInputMessage="1" showErrorMessage="1" prompt="1. Describir lo plasmado en el presupuesto_x000a_2. Describir lo alcanzado en términos financieros y de producción " sqref="B36:J36" xr:uid="{C7691355-E625-4BD4-94BF-ABAA72882EDA}"/>
    <dataValidation allowBlank="1" showInputMessage="1" showErrorMessage="1" prompt="¿En qué consiste el producto? su objetivo" sqref="B35:J35" xr:uid="{A8492298-CB85-43A0-8770-696AB54AB828}"/>
    <dataValidation allowBlank="1" showInputMessage="1" showErrorMessage="1" prompt="Nombre del producto" sqref="B34:J34" xr:uid="{142F6EA6-9414-4953-8017-84876C83651D}"/>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2023-10-13T17:30:16Z</cp:lastPrinted>
  <dcterms:created xsi:type="dcterms:W3CDTF">2021-03-22T15:50:10Z</dcterms:created>
  <dcterms:modified xsi:type="dcterms:W3CDTF">2024-02-07T16:07:29Z</dcterms:modified>
</cp:coreProperties>
</file>