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LAPTOP TRABAJADO FEBRERO 2023 c\01 ENERO 2023  WEB\"/>
    </mc:Choice>
  </mc:AlternateContent>
  <xr:revisionPtr revIDLastSave="0" documentId="13_ncr:1_{705B9319-9D54-4F23-A6B4-36EB01F19F93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Plantilla Ejecución Enero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B36" i="3" l="1"/>
  <c r="B33" i="3"/>
  <c r="B32" i="3"/>
  <c r="B30" i="3"/>
  <c r="B29" i="3"/>
  <c r="B25" i="3"/>
  <c r="G17" i="3"/>
  <c r="H17" i="3"/>
  <c r="H11" i="3" s="1"/>
  <c r="I17" i="3"/>
  <c r="I11" i="3" s="1"/>
  <c r="J17" i="3"/>
  <c r="J11" i="3" s="1"/>
  <c r="K17" i="3"/>
  <c r="L17" i="3"/>
  <c r="L11" i="3" s="1"/>
  <c r="M17" i="3"/>
  <c r="M11" i="3" s="1"/>
  <c r="N17" i="3"/>
  <c r="N11" i="3" s="1"/>
  <c r="O17" i="3"/>
  <c r="O11" i="3" s="1"/>
  <c r="P17" i="3"/>
  <c r="P11" i="3" s="1"/>
  <c r="F17" i="3"/>
  <c r="F11" i="3" s="1"/>
  <c r="G11" i="3"/>
  <c r="K11" i="3"/>
  <c r="G27" i="3"/>
  <c r="H27" i="3"/>
  <c r="I27" i="3"/>
  <c r="J27" i="3"/>
  <c r="K27" i="3"/>
  <c r="L27" i="3"/>
  <c r="M27" i="3"/>
  <c r="N27" i="3"/>
  <c r="O27" i="3"/>
  <c r="P27" i="3"/>
  <c r="D28" i="3"/>
  <c r="D27" i="3" s="1"/>
  <c r="D24" i="3" l="1"/>
  <c r="D16" i="3" l="1"/>
  <c r="D12" i="3"/>
  <c r="D13" i="3"/>
  <c r="B78" i="3"/>
  <c r="B84" i="3" l="1"/>
  <c r="B86" i="3" s="1"/>
  <c r="B81" i="3"/>
  <c r="B71" i="3"/>
  <c r="B68" i="3"/>
  <c r="B63" i="3"/>
  <c r="B53" i="3"/>
  <c r="B45" i="3"/>
  <c r="B27" i="3"/>
  <c r="B17" i="3"/>
  <c r="B11" i="3"/>
  <c r="B75" i="3" l="1"/>
  <c r="B88" i="3" s="1"/>
  <c r="E27" i="3"/>
  <c r="F27" i="3"/>
  <c r="D36" i="3"/>
  <c r="D34" i="3"/>
  <c r="D23" i="3"/>
  <c r="D22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53" i="3" l="1"/>
  <c r="D25" i="3"/>
  <c r="D20" i="3"/>
  <c r="D15" i="3"/>
  <c r="D14" i="3"/>
  <c r="D17" i="3" l="1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<sst xmlns="http://schemas.openxmlformats.org/spreadsheetml/2006/main" count="116" uniqueCount="116">
  <si>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</si>
  <si>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</si>
  <si>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</si>
  <si>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</si>
  <si>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</si>
  <si>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</si>
  <si>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</si>
  <si>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</si>
  <si>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</si>
  <si>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</si>
  <si>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</si>
  <si>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</si>
  <si>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</si>
  <si>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</si>
  <si>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</si>
  <si>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</si>
  <si>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</si>
  <si>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</si>
  <si>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</si>
  <si>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</si>
  <si>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</si>
  <si>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</si>
  <si>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</si>
  <si>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</si>
  <si>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</si>
  <si>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</si>
  <si>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</si>
  <si>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</si>
  <si>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</si>
  <si>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</si>
  <si>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</si>
  <si>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</si>
  <si>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</si>
  <si>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</si>
  <si>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</si>
  <si>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</si>
  <si>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</si>
  <si>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</si>
  <si>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</si>
  <si>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</si>
  <si>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</si>
  <si>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</si>
  <si>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</si>
  <si>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</si>
  <si>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</si>
  <si>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</si>
  <si>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</si>
  <si>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</si>
  <si>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</si>
  <si>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</si>
  <si>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</si>
  <si>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</si>
  <si>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</si>
  <si>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</si>
  <si>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</si>
  <si>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</si>
  <si>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</si>
  <si>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</si>
  <si>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</si>
  <si>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</si>
  <si>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</si>
  <si>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</si>
  <si>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</si>
  <si>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</si>
  <si>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</si>
  <si>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</si>
  <si>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</si>
  <si>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</si>
  <si>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</si>
  <si>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</si>
  <si>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</si>
  <si>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</si>
  <si>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</si>
  <si>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</si>
  <si>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</si>
  <si>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</si>
  <si>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</si>
  <si>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</si>
  <si>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</si>
  <si>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</si>
  <si>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</si>
  <si>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</si>
  <si>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</si>
  <si>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</si>
  <si>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</si>
  <si>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</si>
  <si>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</si>
  <si>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</si>
  <si>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</si>
  <si>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</si>
  <si>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</si>
  <si>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</si>
  <si>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</si>
  <si>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</si>
  <si>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</si>
  <si>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</si>
  <si>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</si>
  <si>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</si>
  <si>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</si>
  <si>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</si>
  <si>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</si>
  <si>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</si>
  <si>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</si>
  <si>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</si>
  <si>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</si>
  <si>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</si>
  <si>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</si>
  <si>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</si>
  <si>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</si>
  <si>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</si>
  <si>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</si>
  <si>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</si>
  <si>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Fuente: Reportes SIGEF al 31 de enero 2023</t>
  </si>
  <si>
    <t>Fecha de imputación: hasta el 31 de Enero 2023</t>
  </si>
  <si>
    <t>Año 2023</t>
  </si>
  <si>
    <t>Fecha de registro: hasta el 09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</si>
</sst>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zoomScaleNormal="100" workbookViewId="0">
      <selection activeCell="D54" sqref="D54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13.28515625" customWidth="1"/>
    <col min="4" max="4" width="14.855468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106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114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E8" s="42" t="s">
        <v>110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175430779</v>
      </c>
      <c r="C11" s="3"/>
      <c r="D11" s="14">
        <f>SUM(D12:D16)</f>
        <v>12210900.299999999</v>
      </c>
      <c r="E11" s="14">
        <f t="shared" ref="E11" si="1">SUM(E12:E16)</f>
        <v>12210900.299999999</v>
      </c>
      <c r="F11" s="20">
        <f>SUM(F12:F20)</f>
        <v>0</v>
      </c>
      <c r="G11" s="20">
        <f t="shared" ref="G11:P11" si="2">SUM(G12:G20)</f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20">
        <f t="shared" si="2"/>
        <v>0</v>
      </c>
      <c r="P11" s="20">
        <f t="shared" si="2"/>
        <v>0</v>
      </c>
      <c r="T11" s="16"/>
    </row>
    <row r="12" spans="1:29" x14ac:dyDescent="0.25">
      <c r="A12" s="6" t="s">
        <v>3</v>
      </c>
      <c r="B12" s="33">
        <v>124943329</v>
      </c>
      <c r="C12" s="6"/>
      <c r="D12" s="29">
        <f>SUM(E12:P12)</f>
        <v>9057559.9499999993</v>
      </c>
      <c r="E12" s="18">
        <v>9057559.9499999993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3">
        <v>33481274</v>
      </c>
      <c r="C13" s="6"/>
      <c r="D13" s="29">
        <f>SUM(E13:P13)</f>
        <v>1782805.33</v>
      </c>
      <c r="E13" s="18">
        <v>1782805.33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3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17006176</v>
      </c>
      <c r="C16" s="6"/>
      <c r="D16" s="18">
        <f t="shared" si="3"/>
        <v>1370535.02</v>
      </c>
      <c r="E16" s="18">
        <v>1370535.02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5">
        <f>+B18+B19+B20+B21+B23+B22+B24+B25+B26</f>
        <v>11341569</v>
      </c>
      <c r="C17" s="3"/>
      <c r="D17" s="14">
        <f>SUM(D18:D26)</f>
        <v>96653.16</v>
      </c>
      <c r="E17" s="14">
        <f>SUM(E18:E26)</f>
        <v>96653.16</v>
      </c>
      <c r="F17" s="20">
        <f>SUM(F18:F26)</f>
        <v>0</v>
      </c>
      <c r="G17" s="20">
        <f t="shared" ref="G17:P17" si="4">SUM(G18:G26)</f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0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26">
        <v>9278785</v>
      </c>
      <c r="C18" s="6"/>
      <c r="D18" s="18">
        <f t="shared" si="3"/>
        <v>59653.16</v>
      </c>
      <c r="E18" s="18">
        <v>59653.16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</row>
    <row r="19" spans="1:17" ht="30" x14ac:dyDescent="0.25">
      <c r="A19" s="6" t="s">
        <v>9</v>
      </c>
      <c r="B19" s="18">
        <v>300000</v>
      </c>
      <c r="C19" s="6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0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/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6">
        <v>732000</v>
      </c>
      <c r="C22" s="6"/>
      <c r="D22" s="18">
        <f t="shared" si="3"/>
        <v>22000</v>
      </c>
      <c r="E22" s="18">
        <v>22000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6">
        <v>741000</v>
      </c>
      <c r="C23" s="6"/>
      <c r="D23" s="18">
        <f t="shared" si="3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6">
        <v>180000</v>
      </c>
      <c r="C24" s="6"/>
      <c r="D24" s="18">
        <f>+E24</f>
        <v>15000</v>
      </c>
      <c r="E24" s="18">
        <v>15000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9">
        <f t="shared" ref="B25:D74" si="5">SUM(C25:N25)</f>
        <v>0</v>
      </c>
      <c r="C25" s="6"/>
      <c r="D25" s="19">
        <f t="shared" si="5"/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33">
        <v>109784</v>
      </c>
      <c r="C26" s="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31">
        <v>0</v>
      </c>
      <c r="M26" s="23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35">
        <f>+B28+B29+B30+B31+B32+B33+B34+B35+B36</f>
        <v>4372184</v>
      </c>
      <c r="C27" s="3"/>
      <c r="D27" s="20">
        <f>SUM(D28:D36)</f>
        <v>0</v>
      </c>
      <c r="E27" s="20">
        <f>SUM(E28:E36)</f>
        <v>0</v>
      </c>
      <c r="F27" s="20">
        <f t="shared" ref="F27:P27" si="6">SUM(F28:F36)</f>
        <v>0</v>
      </c>
      <c r="G27" s="20">
        <f t="shared" si="6"/>
        <v>0</v>
      </c>
      <c r="H27" s="20">
        <f t="shared" si="6"/>
        <v>0</v>
      </c>
      <c r="I27" s="20">
        <f t="shared" si="6"/>
        <v>0</v>
      </c>
      <c r="J27" s="20">
        <f t="shared" si="6"/>
        <v>0</v>
      </c>
      <c r="K27" s="20">
        <f t="shared" si="6"/>
        <v>0</v>
      </c>
      <c r="L27" s="20">
        <f t="shared" si="6"/>
        <v>0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160184</v>
      </c>
      <c r="C28" s="6"/>
      <c r="D28" s="28">
        <f t="shared" si="5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9">
        <f t="shared" si="5"/>
        <v>0</v>
      </c>
      <c r="C29" s="6"/>
      <c r="D29" s="28">
        <f t="shared" si="5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9">
        <f t="shared" si="5"/>
        <v>0</v>
      </c>
      <c r="C30" s="6"/>
      <c r="D30" s="28">
        <f t="shared" si="5"/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9">
        <f t="shared" si="5"/>
        <v>0</v>
      </c>
      <c r="C32" s="6"/>
      <c r="D32" s="28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9">
        <f t="shared" si="5"/>
        <v>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4212000</v>
      </c>
      <c r="C34" s="6"/>
      <c r="D34" s="28">
        <f t="shared" si="5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19">
        <f t="shared" si="5"/>
        <v>0</v>
      </c>
      <c r="C36" s="6"/>
      <c r="D36" s="28">
        <f t="shared" si="5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30"/>
      <c r="M36" s="19"/>
      <c r="N36" s="19"/>
      <c r="O36" s="18"/>
      <c r="P36" s="18"/>
      <c r="Q36" s="19"/>
    </row>
    <row r="37" spans="1:17" x14ac:dyDescent="0.25">
      <c r="A37" s="3" t="s">
        <v>25</v>
      </c>
      <c r="B37" s="37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1">
        <f>+B54+B55+B56+B57+B58+B59+B60+B61+B62</f>
        <v>500000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20">
        <f t="shared" si="24"/>
        <v>0</v>
      </c>
      <c r="I53" s="20">
        <f t="shared" si="24"/>
        <v>0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500000</v>
      </c>
      <c r="C54" s="6"/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191644532</v>
      </c>
      <c r="C75" s="8"/>
      <c r="D75" s="24">
        <f t="shared" ref="D75:P75" si="45">SUM(D11+D17+D27+D37+D45+D53+D63+D68+D71)</f>
        <v>12307553.459999999</v>
      </c>
      <c r="E75" s="24">
        <f>SUM(E11+E17+E27+E37+E45+E53+E63+E68+E71)</f>
        <v>12307553.459999999</v>
      </c>
      <c r="F75" s="24">
        <f t="shared" si="45"/>
        <v>0</v>
      </c>
      <c r="G75" s="24">
        <f t="shared" si="45"/>
        <v>0</v>
      </c>
      <c r="H75" s="24">
        <f t="shared" si="45"/>
        <v>0</v>
      </c>
      <c r="I75" s="24">
        <f t="shared" si="45"/>
        <v>0</v>
      </c>
      <c r="J75" s="24">
        <f t="shared" si="45"/>
        <v>0</v>
      </c>
      <c r="K75" s="24">
        <f t="shared" si="45"/>
        <v>0</v>
      </c>
      <c r="L75" s="24">
        <f t="shared" si="45"/>
        <v>0</v>
      </c>
      <c r="M75" s="24">
        <f t="shared" si="45"/>
        <v>0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191644532</v>
      </c>
      <c r="C88" s="9"/>
      <c r="D88" s="25">
        <f>+D75</f>
        <v>12307553.459999999</v>
      </c>
      <c r="E88" s="25">
        <f t="shared" ref="E88:P88" si="85">SUM(E75+E86)</f>
        <v>12307553.459999999</v>
      </c>
      <c r="F88" s="25">
        <f>SUM(F75+F86)</f>
        <v>0</v>
      </c>
      <c r="G88" s="25">
        <f t="shared" si="85"/>
        <v>0</v>
      </c>
      <c r="H88" s="25">
        <f t="shared" si="85"/>
        <v>0</v>
      </c>
      <c r="I88" s="25">
        <f t="shared" si="85"/>
        <v>0</v>
      </c>
      <c r="J88" s="25">
        <f t="shared" si="85"/>
        <v>0</v>
      </c>
      <c r="K88" s="25">
        <f t="shared" si="85"/>
        <v>0</v>
      </c>
      <c r="L88" s="25">
        <f t="shared" si="85"/>
        <v>0</v>
      </c>
      <c r="M88" s="25">
        <f t="shared" si="85"/>
        <v>0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112</v>
      </c>
    </row>
    <row r="90" spans="1:16" x14ac:dyDescent="0.25">
      <c r="A90" t="s">
        <v>115</v>
      </c>
    </row>
    <row r="91" spans="1:16" x14ac:dyDescent="0.25">
      <c r="A91" t="s">
        <v>113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Enero2023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2023-02-09T19:00:50Z</cp:lastPrinted>
  <dcterms:created xsi:type="dcterms:W3CDTF">2018-04-17T18:57:16Z</dcterms:created>
  <dcterms:modified xsi:type="dcterms:W3CDTF">2023-02-09T19:03:38Z</dcterms:modified>
</cp:coreProperties>
</file>