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Diciembre 2022 - Modificados\"/>
    </mc:Choice>
  </mc:AlternateContent>
  <xr:revisionPtr revIDLastSave="0" documentId="13_ncr:1_{5D349406-E763-40A5-BEEB-0D90CED62637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Plantilla Ejecución DIC 2022" sheetId="3" r:id="rId1"/>
  </sheets>
  <definedNames>
    <definedName name="_xlnm.Print_Area" localSheetId="0">'Plantilla Ejecución DIC 2022'!$A$1:$P$101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3" l="1"/>
  <c r="B78" i="3"/>
  <c r="B84" i="3" l="1"/>
  <c r="B86" i="3" s="1"/>
  <c r="B81" i="3"/>
  <c r="B71" i="3"/>
  <c r="B68" i="3"/>
  <c r="B63" i="3"/>
  <c r="B53" i="3"/>
  <c r="B45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<sst xmlns="http://schemas.openxmlformats.org/spreadsheetml/2006/main" count="116" uniqueCount="116">
  <si>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</si>
  <si>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</si>
  <si>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</si>
  <si>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</si>
  <si>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</si>
  <si>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</si>
  <si>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</si>
  <si>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</si>
  <si>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</si>
  <si>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</si>
  <si>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</si>
  <si>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</si>
  <si>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</si>
  <si>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</si>
  <si>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</si>
  <si>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</si>
  <si>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</si>
  <si>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</si>
  <si>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</si>
  <si>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</si>
  <si>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</si>
  <si>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</si>
  <si>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</si>
  <si>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</si>
  <si>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</si>
  <si>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</si>
  <si>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</si>
  <si>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</si>
  <si>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</si>
  <si>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</si>
  <si>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</si>
  <si>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</si>
  <si>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</si>
  <si>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</si>
  <si>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</si>
  <si>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</si>
  <si>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</si>
  <si>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</si>
  <si>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</si>
  <si>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</si>
  <si>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</si>
  <si>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</si>
  <si>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</si>
  <si>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</si>
  <si>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</si>
  <si>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</si>
  <si>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</si>
  <si>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</si>
  <si>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</si>
  <si>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</si>
  <si>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</si>
  <si>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</si>
  <si>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</si>
  <si>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</si>
  <si>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</si>
  <si>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</si>
  <si>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</si>
  <si>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</si>
  <si>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</si>
  <si>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</si>
  <si>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</si>
  <si>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</si>
  <si>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</si>
  <si>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</si>
  <si>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</si>
  <si>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</si>
  <si>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</si>
  <si>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</si>
  <si>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</si>
  <si>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</si>
  <si>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</si>
  <si>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</si>
  <si>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</si>
  <si>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</si>
  <si>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</si>
  <si>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</si>
  <si>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</si>
  <si>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</si>
  <si>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</si>
  <si>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</si>
  <si>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</si>
  <si>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</si>
  <si>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</si>
  <si>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</si>
  <si>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</si>
  <si>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</si>
  <si>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</si>
  <si>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</si>
  <si>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</si>
  <si>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</si>
  <si>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</si>
  <si>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</si>
  <si>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</si>
  <si>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</si>
  <si>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</si>
  <si>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</si>
  <si>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</si>
  <si>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</si>
  <si>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</si>
  <si>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</si>
  <si>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</si>
  <si>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</si>
  <si>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</si>
  <si>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</si>
  <si>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</si>
  <si>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</si>
  <si>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</si>
  <si>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</si>
  <si>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</si>
  <si>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</si>
  <si>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</si>
  <si>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</si>
  <si>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</si>
  <si>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31 de Diciembre 2022</t>
  </si>
  <si>
    <t>Fecha de registro: hasta el 06 Enero del 2023</t>
  </si>
  <si>
    <t>Fecha de imputación: hasta el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</si>
</sst>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 indent="2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84" zoomScaleNormal="100" workbookViewId="0">
      <selection activeCell="A96" sqref="A96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13.28515625" customWidth="1"/>
    <col min="4" max="4" width="14.855468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9" t="s">
        <v>97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R1" s="7"/>
    </row>
    <row r="2" spans="1:29" ht="18.75" x14ac:dyDescent="0.25">
      <c r="A2" s="50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R2" s="12"/>
    </row>
    <row r="3" spans="1:29" ht="18.75" customHeight="1" x14ac:dyDescent="0.25">
      <c r="A3" s="53" t="s">
        <v>106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R3" s="12"/>
    </row>
    <row r="4" spans="1:29" ht="18.75" customHeight="1" x14ac:dyDescent="0.25">
      <c r="A4" s="54" t="s">
        <v>107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R4" s="12"/>
    </row>
    <row r="5" spans="1:29" ht="15.75" x14ac:dyDescent="0.25">
      <c r="A5" s="51" t="s">
        <v>112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R5" s="12" t="s">
        <v>92</v>
      </c>
    </row>
    <row r="6" spans="1:29" ht="15.75" x14ac:dyDescent="0.25">
      <c r="A6" s="51" t="s">
        <v>95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R6" s="12" t="s">
        <v>91</v>
      </c>
    </row>
    <row r="7" spans="1:29" x14ac:dyDescent="0.25">
      <c r="A7" s="52" t="s">
        <v>36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R7" s="12" t="s">
        <v>93</v>
      </c>
    </row>
    <row r="8" spans="1:29" x14ac:dyDescent="0.25">
      <c r="E8" s="46" t="s">
        <v>110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5">
        <f>+B12+B13+B14+B15+B16</f>
        <v>173345528</v>
      </c>
      <c r="C11" s="3"/>
      <c r="D11" s="14">
        <f>SUM(D12:D16)</f>
        <v>173149851.10999998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12509173.870000001</v>
      </c>
      <c r="I11" s="14">
        <f t="shared" si="2"/>
        <v>12392463.629999999</v>
      </c>
      <c r="J11" s="14">
        <f>SUM(J12:J16)</f>
        <v>14441102.279999999</v>
      </c>
      <c r="K11" s="14">
        <f>SUM(K12:K16)</f>
        <v>12377987.549999999</v>
      </c>
      <c r="L11" s="14">
        <f t="shared" si="2"/>
        <v>12719960.210000001</v>
      </c>
      <c r="M11" s="14">
        <f t="shared" si="2"/>
        <v>12590428.899999999</v>
      </c>
      <c r="N11" s="14">
        <f>SUM(N12:N16)</f>
        <v>12669395.379999999</v>
      </c>
      <c r="O11" s="14">
        <f t="shared" si="2"/>
        <v>23282794.649999999</v>
      </c>
      <c r="P11" s="14">
        <f t="shared" si="2"/>
        <v>21363272.210000001</v>
      </c>
      <c r="T11" s="16"/>
    </row>
    <row r="12" spans="1:29" x14ac:dyDescent="0.25">
      <c r="A12" s="6" t="s">
        <v>3</v>
      </c>
      <c r="B12" s="33">
        <v>123977210</v>
      </c>
      <c r="C12" s="6"/>
      <c r="D12" s="29">
        <f>SUM(E12:P12)</f>
        <v>123908013.08</v>
      </c>
      <c r="E12" s="18">
        <v>8912549.9499999993</v>
      </c>
      <c r="F12" s="18">
        <v>9422578.2899999991</v>
      </c>
      <c r="G12" s="18">
        <v>10694020.619999999</v>
      </c>
      <c r="H12" s="18">
        <v>9287360.1600000001</v>
      </c>
      <c r="I12" s="18">
        <v>9182794.9499999993</v>
      </c>
      <c r="J12" s="18">
        <v>9398644.2799999993</v>
      </c>
      <c r="K12" s="18">
        <v>9179128.2799999993</v>
      </c>
      <c r="L12" s="30">
        <v>9388987.2400000002</v>
      </c>
      <c r="M12" s="30">
        <v>9310078.2799999993</v>
      </c>
      <c r="N12" s="18">
        <v>9415639.3399999999</v>
      </c>
      <c r="O12" s="18">
        <v>20058669.609999999</v>
      </c>
      <c r="P12" s="18">
        <v>9657562.0800000001</v>
      </c>
    </row>
    <row r="13" spans="1:29" x14ac:dyDescent="0.25">
      <c r="A13" s="6" t="s">
        <v>4</v>
      </c>
      <c r="B13" s="33">
        <v>32529336</v>
      </c>
      <c r="C13" s="6"/>
      <c r="D13" s="29">
        <f>SUM(E13:P13)</f>
        <v>32529334.5</v>
      </c>
      <c r="E13" s="18">
        <v>1805600</v>
      </c>
      <c r="F13" s="18">
        <v>1920600</v>
      </c>
      <c r="G13" s="18">
        <v>1874455.33</v>
      </c>
      <c r="H13" s="18">
        <v>1819955.33</v>
      </c>
      <c r="I13" s="18">
        <v>1819955.33</v>
      </c>
      <c r="J13" s="18">
        <v>3657678.33</v>
      </c>
      <c r="K13" s="18">
        <v>1809955.33</v>
      </c>
      <c r="L13" s="30">
        <v>1943455.33</v>
      </c>
      <c r="M13" s="30">
        <v>1871555.33</v>
      </c>
      <c r="N13" s="18">
        <v>1853055.33</v>
      </c>
      <c r="O13" s="18">
        <v>1841805.33</v>
      </c>
      <c r="P13" s="18">
        <v>10311263.529999999</v>
      </c>
    </row>
    <row r="14" spans="1:29" ht="30" x14ac:dyDescent="0.25">
      <c r="A14" s="6" t="s">
        <v>37</v>
      </c>
      <c r="B14" s="34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4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3">
        <v>16838982</v>
      </c>
      <c r="C16" s="6"/>
      <c r="D16" s="18">
        <f t="shared" si="3"/>
        <v>16712503.530000003</v>
      </c>
      <c r="E16" s="18">
        <v>1348613.24</v>
      </c>
      <c r="F16" s="18">
        <v>1426533.88</v>
      </c>
      <c r="G16" s="18">
        <v>1398321.12</v>
      </c>
      <c r="H16" s="18">
        <v>1401858.38</v>
      </c>
      <c r="I16" s="18">
        <v>1389713.35</v>
      </c>
      <c r="J16" s="18">
        <v>1384779.67</v>
      </c>
      <c r="K16" s="18">
        <v>1388903.94</v>
      </c>
      <c r="L16" s="30">
        <v>1387517.64</v>
      </c>
      <c r="M16" s="30">
        <v>1408795.29</v>
      </c>
      <c r="N16" s="18">
        <v>1400700.71</v>
      </c>
      <c r="O16" s="18">
        <v>1382319.71</v>
      </c>
      <c r="P16" s="18">
        <v>1394446.6</v>
      </c>
    </row>
    <row r="17" spans="1:17" x14ac:dyDescent="0.25">
      <c r="A17" s="3" t="s">
        <v>7</v>
      </c>
      <c r="B17" s="35">
        <f>+B18+B19+B20+B21+B23+B22+B24+B25+B26</f>
        <v>10527040</v>
      </c>
      <c r="C17" s="3"/>
      <c r="D17" s="14">
        <f>SUM(D18:D26)</f>
        <v>10463365.470000001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896561.27</v>
      </c>
      <c r="I17" s="14">
        <f t="shared" si="4"/>
        <v>694686.86</v>
      </c>
      <c r="J17" s="14">
        <f t="shared" si="4"/>
        <v>737765.2</v>
      </c>
      <c r="K17" s="14">
        <f t="shared" si="4"/>
        <v>764697.42</v>
      </c>
      <c r="L17" s="14">
        <f t="shared" si="4"/>
        <v>863763.66</v>
      </c>
      <c r="M17" s="14">
        <f t="shared" si="4"/>
        <v>606392.94999999995</v>
      </c>
      <c r="N17" s="14">
        <f t="shared" si="4"/>
        <v>837975.57</v>
      </c>
      <c r="O17" s="14">
        <f t="shared" si="4"/>
        <v>893636.67</v>
      </c>
      <c r="P17" s="14">
        <f t="shared" si="4"/>
        <v>1908120.4500000002</v>
      </c>
    </row>
    <row r="18" spans="1:17" x14ac:dyDescent="0.25">
      <c r="A18" s="6" t="s">
        <v>8</v>
      </c>
      <c r="B18" s="26">
        <v>8268766</v>
      </c>
      <c r="C18" s="6"/>
      <c r="D18" s="18">
        <f t="shared" si="3"/>
        <v>8265565.6399999997</v>
      </c>
      <c r="E18" s="18">
        <v>490582.41</v>
      </c>
      <c r="F18" s="18">
        <v>570496.56999999995</v>
      </c>
      <c r="G18" s="18">
        <v>601728.5</v>
      </c>
      <c r="H18" s="18">
        <v>617075.28</v>
      </c>
      <c r="I18" s="18">
        <v>631186.86</v>
      </c>
      <c r="J18" s="18">
        <v>700765.2</v>
      </c>
      <c r="K18" s="18">
        <v>696697.42</v>
      </c>
      <c r="L18" s="30">
        <v>770003.66</v>
      </c>
      <c r="M18" s="30">
        <v>591392.94999999995</v>
      </c>
      <c r="N18" s="18">
        <v>725975.57</v>
      </c>
      <c r="O18" s="26">
        <v>738636.67</v>
      </c>
      <c r="P18" s="18">
        <v>1131024.55</v>
      </c>
    </row>
    <row r="19" spans="1:17" ht="30" x14ac:dyDescent="0.25">
      <c r="A19" s="6" t="s">
        <v>9</v>
      </c>
      <c r="B19" s="19">
        <v>8260</v>
      </c>
      <c r="C19" s="6"/>
      <c r="D19" s="18">
        <f t="shared" si="3"/>
        <v>8260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0">
        <v>8260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0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8">
        <v>3304</v>
      </c>
      <c r="C21" s="6"/>
      <c r="D21" s="19">
        <f t="shared" si="3"/>
        <v>3304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0">
        <v>0</v>
      </c>
      <c r="M21" s="19">
        <v>0</v>
      </c>
      <c r="N21" s="19">
        <v>0</v>
      </c>
      <c r="O21" s="19">
        <v>0</v>
      </c>
      <c r="P21" s="18">
        <v>3304</v>
      </c>
    </row>
    <row r="22" spans="1:17" x14ac:dyDescent="0.25">
      <c r="A22" s="6" t="s">
        <v>12</v>
      </c>
      <c r="B22" s="26">
        <v>629600</v>
      </c>
      <c r="C22" s="6"/>
      <c r="D22" s="18">
        <f t="shared" si="3"/>
        <v>569500</v>
      </c>
      <c r="E22" s="19">
        <v>0</v>
      </c>
      <c r="F22" s="18">
        <v>115500</v>
      </c>
      <c r="G22" s="18">
        <v>0</v>
      </c>
      <c r="H22" s="18">
        <v>119000</v>
      </c>
      <c r="I22" s="18">
        <v>48500</v>
      </c>
      <c r="J22" s="18">
        <v>22000</v>
      </c>
      <c r="K22" s="18">
        <v>53000</v>
      </c>
      <c r="L22" s="30">
        <v>70500</v>
      </c>
      <c r="M22" s="30">
        <v>0</v>
      </c>
      <c r="N22" s="18">
        <v>97000</v>
      </c>
      <c r="O22" s="18">
        <v>22000</v>
      </c>
      <c r="P22" s="18">
        <v>22000</v>
      </c>
    </row>
    <row r="23" spans="1:17" x14ac:dyDescent="0.25">
      <c r="A23" s="6" t="s">
        <v>13</v>
      </c>
      <c r="B23" s="26">
        <v>581944</v>
      </c>
      <c r="C23" s="6"/>
      <c r="D23" s="18">
        <f t="shared" si="3"/>
        <v>581943.93000000005</v>
      </c>
      <c r="E23" s="19">
        <v>0</v>
      </c>
      <c r="F23" s="18">
        <v>290971.96000000002</v>
      </c>
      <c r="G23" s="18">
        <v>145485.98000000001</v>
      </c>
      <c r="H23" s="18">
        <v>145485.99</v>
      </c>
      <c r="I23" s="19">
        <v>0</v>
      </c>
      <c r="J23" s="19">
        <v>0</v>
      </c>
      <c r="K23" s="19">
        <v>0</v>
      </c>
      <c r="L23" s="30">
        <v>0</v>
      </c>
      <c r="M23" s="30">
        <v>0</v>
      </c>
      <c r="N23" s="30">
        <v>0</v>
      </c>
      <c r="O23" s="30">
        <v>0</v>
      </c>
      <c r="P23" s="19">
        <v>0</v>
      </c>
    </row>
    <row r="24" spans="1:17" ht="60" x14ac:dyDescent="0.25">
      <c r="A24" s="6" t="s">
        <v>14</v>
      </c>
      <c r="B24" s="26">
        <v>775892</v>
      </c>
      <c r="C24" s="6"/>
      <c r="D24" s="18">
        <f t="shared" si="3"/>
        <v>775870.4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30">
        <v>15000</v>
      </c>
      <c r="M24" s="30">
        <v>15000</v>
      </c>
      <c r="N24" s="18">
        <v>15000</v>
      </c>
      <c r="O24" s="18">
        <v>15000</v>
      </c>
      <c r="P24" s="18">
        <v>610870.4</v>
      </c>
    </row>
    <row r="25" spans="1:17" ht="45" x14ac:dyDescent="0.25">
      <c r="A25" s="6" t="s">
        <v>15</v>
      </c>
      <c r="B25" s="26">
        <v>177000</v>
      </c>
      <c r="C25" s="6"/>
      <c r="D25" s="19">
        <f t="shared" ref="D25:D74" si="5">SUM(E25:P25)</f>
        <v>177000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0">
        <v>0</v>
      </c>
      <c r="M25" s="19">
        <v>0</v>
      </c>
      <c r="N25" s="19">
        <v>0</v>
      </c>
      <c r="O25" s="18">
        <v>118000</v>
      </c>
      <c r="P25" s="26">
        <v>59000</v>
      </c>
    </row>
    <row r="26" spans="1:17" ht="30" x14ac:dyDescent="0.25">
      <c r="A26" s="6" t="s">
        <v>38</v>
      </c>
      <c r="B26" s="33">
        <v>82274</v>
      </c>
      <c r="C26" s="42"/>
      <c r="D26" s="29">
        <f t="shared" si="3"/>
        <v>81921.5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31">
        <v>0</v>
      </c>
      <c r="M26" s="23">
        <v>0</v>
      </c>
      <c r="N26" s="23">
        <v>0</v>
      </c>
      <c r="O26" s="23">
        <v>0</v>
      </c>
      <c r="P26" s="18">
        <v>81921.5</v>
      </c>
    </row>
    <row r="27" spans="1:17" x14ac:dyDescent="0.25">
      <c r="A27" s="3" t="s">
        <v>16</v>
      </c>
      <c r="B27" s="41">
        <f>+B28+B29+B30+B31+B32+B33+B34+B35+B36</f>
        <v>8300923</v>
      </c>
      <c r="C27" s="43"/>
      <c r="D27" s="44">
        <f>SUM(D28:D36)</f>
        <v>8118356.6400000006</v>
      </c>
      <c r="E27" s="20">
        <f>SUM(E28:E36)</f>
        <v>0</v>
      </c>
      <c r="F27" s="20">
        <f t="shared" ref="F27:P27" si="6">SUM(F28:F36)</f>
        <v>0</v>
      </c>
      <c r="G27" s="20">
        <f t="shared" si="6"/>
        <v>0</v>
      </c>
      <c r="H27" s="14">
        <f t="shared" si="6"/>
        <v>1128000</v>
      </c>
      <c r="I27" s="14">
        <f t="shared" si="6"/>
        <v>376000</v>
      </c>
      <c r="J27" s="14">
        <f t="shared" si="6"/>
        <v>376000</v>
      </c>
      <c r="K27" s="14">
        <f t="shared" si="6"/>
        <v>1031799.49</v>
      </c>
      <c r="L27" s="14">
        <f t="shared" si="6"/>
        <v>677594.5</v>
      </c>
      <c r="M27" s="20">
        <f t="shared" si="6"/>
        <v>351000</v>
      </c>
      <c r="N27" s="14">
        <f t="shared" si="6"/>
        <v>594220.5</v>
      </c>
      <c r="O27" s="14">
        <f t="shared" si="6"/>
        <v>1256816</v>
      </c>
      <c r="P27" s="20">
        <f t="shared" si="6"/>
        <v>2326926.15</v>
      </c>
    </row>
    <row r="28" spans="1:17" ht="30" x14ac:dyDescent="0.25">
      <c r="A28" s="6" t="s">
        <v>17</v>
      </c>
      <c r="B28" s="33">
        <v>342906</v>
      </c>
      <c r="C28" s="42"/>
      <c r="D28" s="45">
        <v>342590.81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3">
        <v>0</v>
      </c>
      <c r="K28" s="18">
        <v>0</v>
      </c>
      <c r="L28" s="31">
        <v>32450</v>
      </c>
      <c r="M28" s="19">
        <v>0</v>
      </c>
      <c r="N28" s="23">
        <v>52500</v>
      </c>
      <c r="O28" s="23">
        <v>141376</v>
      </c>
      <c r="P28" s="18">
        <v>116264.81</v>
      </c>
      <c r="Q28" s="19"/>
    </row>
    <row r="29" spans="1:17" x14ac:dyDescent="0.25">
      <c r="A29" s="6" t="s">
        <v>18</v>
      </c>
      <c r="B29" s="33">
        <v>246443</v>
      </c>
      <c r="C29" s="42"/>
      <c r="D29" s="45">
        <f t="shared" si="5"/>
        <v>202311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8">
        <v>4130</v>
      </c>
      <c r="L29" s="30">
        <v>34751</v>
      </c>
      <c r="M29" s="19">
        <v>0</v>
      </c>
      <c r="N29" s="19">
        <v>0</v>
      </c>
      <c r="O29" s="19">
        <v>0</v>
      </c>
      <c r="P29" s="18">
        <v>163430</v>
      </c>
      <c r="Q29" s="19"/>
    </row>
    <row r="30" spans="1:17" ht="30" x14ac:dyDescent="0.25">
      <c r="A30" s="6" t="s">
        <v>19</v>
      </c>
      <c r="B30" s="33">
        <v>813522</v>
      </c>
      <c r="C30" s="6"/>
      <c r="D30" s="28">
        <f t="shared" si="5"/>
        <v>727499.5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8">
        <v>70564</v>
      </c>
      <c r="L30" s="30">
        <v>107675</v>
      </c>
      <c r="M30" s="19">
        <v>0</v>
      </c>
      <c r="N30" s="19">
        <v>133782.5</v>
      </c>
      <c r="O30" s="19">
        <v>0</v>
      </c>
      <c r="P30" s="18">
        <v>415478</v>
      </c>
      <c r="Q30" s="19"/>
    </row>
    <row r="31" spans="1:17" x14ac:dyDescent="0.25">
      <c r="A31" s="6" t="s">
        <v>20</v>
      </c>
      <c r="B31" s="36">
        <v>0</v>
      </c>
      <c r="C31" s="6"/>
      <c r="D31" s="28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0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3">
        <v>131860</v>
      </c>
      <c r="C32" s="6"/>
      <c r="D32" s="28">
        <f t="shared" si="5"/>
        <v>131806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11800</v>
      </c>
      <c r="L32" s="30">
        <v>0</v>
      </c>
      <c r="M32" s="19">
        <v>0</v>
      </c>
      <c r="N32" s="19">
        <v>20060</v>
      </c>
      <c r="O32" s="19">
        <v>0</v>
      </c>
      <c r="P32" s="18">
        <v>99946</v>
      </c>
      <c r="Q32" s="19"/>
    </row>
    <row r="33" spans="1:17" ht="30" x14ac:dyDescent="0.25">
      <c r="A33" s="6" t="s">
        <v>22</v>
      </c>
      <c r="B33" s="33"/>
      <c r="C33" s="6"/>
      <c r="D33" s="28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0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3">
        <v>5221000</v>
      </c>
      <c r="C34" s="6"/>
      <c r="D34" s="28">
        <f t="shared" si="5"/>
        <v>5220999.9000000004</v>
      </c>
      <c r="E34" s="19">
        <v>0</v>
      </c>
      <c r="F34" s="19">
        <v>0</v>
      </c>
      <c r="G34" s="19">
        <v>0</v>
      </c>
      <c r="H34" s="18">
        <v>1128000</v>
      </c>
      <c r="I34" s="18">
        <v>376000</v>
      </c>
      <c r="J34" s="18">
        <v>376000</v>
      </c>
      <c r="K34" s="18">
        <v>577000</v>
      </c>
      <c r="L34" s="30">
        <v>351000</v>
      </c>
      <c r="M34" s="18">
        <v>351000</v>
      </c>
      <c r="N34" s="18">
        <v>350000</v>
      </c>
      <c r="O34" s="18">
        <v>752000</v>
      </c>
      <c r="P34" s="18">
        <v>959999.9</v>
      </c>
      <c r="Q34" s="19"/>
    </row>
    <row r="35" spans="1:17" ht="45" x14ac:dyDescent="0.25">
      <c r="A35" s="6" t="s">
        <v>39</v>
      </c>
      <c r="B35" s="36">
        <v>0</v>
      </c>
      <c r="C35" s="6"/>
      <c r="D35" s="28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0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3">
        <v>1545192</v>
      </c>
      <c r="C36" s="6"/>
      <c r="D36" s="28">
        <f t="shared" si="5"/>
        <v>1493149.43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>
        <v>368305.49</v>
      </c>
      <c r="L36" s="30">
        <v>151718.5</v>
      </c>
      <c r="M36" s="19">
        <v>0</v>
      </c>
      <c r="N36" s="19">
        <v>37878</v>
      </c>
      <c r="O36" s="18">
        <v>363440</v>
      </c>
      <c r="P36" s="18">
        <v>571807.43999999994</v>
      </c>
      <c r="Q36" s="19"/>
    </row>
    <row r="37" spans="1:17" x14ac:dyDescent="0.25">
      <c r="A37" s="3" t="s">
        <v>25</v>
      </c>
      <c r="B37" s="37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7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1">
        <f>+B54+B55+B56+B57+B58+B59+B60+B61+B62</f>
        <v>263435</v>
      </c>
      <c r="C53" s="3"/>
      <c r="D53" s="14">
        <f>SUM(D54:D62)</f>
        <v>263435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0</v>
      </c>
      <c r="I53" s="20">
        <f t="shared" si="24"/>
        <v>0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263435</v>
      </c>
    </row>
    <row r="54" spans="1:17" x14ac:dyDescent="0.25">
      <c r="A54" s="6" t="s">
        <v>29</v>
      </c>
      <c r="B54" s="29">
        <v>139535</v>
      </c>
      <c r="C54" s="6"/>
      <c r="D54" s="18">
        <f t="shared" si="5"/>
        <v>139535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>
        <v>139535</v>
      </c>
      <c r="Q54" s="19"/>
    </row>
    <row r="55" spans="1:17" ht="30" x14ac:dyDescent="0.25">
      <c r="A55" s="6" t="s">
        <v>30</v>
      </c>
      <c r="B55" s="29">
        <v>123900</v>
      </c>
      <c r="C55" s="6"/>
      <c r="D55" s="18">
        <f t="shared" si="5"/>
        <v>123900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123900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7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7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7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8">
        <f>+B11+B17+B27+B37+B45+B63+B53+B68+B71</f>
        <v>192436926</v>
      </c>
      <c r="C75" s="8"/>
      <c r="D75" s="24">
        <f t="shared" ref="D75:P75" si="45">SUM(D11+D17+D27+D37+D45+D53+D63+D68+D71)</f>
        <v>191995008.21999997</v>
      </c>
      <c r="E75" s="24">
        <f>SUM(E11+E17+E27+E37+E45+E53+E63+E68+E71)</f>
        <v>12572345.6</v>
      </c>
      <c r="F75" s="24">
        <f t="shared" si="45"/>
        <v>13761680.699999997</v>
      </c>
      <c r="G75" s="24">
        <f t="shared" si="45"/>
        <v>14729011.550000001</v>
      </c>
      <c r="H75" s="24">
        <f t="shared" si="45"/>
        <v>14533735.140000001</v>
      </c>
      <c r="I75" s="24">
        <f t="shared" si="45"/>
        <v>13463150.489999998</v>
      </c>
      <c r="J75" s="24">
        <f t="shared" si="45"/>
        <v>15554867.479999999</v>
      </c>
      <c r="K75" s="24">
        <f t="shared" si="45"/>
        <v>14174484.459999999</v>
      </c>
      <c r="L75" s="24">
        <f t="shared" si="45"/>
        <v>14261318.370000001</v>
      </c>
      <c r="M75" s="24">
        <f t="shared" si="45"/>
        <v>13547821.849999998</v>
      </c>
      <c r="N75" s="24">
        <f t="shared" si="45"/>
        <v>14101591.449999999</v>
      </c>
      <c r="O75" s="24">
        <f t="shared" si="45"/>
        <v>25433247.32</v>
      </c>
      <c r="P75" s="24">
        <f t="shared" si="45"/>
        <v>25861753.809999999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7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7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7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9">
        <f>+B84+B81+B78</f>
        <v>0</v>
      </c>
      <c r="C86" s="32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0">
        <f>+B86+B75</f>
        <v>192436926</v>
      </c>
      <c r="C88" s="9"/>
      <c r="D88" s="25">
        <f>+D75</f>
        <v>191995008.21999997</v>
      </c>
      <c r="E88" s="25">
        <f t="shared" ref="E88:P88" si="85">SUM(E75+E86)</f>
        <v>12572345.6</v>
      </c>
      <c r="F88" s="25">
        <f>SUM(F75+F86)</f>
        <v>13761680.699999997</v>
      </c>
      <c r="G88" s="25">
        <f t="shared" si="85"/>
        <v>14729011.550000001</v>
      </c>
      <c r="H88" s="25">
        <f t="shared" si="85"/>
        <v>14533735.140000001</v>
      </c>
      <c r="I88" s="25">
        <f t="shared" si="85"/>
        <v>13463150.489999998</v>
      </c>
      <c r="J88" s="25">
        <f t="shared" si="85"/>
        <v>15554867.479999999</v>
      </c>
      <c r="K88" s="25">
        <f t="shared" si="85"/>
        <v>14174484.459999999</v>
      </c>
      <c r="L88" s="25">
        <f t="shared" si="85"/>
        <v>14261318.370000001</v>
      </c>
      <c r="M88" s="25">
        <f t="shared" si="85"/>
        <v>13547821.849999998</v>
      </c>
      <c r="N88" s="25">
        <f t="shared" si="85"/>
        <v>14101591.449999999</v>
      </c>
      <c r="O88" s="25">
        <f t="shared" si="85"/>
        <v>25433247.32</v>
      </c>
      <c r="P88" s="25">
        <f t="shared" si="85"/>
        <v>25861753.809999999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DIC 2022</vt:lpstr>
      <vt:lpstr>'Plantilla Ejecución DIC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Accinformacion 1</cp:lastModifiedBy>
  <cp:lastPrinted>2023-02-02T17:02:28Z</cp:lastPrinted>
  <dcterms:created xsi:type="dcterms:W3CDTF">2018-04-17T18:57:16Z</dcterms:created>
  <dcterms:modified xsi:type="dcterms:W3CDTF">2023-02-10T16:09:08Z</dcterms:modified>
</cp:coreProperties>
</file>