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esktop\09 SEPTIEMBRE 2022 WEB\"/>
    </mc:Choice>
  </mc:AlternateContent>
  <xr:revisionPtr revIDLastSave="0" documentId="13_ncr:1_{C9FF2BD4-1EC0-434E-940B-BF8E09149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<sst xmlns="http://schemas.openxmlformats.org/spreadsheetml/2006/main" count="116" uniqueCount="116">
  <si>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</si>
  <si>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</si>
  <si>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</si>
  <si>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</si>
  <si>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</si>
  <si>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</si>
  <si>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</si>
  <si>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</si>
  <si>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</si>
  <si>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</si>
  <si>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</si>
  <si>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</si>
  <si>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</si>
  <si>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</si>
  <si>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</si>
  <si>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</si>
  <si>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</si>
  <si>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</si>
  <si>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</si>
  <si>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</si>
  <si>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</si>
  <si>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</si>
  <si>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</si>
  <si>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</si>
  <si>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</si>
  <si>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</si>
  <si>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</si>
  <si>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</si>
  <si>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</si>
  <si>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</si>
  <si>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</si>
  <si>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</si>
  <si>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</si>
  <si>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</si>
  <si>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</si>
  <si>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</si>
  <si>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</si>
  <si>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</si>
  <si>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</si>
  <si>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</si>
  <si>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</si>
  <si>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</si>
  <si>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</si>
  <si>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</si>
  <si>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</si>
  <si>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</si>
  <si>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</si>
  <si>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</si>
  <si>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</si>
  <si>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</si>
  <si>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</si>
  <si>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</si>
  <si>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</si>
  <si>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</si>
  <si>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</si>
  <si>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</si>
  <si>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</si>
  <si>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</si>
  <si>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</si>
  <si>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</si>
  <si>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</si>
  <si>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</si>
  <si>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</si>
  <si>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</si>
  <si>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</si>
  <si>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</si>
  <si>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</si>
  <si>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</si>
  <si>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</si>
  <si>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</si>
  <si>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</si>
  <si>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</si>
  <si>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</si>
  <si>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</si>
  <si>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</si>
  <si>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</si>
  <si>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</si>
  <si>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</si>
  <si>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</si>
  <si>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</si>
  <si>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</si>
  <si>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</si>
  <si>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</si>
  <si>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</si>
  <si>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</si>
  <si>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</si>
  <si>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</si>
  <si>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</si>
  <si>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</si>
  <si>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</si>
  <si>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</si>
  <si>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</si>
  <si>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</si>
  <si>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</si>
  <si>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</si>
  <si>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</si>
  <si>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</si>
  <si>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</si>
  <si>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</si>
  <si>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</si>
  <si>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</si>
  <si>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</si>
  <si>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</si>
  <si>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</si>
  <si>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</si>
  <si>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</si>
  <si>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</si>
  <si>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</si>
  <si>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</si>
  <si>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</si>
  <si>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</si>
  <si>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</si>
  <si>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</si>
  <si>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30 de Septiembre 2022</t>
  </si>
  <si>
    <t>Fecha de registro: hasta el 05 Octubre del 2022</t>
  </si>
  <si>
    <t>Fecha de imputación: hasta el 30 de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</si>
</sst>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16</xdr:col>
      <xdr:colOff>233832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D85" zoomScaleNormal="100" workbookViewId="0">
      <selection activeCell="F91" sqref="F91"/>
    </sheetView>
  </sheetViews>
  <sheetFormatPr baseColWidth="10" defaultColWidth="9.140625" defaultRowHeight="15" x14ac:dyDescent="0.25"/>
  <cols>
    <col min="1" max="1" width="38.140625" customWidth="1"/>
    <col min="2" max="2" width="16.85546875" customWidth="1"/>
    <col min="3" max="3" width="10.28515625" customWidth="1"/>
    <col min="4" max="4" width="14.855468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7.7109375" customWidth="1"/>
    <col min="15" max="15" width="8.28515625" customWidth="1"/>
    <col min="16" max="16" width="8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4" t="s">
        <v>97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7"/>
    </row>
    <row r="2" spans="1:29" ht="18.75" x14ac:dyDescent="0.25">
      <c r="A2" s="45" t="s">
        <v>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2"/>
    </row>
    <row r="3" spans="1:29" ht="18.75" customHeight="1" x14ac:dyDescent="0.25">
      <c r="A3" s="48" t="s">
        <v>106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R3" s="12"/>
    </row>
    <row r="4" spans="1:29" ht="18.75" customHeight="1" x14ac:dyDescent="0.25">
      <c r="A4" s="49" t="s">
        <v>107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 s="12"/>
    </row>
    <row r="5" spans="1:29" ht="15.75" x14ac:dyDescent="0.25">
      <c r="A5" s="46" t="s">
        <v>112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R5" s="12" t="s">
        <v>92</v>
      </c>
    </row>
    <row r="6" spans="1:29" ht="15.75" x14ac:dyDescent="0.25">
      <c r="A6" s="46" t="s">
        <v>95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R6" s="12" t="s">
        <v>91</v>
      </c>
    </row>
    <row r="7" spans="1:29" x14ac:dyDescent="0.25">
      <c r="A7" s="47" t="s">
        <v>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R7" s="12" t="s">
        <v>93</v>
      </c>
    </row>
    <row r="8" spans="1:29" x14ac:dyDescent="0.25">
      <c r="E8" s="41" t="s">
        <v>110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166248236</v>
      </c>
      <c r="C11" s="3"/>
      <c r="D11" s="14">
        <f>SUM(D12:D16)</f>
        <v>115834388.87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14441102.279999999</v>
      </c>
      <c r="K11" s="14">
        <f>SUM(K12:K16)</f>
        <v>12377987.549999999</v>
      </c>
      <c r="L11" s="14">
        <f t="shared" si="2"/>
        <v>12719960.210000001</v>
      </c>
      <c r="M11" s="14">
        <f t="shared" si="2"/>
        <v>12590428.899999999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3">
        <v>124555381</v>
      </c>
      <c r="C12" s="6"/>
      <c r="D12" s="29">
        <f>SUM(E12:P12)</f>
        <v>84776142.049999997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9398644.2799999993</v>
      </c>
      <c r="K12" s="18">
        <v>9179128.2799999993</v>
      </c>
      <c r="L12" s="30">
        <v>9388987.2400000002</v>
      </c>
      <c r="M12" s="30">
        <v>9310078.2799999993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3">
        <v>24761458</v>
      </c>
      <c r="C13" s="6"/>
      <c r="D13" s="29">
        <f>SUM(E13:P13)</f>
        <v>18523210.310000002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3657678.33</v>
      </c>
      <c r="K13" s="18">
        <v>1809955.33</v>
      </c>
      <c r="L13" s="30">
        <v>1943455.33</v>
      </c>
      <c r="M13" s="30">
        <v>1871555.33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16931397</v>
      </c>
      <c r="C16" s="6"/>
      <c r="D16" s="18">
        <f t="shared" si="3"/>
        <v>12535036.510000002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1384779.67</v>
      </c>
      <c r="K16" s="18">
        <v>1388903.94</v>
      </c>
      <c r="L16" s="30">
        <v>1387517.64</v>
      </c>
      <c r="M16" s="30">
        <v>1408795.29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5">
        <f>+B18+B19+B20+B21+B23+B22+B24+B25+B26</f>
        <v>10448672</v>
      </c>
      <c r="C17" s="3"/>
      <c r="D17" s="14">
        <f>SUM(D18:D26)</f>
        <v>6823632.7799999993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737765.2</v>
      </c>
      <c r="K17" s="14">
        <f t="shared" si="4"/>
        <v>764697.42</v>
      </c>
      <c r="L17" s="14">
        <f t="shared" si="4"/>
        <v>863763.66</v>
      </c>
      <c r="M17" s="14">
        <f t="shared" si="4"/>
        <v>606392.94999999995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6">
        <v>8678412</v>
      </c>
      <c r="C18" s="6"/>
      <c r="D18" s="18">
        <f t="shared" si="3"/>
        <v>5669928.8499999996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700765.2</v>
      </c>
      <c r="K18" s="18">
        <v>696697.42</v>
      </c>
      <c r="L18" s="30">
        <v>770003.66</v>
      </c>
      <c r="M18" s="30">
        <v>591392.94999999995</v>
      </c>
      <c r="N18" s="18">
        <v>0</v>
      </c>
      <c r="O18" s="26">
        <v>0</v>
      </c>
      <c r="P18" s="19">
        <v>0</v>
      </c>
    </row>
    <row r="19" spans="1:17" ht="30" x14ac:dyDescent="0.25">
      <c r="A19" s="6" t="s">
        <v>9</v>
      </c>
      <c r="B19" s="19">
        <v>8260</v>
      </c>
      <c r="C19" s="6"/>
      <c r="D19" s="18">
        <f t="shared" si="3"/>
        <v>8260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0">
        <v>8260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6">
        <v>732000</v>
      </c>
      <c r="C22" s="6"/>
      <c r="D22" s="18">
        <f t="shared" si="3"/>
        <v>428500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22000</v>
      </c>
      <c r="K22" s="18">
        <v>53000</v>
      </c>
      <c r="L22" s="30">
        <v>70500</v>
      </c>
      <c r="M22" s="30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6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0">
        <v>0</v>
      </c>
      <c r="M23" s="30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6">
        <v>230000</v>
      </c>
      <c r="C24" s="6"/>
      <c r="D24" s="18">
        <f t="shared" si="3"/>
        <v>135000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30">
        <v>15000</v>
      </c>
      <c r="M24" s="30">
        <v>15000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6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23">
        <v>0</v>
      </c>
    </row>
    <row r="26" spans="1:17" ht="30" x14ac:dyDescent="0.25">
      <c r="A26" s="6" t="s">
        <v>38</v>
      </c>
      <c r="B26" s="26">
        <v>0</v>
      </c>
      <c r="C26" s="6"/>
      <c r="D26" s="18">
        <f t="shared" si="3"/>
        <v>0</v>
      </c>
      <c r="E26" s="19">
        <v>0</v>
      </c>
      <c r="F26" s="19">
        <v>0</v>
      </c>
      <c r="G26" s="26">
        <v>0</v>
      </c>
      <c r="H26" s="18">
        <v>0</v>
      </c>
      <c r="I26" s="18">
        <v>0</v>
      </c>
      <c r="J26" s="18">
        <v>0</v>
      </c>
      <c r="K26" s="18">
        <v>0</v>
      </c>
      <c r="L26" s="31">
        <v>0</v>
      </c>
      <c r="M26" s="23">
        <v>0</v>
      </c>
      <c r="N26" s="26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5">
        <f>+B28+B29+B30+B31+B32+B33+B34+B35+B36</f>
        <v>5984668</v>
      </c>
      <c r="C27" s="3"/>
      <c r="D27" s="14">
        <f>SUM(D28:D36)</f>
        <v>3940393.99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376000</v>
      </c>
      <c r="K27" s="14">
        <f t="shared" si="6"/>
        <v>1031799.49</v>
      </c>
      <c r="L27" s="14">
        <f t="shared" si="6"/>
        <v>677594.5</v>
      </c>
      <c r="M27" s="20">
        <f t="shared" si="6"/>
        <v>351000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954458</v>
      </c>
      <c r="C28" s="6"/>
      <c r="D28" s="28">
        <v>32450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3">
        <v>0</v>
      </c>
      <c r="K28" s="18">
        <v>0</v>
      </c>
      <c r="L28" s="31">
        <v>32450</v>
      </c>
      <c r="M28" s="19">
        <v>0</v>
      </c>
      <c r="N28" s="23">
        <v>0</v>
      </c>
      <c r="O28" s="23">
        <v>0</v>
      </c>
      <c r="P28" s="19">
        <v>0</v>
      </c>
      <c r="Q28" s="19"/>
    </row>
    <row r="29" spans="1:17" x14ac:dyDescent="0.25">
      <c r="A29" s="6" t="s">
        <v>18</v>
      </c>
      <c r="B29" s="33">
        <v>39951</v>
      </c>
      <c r="C29" s="6"/>
      <c r="D29" s="28">
        <f t="shared" si="5"/>
        <v>38881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8">
        <v>4130</v>
      </c>
      <c r="L29" s="30">
        <v>34751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3">
        <v>203245</v>
      </c>
      <c r="C30" s="6"/>
      <c r="D30" s="28">
        <f t="shared" si="5"/>
        <v>178239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8">
        <v>70564</v>
      </c>
      <c r="L30" s="30">
        <v>107675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3">
        <v>12000</v>
      </c>
      <c r="C32" s="6"/>
      <c r="D32" s="28">
        <f t="shared" si="5"/>
        <v>11800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11800</v>
      </c>
      <c r="L32" s="30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3">
        <v>2000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4213000</v>
      </c>
      <c r="C34" s="6"/>
      <c r="D34" s="28">
        <f t="shared" si="5"/>
        <v>3159000</v>
      </c>
      <c r="E34" s="19">
        <v>0</v>
      </c>
      <c r="F34" s="19">
        <v>0</v>
      </c>
      <c r="G34" s="18">
        <v>0</v>
      </c>
      <c r="H34" s="18">
        <v>1128000</v>
      </c>
      <c r="I34" s="18">
        <v>376000</v>
      </c>
      <c r="J34" s="18">
        <v>376000</v>
      </c>
      <c r="K34" s="18">
        <v>577000</v>
      </c>
      <c r="L34" s="30">
        <v>351000</v>
      </c>
      <c r="M34" s="18">
        <v>351000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3">
        <v>560014</v>
      </c>
      <c r="C36" s="6"/>
      <c r="D36" s="28">
        <f t="shared" si="5"/>
        <v>520023.99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8">
        <v>368305.49</v>
      </c>
      <c r="L36" s="30">
        <v>151718.5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37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5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182681576</v>
      </c>
      <c r="C75" s="8"/>
      <c r="D75" s="24">
        <f t="shared" ref="D75:P75" si="45">SUM(D11+D17+D27+D37+D45+D53+D63+D68+D71)</f>
        <v>126598415.64</v>
      </c>
      <c r="E75" s="24">
        <f>SUM(E11+E17+E27+E37+E45+E53+E63+E68+E71)</f>
        <v>12572345.6</v>
      </c>
      <c r="F75" s="24">
        <f t="shared" si="45"/>
        <v>13761680.699999997</v>
      </c>
      <c r="G75" s="24">
        <f t="shared" si="45"/>
        <v>14729011.550000001</v>
      </c>
      <c r="H75" s="24">
        <f t="shared" si="45"/>
        <v>14533735.140000001</v>
      </c>
      <c r="I75" s="24">
        <f t="shared" si="45"/>
        <v>13463150.489999998</v>
      </c>
      <c r="J75" s="24">
        <f t="shared" si="45"/>
        <v>15554867.479999999</v>
      </c>
      <c r="K75" s="24">
        <f t="shared" si="45"/>
        <v>14174484.459999999</v>
      </c>
      <c r="L75" s="24">
        <f t="shared" si="45"/>
        <v>14261318.370000001</v>
      </c>
      <c r="M75" s="24">
        <f t="shared" si="45"/>
        <v>13547821.849999998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182681576</v>
      </c>
      <c r="C88" s="9"/>
      <c r="D88" s="25">
        <f>+D75</f>
        <v>126598415.64</v>
      </c>
      <c r="E88" s="25">
        <f t="shared" ref="E88:P88" si="85">SUM(E75+E86)</f>
        <v>12572345.6</v>
      </c>
      <c r="F88" s="25">
        <f>SUM(F75+F86)</f>
        <v>13761680.699999997</v>
      </c>
      <c r="G88" s="25">
        <f t="shared" si="85"/>
        <v>14729011.550000001</v>
      </c>
      <c r="H88" s="25">
        <f t="shared" si="85"/>
        <v>14533735.140000001</v>
      </c>
      <c r="I88" s="25">
        <f t="shared" si="85"/>
        <v>13463150.489999998</v>
      </c>
      <c r="J88" s="25">
        <f t="shared" si="85"/>
        <v>15554867.479999999</v>
      </c>
      <c r="K88" s="25">
        <f t="shared" si="85"/>
        <v>14174484.459999999</v>
      </c>
      <c r="L88" s="25">
        <f t="shared" si="85"/>
        <v>14261318.370000001</v>
      </c>
      <c r="M88" s="25">
        <f t="shared" si="85"/>
        <v>13547821.849999998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2022-10-09T12:06:21Z</cp:lastPrinted>
  <dcterms:created xsi:type="dcterms:W3CDTF">2018-04-17T18:57:16Z</dcterms:created>
  <dcterms:modified xsi:type="dcterms:W3CDTF">2022-10-09T12:06:24Z</dcterms:modified>
</cp:coreProperties>
</file>