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2021\ESTANDAR WEB 2021\11 NOVIEMBRE 2021 WEB\"/>
    </mc:Choice>
  </mc:AlternateContent>
  <xr:revisionPtr revIDLastSave="0" documentId="13_ncr:1_{D5ABF417-965D-4F7B-9798-038FA1B8433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20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  <c r="H38" i="1" l="1"/>
</calcChain>
</file>

<file path=xl/sharedStrings.xml><?xml version="1.0" encoding="utf-8"?>
<sst xmlns="http://schemas.openxmlformats.org/spreadsheetml/2006/main" count="65" uniqueCount="56">
  <si>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</si>
  <si>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</si>
  <si>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</si>
  <si>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</si>
  <si>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</si>
  <si>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</si>
  <si>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</si>
  <si>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</si>
  <si>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</si>
  <si>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</si>
  <si>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</si>
  <si>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</si>
  <si>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</si>
  <si>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</si>
  <si>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</si>
  <si>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</si>
  <si>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</si>
  <si>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</si>
  <si>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</si>
  <si>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</si>
  <si>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</si>
  <si>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</si>
  <si>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</si>
  <si>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</si>
  <si>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</si>
  <si>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</si>
  <si>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</si>
  <si>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</si>
  <si>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</si>
  <si>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</si>
  <si>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</si>
  <si>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</si>
  <si>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</si>
  <si>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</si>
  <si>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</si>
  <si>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</si>
  <si>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</si>
  <si>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</si>
  <si>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</si>
  <si>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</si>
  <si>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</si>
  <si>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</si>
  <si>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</si>
  <si>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</si>
  <si>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Presidencia de la República</t>
  </si>
  <si>
    <t>CONSEJO NACIONAL DE DROGAS</t>
  </si>
  <si>
    <t xml:space="preserve"> 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</si>
  <si>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</si>
  <si>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</si>
  <si>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</si>
  <si>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</si>
  <si>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</si>
  <si>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</si>
  <si>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de los Ciudadanos"</t>
  </si>
  <si>
    <t>AL 30 DE NOVIEMBRE DEL 2021</t>
  </si>
  <si>
    <t>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</si>
</sst>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1" xfId="0" applyNumberFormat="1" applyFill="1" applyBorder="1"/>
    <xf numFmtId="43" fontId="0" fillId="0" borderId="0" xfId="1" applyFont="1" applyBorder="1"/>
    <xf numFmtId="0" fontId="0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 applyBorder="1"/>
    <xf numFmtId="4" fontId="1" fillId="0" borderId="2" xfId="0" applyNumberFormat="1" applyFont="1" applyFill="1" applyBorder="1"/>
    <xf numFmtId="0" fontId="4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554485</xdr:colOff>
      <xdr:row>0</xdr:row>
      <xdr:rowOff>47626</xdr:rowOff>
    </xdr:from>
    <xdr:to>
      <xdr:col>1</xdr:col>
      <xdr:colOff>828675</xdr:colOff>
      <xdr:row>3</xdr:row>
      <xdr:rowOff>40504</xdr:rowOff>
    </xdr:to>
    <xdr:pic>
      <xdr:nvPicPr>
        <xdr:cNvPr id="3" name="Picture 1" descr="Resultado de imagen para escudo dominica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485" y="47626"/>
          <a:ext cx="836165" cy="85012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180439</xdr:colOff>
      <xdr:row>0</xdr:row>
      <xdr:rowOff>38100</xdr:rowOff>
    </xdr:from>
    <xdr:to>
      <xdr:col>5</xdr:col>
      <xdr:colOff>114300</xdr:colOff>
      <xdr:row>3</xdr:row>
      <xdr:rowOff>104775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3989" y="38100"/>
          <a:ext cx="876836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240160</xdr:colOff>
      <xdr:row>0</xdr:row>
      <xdr:rowOff>19050</xdr:rowOff>
    </xdr:from>
    <xdr:to>
      <xdr:col>1</xdr:col>
      <xdr:colOff>800101</xdr:colOff>
      <xdr:row>3</xdr:row>
      <xdr:rowOff>76300</xdr:rowOff>
    </xdr:to>
    <xdr:pic>
      <xdr:nvPicPr>
        <xdr:cNvPr id="6" name="Picture 1" descr="Resultado de imagen para escudo dominican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160" y="19050"/>
          <a:ext cx="817116" cy="9049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3</xdr:row>
      <xdr:rowOff>95250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152401</xdr:rowOff>
    </xdr:from>
    <xdr:to>
      <xdr:col>1</xdr:col>
      <xdr:colOff>628650</xdr:colOff>
      <xdr:row>5</xdr:row>
      <xdr:rowOff>75646</xdr:rowOff>
    </xdr:to>
    <xdr:pic>
      <xdr:nvPicPr>
        <xdr:cNvPr id="3" name="Picture 1" descr="Resultado de imagen para escudo dominican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42901"/>
          <a:ext cx="828675" cy="96147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323851</xdr:colOff>
      <xdr:row>2</xdr:row>
      <xdr:rowOff>9526</xdr:rowOff>
    </xdr:from>
    <xdr:to>
      <xdr:col>6</xdr:col>
      <xdr:colOff>466725</xdr:colOff>
      <xdr:row>5</xdr:row>
      <xdr:rowOff>28575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905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56"/>
  <sheetViews>
    <sheetView tabSelected="1" topLeftCell="A16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8" max="8" width="13.7109375" customWidth="1"/>
  </cols>
  <sheetData>
    <row r="1" spans="2:6" ht="33" x14ac:dyDescent="0.6">
      <c r="B1" s="51" t="s">
        <v>44</v>
      </c>
      <c r="C1" s="51"/>
      <c r="D1" s="51"/>
      <c r="E1" s="51"/>
      <c r="F1" s="26"/>
    </row>
    <row r="2" spans="2:6" ht="18.75" x14ac:dyDescent="0.3">
      <c r="B2" s="54" t="s">
        <v>45</v>
      </c>
      <c r="C2" s="54"/>
      <c r="D2" s="54"/>
      <c r="E2" s="54"/>
      <c r="F2" s="27"/>
    </row>
    <row r="3" spans="2:6" ht="15.75" x14ac:dyDescent="0.25">
      <c r="B3" s="55" t="s">
        <v>52</v>
      </c>
      <c r="C3" s="55"/>
      <c r="D3" s="55"/>
      <c r="E3" s="55"/>
      <c r="F3" s="28"/>
    </row>
    <row r="4" spans="2:6" x14ac:dyDescent="0.25">
      <c r="B4" s="55" t="s">
        <v>53</v>
      </c>
      <c r="C4" s="55"/>
      <c r="D4" s="55"/>
      <c r="E4" s="55"/>
    </row>
    <row r="5" spans="2:6" ht="18.75" x14ac:dyDescent="0.25">
      <c r="B5" s="29"/>
      <c r="C5" s="29"/>
      <c r="D5" s="29"/>
      <c r="E5" s="29"/>
      <c r="F5" s="29"/>
    </row>
    <row r="6" spans="2:6" x14ac:dyDescent="0.25">
      <c r="B6" s="56" t="s">
        <v>38</v>
      </c>
      <c r="C6" s="56"/>
      <c r="D6" s="56"/>
      <c r="E6" s="56"/>
    </row>
    <row r="7" spans="2:6" x14ac:dyDescent="0.25">
      <c r="B7" s="56" t="s">
        <v>54</v>
      </c>
      <c r="C7" s="56"/>
      <c r="D7" s="56"/>
      <c r="E7" s="56"/>
    </row>
    <row r="8" spans="2:6" x14ac:dyDescent="0.25">
      <c r="B8" s="56" t="s">
        <v>0</v>
      </c>
      <c r="C8" s="56"/>
      <c r="D8" s="56"/>
      <c r="E8" s="56"/>
    </row>
    <row r="9" spans="2:6" x14ac:dyDescent="0.25">
      <c r="B9" s="4"/>
      <c r="C9" s="4"/>
    </row>
    <row r="10" spans="2:6" x14ac:dyDescent="0.25">
      <c r="B10" s="10"/>
      <c r="C10" s="10"/>
      <c r="D10" s="10"/>
      <c r="E10" s="10"/>
    </row>
    <row r="11" spans="2:6" x14ac:dyDescent="0.25">
      <c r="B11" s="52" t="s">
        <v>1</v>
      </c>
      <c r="C11" s="52"/>
      <c r="D11" s="52"/>
      <c r="E11" s="52"/>
    </row>
    <row r="12" spans="2:6" x14ac:dyDescent="0.25">
      <c r="B12" s="14" t="s">
        <v>2</v>
      </c>
      <c r="C12" s="9"/>
      <c r="D12" s="10"/>
      <c r="E12" s="10"/>
    </row>
    <row r="13" spans="2:6" x14ac:dyDescent="0.25">
      <c r="B13" s="44" t="s">
        <v>17</v>
      </c>
      <c r="C13" s="9">
        <f>+'Disponibilidad en Caja y Banco'!D11</f>
        <v>6464273.6299999999</v>
      </c>
      <c r="D13" s="45"/>
      <c r="E13" s="45"/>
      <c r="F13" s="10"/>
    </row>
    <row r="14" spans="2:6" x14ac:dyDescent="0.25">
      <c r="B14" s="45" t="s">
        <v>37</v>
      </c>
      <c r="C14" s="9">
        <v>15000000</v>
      </c>
      <c r="D14" s="45"/>
      <c r="E14" s="45"/>
      <c r="F14" s="10"/>
    </row>
    <row r="15" spans="2:6" x14ac:dyDescent="0.25">
      <c r="B15" s="45" t="s">
        <v>29</v>
      </c>
      <c r="C15" s="16">
        <v>1865528.81</v>
      </c>
      <c r="D15" s="45"/>
      <c r="E15" s="45"/>
      <c r="F15" s="10"/>
    </row>
    <row r="16" spans="2:6" x14ac:dyDescent="0.25">
      <c r="B16" s="46" t="s">
        <v>3</v>
      </c>
      <c r="C16" s="47"/>
      <c r="D16" s="40">
        <f>SUM(C13:C15)</f>
        <v>23329802.439999998</v>
      </c>
      <c r="E16" s="40"/>
      <c r="F16" s="9"/>
    </row>
    <row r="17" spans="2:6" x14ac:dyDescent="0.25">
      <c r="B17" s="45"/>
      <c r="C17" s="40"/>
      <c r="D17" s="40"/>
      <c r="E17" s="40"/>
      <c r="F17" s="9"/>
    </row>
    <row r="18" spans="2:6" x14ac:dyDescent="0.25">
      <c r="B18" s="48" t="s">
        <v>18</v>
      </c>
      <c r="C18" s="40"/>
      <c r="D18" s="40"/>
      <c r="E18" s="40"/>
      <c r="F18" s="9"/>
    </row>
    <row r="19" spans="2:6" x14ac:dyDescent="0.25">
      <c r="B19" s="45" t="s">
        <v>30</v>
      </c>
      <c r="C19" s="16">
        <f>+'Detalles bienes de Uso'!E20</f>
        <v>17387622.399999999</v>
      </c>
      <c r="D19" s="40"/>
      <c r="E19" s="40"/>
      <c r="F19" s="9"/>
    </row>
    <row r="20" spans="2:6" x14ac:dyDescent="0.25">
      <c r="B20" s="46" t="s">
        <v>20</v>
      </c>
      <c r="C20" s="49"/>
      <c r="D20" s="40">
        <f>SUM(C19:C19)</f>
        <v>17387622.399999999</v>
      </c>
      <c r="E20" s="40"/>
      <c r="F20" s="9"/>
    </row>
    <row r="21" spans="2:6" ht="15.75" thickBot="1" x14ac:dyDescent="0.3">
      <c r="B21" s="46" t="s">
        <v>33</v>
      </c>
      <c r="C21" s="49"/>
      <c r="D21" s="40"/>
      <c r="E21" s="50">
        <f>SUM(D16:D20)</f>
        <v>40717424.839999996</v>
      </c>
      <c r="F21" s="9"/>
    </row>
    <row r="22" spans="2:6" ht="15.75" thickTop="1" x14ac:dyDescent="0.25">
      <c r="B22" s="45"/>
      <c r="C22" s="40"/>
      <c r="D22" s="40"/>
      <c r="E22" s="40"/>
      <c r="F22" s="9"/>
    </row>
    <row r="23" spans="2:6" x14ac:dyDescent="0.25">
      <c r="B23" s="45"/>
      <c r="C23" s="40"/>
      <c r="D23" s="40"/>
      <c r="E23" s="40"/>
      <c r="F23" s="9"/>
    </row>
    <row r="24" spans="2:6" x14ac:dyDescent="0.25">
      <c r="B24" s="53" t="s">
        <v>31</v>
      </c>
      <c r="C24" s="53"/>
      <c r="D24" s="53"/>
      <c r="E24" s="53"/>
      <c r="F24" s="9"/>
    </row>
    <row r="25" spans="2:6" x14ac:dyDescent="0.25">
      <c r="B25" s="48" t="s">
        <v>4</v>
      </c>
      <c r="C25" s="40"/>
      <c r="D25" s="40"/>
      <c r="E25" s="40"/>
      <c r="F25" s="9"/>
    </row>
    <row r="26" spans="2:6" x14ac:dyDescent="0.25">
      <c r="B26" s="45" t="s">
        <v>35</v>
      </c>
      <c r="C26" s="16">
        <v>3170777.15</v>
      </c>
      <c r="D26" s="40"/>
      <c r="E26" s="40"/>
      <c r="F26" s="9"/>
    </row>
    <row r="27" spans="2:6" x14ac:dyDescent="0.25">
      <c r="B27" s="15" t="s">
        <v>5</v>
      </c>
      <c r="C27" s="13"/>
      <c r="D27" s="16">
        <f>SUM(C26)</f>
        <v>3170777.15</v>
      </c>
      <c r="E27" s="9"/>
      <c r="F27" s="9"/>
    </row>
    <row r="28" spans="2:6" x14ac:dyDescent="0.25">
      <c r="B28" s="15" t="s">
        <v>32</v>
      </c>
      <c r="C28" s="13"/>
      <c r="D28" s="9">
        <f>SUM(D27)</f>
        <v>3170777.15</v>
      </c>
      <c r="E28" s="9"/>
      <c r="F28" s="9"/>
    </row>
    <row r="29" spans="2:6" x14ac:dyDescent="0.25">
      <c r="B29" s="12"/>
      <c r="C29" s="13"/>
      <c r="D29" s="9"/>
      <c r="E29" s="9"/>
      <c r="F29" s="9"/>
    </row>
    <row r="30" spans="2:6" x14ac:dyDescent="0.25">
      <c r="B30" s="14" t="s">
        <v>47</v>
      </c>
      <c r="C30" s="13"/>
      <c r="D30" s="11"/>
      <c r="E30" s="9"/>
      <c r="F30" s="9"/>
    </row>
    <row r="31" spans="2:6" x14ac:dyDescent="0.25">
      <c r="B31" s="10" t="s">
        <v>49</v>
      </c>
      <c r="C31" s="35">
        <v>317955.17</v>
      </c>
      <c r="D31" s="11"/>
      <c r="E31" s="9"/>
      <c r="F31" s="9"/>
    </row>
    <row r="32" spans="2:6" x14ac:dyDescent="0.25">
      <c r="B32" s="15" t="s">
        <v>48</v>
      </c>
      <c r="C32" s="13"/>
      <c r="D32" s="11">
        <f>SUM(C31)</f>
        <v>317955.17</v>
      </c>
      <c r="E32" s="9"/>
      <c r="F32" s="9"/>
    </row>
    <row r="33" spans="2:8" x14ac:dyDescent="0.25">
      <c r="B33" s="12"/>
      <c r="C33" s="13"/>
      <c r="D33" s="9"/>
      <c r="E33" s="9"/>
      <c r="F33" s="9"/>
    </row>
    <row r="34" spans="2:8" x14ac:dyDescent="0.25">
      <c r="B34" s="12"/>
      <c r="C34" s="13"/>
      <c r="D34" s="9"/>
      <c r="E34" s="9"/>
      <c r="F34" s="9"/>
    </row>
    <row r="35" spans="2:8" x14ac:dyDescent="0.25">
      <c r="B35" s="15" t="s">
        <v>19</v>
      </c>
      <c r="C35" s="9"/>
      <c r="D35" s="9"/>
      <c r="E35" s="9"/>
      <c r="F35" s="9"/>
    </row>
    <row r="36" spans="2:8" x14ac:dyDescent="0.25">
      <c r="B36" s="12" t="s">
        <v>6</v>
      </c>
      <c r="C36" s="16">
        <v>37228692.520000003</v>
      </c>
      <c r="D36" s="9"/>
      <c r="E36" s="9"/>
      <c r="F36" s="9"/>
    </row>
    <row r="37" spans="2:8" x14ac:dyDescent="0.25">
      <c r="B37" s="15" t="s">
        <v>36</v>
      </c>
      <c r="C37" s="11"/>
      <c r="D37" s="9">
        <f>SUM(C36:C36)</f>
        <v>37228692.520000003</v>
      </c>
      <c r="E37" s="9"/>
      <c r="F37" s="9"/>
    </row>
    <row r="38" spans="2:8" ht="15.75" thickBot="1" x14ac:dyDescent="0.3">
      <c r="B38" s="15" t="s">
        <v>34</v>
      </c>
      <c r="C38" s="11"/>
      <c r="D38" s="9"/>
      <c r="E38" s="34">
        <f>SUM(D28:D37)</f>
        <v>40717424.840000004</v>
      </c>
      <c r="F38" s="9"/>
      <c r="H38" s="1">
        <f>SUM(E21)-E38</f>
        <v>0</v>
      </c>
    </row>
    <row r="39" spans="2:8" ht="15.75" thickTop="1" x14ac:dyDescent="0.25">
      <c r="B39" s="10"/>
      <c r="C39" s="8"/>
      <c r="D39" s="9"/>
      <c r="E39" s="9"/>
      <c r="F39" s="1"/>
    </row>
    <row r="40" spans="2:8" x14ac:dyDescent="0.25">
      <c r="B40" s="10"/>
      <c r="C40" s="9"/>
      <c r="D40" s="9"/>
      <c r="E40" s="9"/>
      <c r="F40" s="1"/>
    </row>
    <row r="41" spans="2:8" x14ac:dyDescent="0.25">
      <c r="B41" s="10"/>
      <c r="C41" s="9"/>
      <c r="D41" s="9"/>
      <c r="E41" s="9"/>
      <c r="F41" s="1"/>
    </row>
    <row r="42" spans="2:8" x14ac:dyDescent="0.25">
      <c r="B42" s="10"/>
      <c r="C42" s="9"/>
      <c r="D42" s="9"/>
      <c r="E42" s="9"/>
      <c r="F42" s="1"/>
    </row>
    <row r="43" spans="2:8" x14ac:dyDescent="0.25">
      <c r="B43" s="10"/>
      <c r="C43" s="9"/>
      <c r="D43" s="9"/>
      <c r="E43" s="9"/>
      <c r="F43" s="1"/>
    </row>
    <row r="44" spans="2:8" x14ac:dyDescent="0.25">
      <c r="B44" s="3" t="s">
        <v>8</v>
      </c>
      <c r="D44" s="13" t="s">
        <v>51</v>
      </c>
      <c r="E44" s="13"/>
      <c r="F44" s="21"/>
    </row>
    <row r="45" spans="2:8" x14ac:dyDescent="0.25">
      <c r="B45" t="s">
        <v>7</v>
      </c>
      <c r="D45" s="1" t="s">
        <v>23</v>
      </c>
      <c r="E45" s="1"/>
      <c r="F45" s="1"/>
    </row>
    <row r="46" spans="2:8" x14ac:dyDescent="0.25">
      <c r="C46" s="1"/>
      <c r="D46" s="1"/>
      <c r="E46" s="1"/>
      <c r="F46" s="1"/>
    </row>
    <row r="47" spans="2:8" x14ac:dyDescent="0.25">
      <c r="C47" s="1"/>
      <c r="D47" s="1"/>
      <c r="E47" s="1"/>
      <c r="F47" s="1"/>
    </row>
    <row r="48" spans="2:8" x14ac:dyDescent="0.25">
      <c r="C48" s="1"/>
      <c r="D48" s="1"/>
      <c r="E48" s="1"/>
      <c r="F48" s="1"/>
    </row>
    <row r="49" spans="2:6" x14ac:dyDescent="0.25">
      <c r="C49" s="1"/>
      <c r="D49" s="1"/>
      <c r="E49" s="1"/>
      <c r="F49" s="1"/>
    </row>
    <row r="50" spans="2:6" x14ac:dyDescent="0.25">
      <c r="C50" s="1"/>
      <c r="D50" s="1"/>
      <c r="E50" s="1"/>
      <c r="F50" s="1"/>
    </row>
    <row r="51" spans="2:6" x14ac:dyDescent="0.25">
      <c r="C51" s="1"/>
      <c r="D51" s="1"/>
      <c r="E51" s="1"/>
      <c r="F51" s="1"/>
    </row>
    <row r="52" spans="2:6" ht="14.25" customHeight="1" x14ac:dyDescent="0.25">
      <c r="B52" s="22" t="s">
        <v>25</v>
      </c>
      <c r="C52" s="23"/>
      <c r="D52" s="23"/>
      <c r="E52" s="23"/>
      <c r="F52" s="23"/>
    </row>
    <row r="53" spans="2:6" x14ac:dyDescent="0.25">
      <c r="B53" s="22" t="s">
        <v>28</v>
      </c>
      <c r="C53" s="23"/>
      <c r="D53" s="23"/>
      <c r="E53" s="23"/>
      <c r="F53" s="23"/>
    </row>
    <row r="54" spans="2:6" ht="11.25" customHeight="1" x14ac:dyDescent="0.25">
      <c r="B54" s="22" t="s">
        <v>27</v>
      </c>
      <c r="C54" s="23"/>
      <c r="D54" s="23"/>
      <c r="E54" s="23"/>
      <c r="F54" s="23"/>
    </row>
    <row r="55" spans="2:6" ht="11.25" customHeight="1" x14ac:dyDescent="0.25">
      <c r="B55" s="22" t="s">
        <v>26</v>
      </c>
      <c r="C55" s="23"/>
      <c r="D55" s="23"/>
      <c r="E55" s="23"/>
      <c r="F55" s="23"/>
    </row>
    <row r="56" spans="2:6" ht="11.25" customHeight="1" x14ac:dyDescent="0.25">
      <c r="B56" s="20"/>
      <c r="C56" s="1"/>
      <c r="D56" s="1"/>
      <c r="E56" s="1"/>
      <c r="F56" s="1"/>
    </row>
  </sheetData>
  <mergeCells count="9">
    <mergeCell ref="B1:E1"/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C18" sqref="C18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33" x14ac:dyDescent="0.6">
      <c r="B1" s="51" t="s">
        <v>44</v>
      </c>
      <c r="C1" s="51"/>
      <c r="D1" s="51"/>
      <c r="E1" s="26"/>
    </row>
    <row r="2" spans="2:13" ht="18.75" x14ac:dyDescent="0.3">
      <c r="B2" s="54" t="s">
        <v>45</v>
      </c>
      <c r="C2" s="54"/>
      <c r="D2" s="54"/>
      <c r="E2" s="27"/>
    </row>
    <row r="3" spans="2:13" x14ac:dyDescent="0.25">
      <c r="B3" s="55" t="s">
        <v>52</v>
      </c>
      <c r="C3" s="55"/>
      <c r="D3" s="55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55" t="s">
        <v>53</v>
      </c>
      <c r="C4" s="55"/>
      <c r="D4" s="55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19"/>
      <c r="C5" s="19"/>
      <c r="D5" s="19"/>
      <c r="E5" s="18"/>
    </row>
    <row r="6" spans="2:13" x14ac:dyDescent="0.25">
      <c r="B6" s="56" t="s">
        <v>24</v>
      </c>
      <c r="C6" s="56"/>
      <c r="D6" s="56"/>
      <c r="E6" s="18"/>
    </row>
    <row r="7" spans="2:13" x14ac:dyDescent="0.25">
      <c r="B7" s="56" t="s">
        <v>55</v>
      </c>
      <c r="C7" s="56"/>
      <c r="D7" s="56"/>
      <c r="E7" s="18"/>
    </row>
    <row r="8" spans="2:13" x14ac:dyDescent="0.25">
      <c r="B8" s="56" t="s">
        <v>46</v>
      </c>
      <c r="C8" s="56"/>
      <c r="D8" s="56"/>
      <c r="E8" s="18"/>
    </row>
    <row r="11" spans="2:13" x14ac:dyDescent="0.25">
      <c r="B11" s="3" t="s">
        <v>9</v>
      </c>
      <c r="C11" s="1"/>
      <c r="D11" s="7">
        <f>SUM(D13:D24)</f>
        <v>6464273.6299999999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40">
        <v>905867.88</v>
      </c>
      <c r="D14" s="1"/>
    </row>
    <row r="15" spans="2:13" x14ac:dyDescent="0.25">
      <c r="B15" t="s">
        <v>10</v>
      </c>
      <c r="C15" s="40">
        <v>5376448.9800000004</v>
      </c>
      <c r="D15" s="1"/>
    </row>
    <row r="16" spans="2:13" x14ac:dyDescent="0.25">
      <c r="B16" t="s">
        <v>22</v>
      </c>
      <c r="C16" s="41">
        <v>1956.77</v>
      </c>
      <c r="D16" s="1"/>
    </row>
    <row r="17" spans="2:4" x14ac:dyDescent="0.25">
      <c r="B17" s="30" t="s">
        <v>21</v>
      </c>
      <c r="C17" s="42">
        <v>0</v>
      </c>
      <c r="D17" s="1">
        <f>SUM(C14:C17)</f>
        <v>6284273.6299999999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2" t="s">
        <v>50</v>
      </c>
      <c r="C23" s="33">
        <f>25000+10000</f>
        <v>35000</v>
      </c>
      <c r="D23" s="1"/>
    </row>
    <row r="24" spans="2:4" x14ac:dyDescent="0.25">
      <c r="B24" s="6" t="s">
        <v>39</v>
      </c>
      <c r="C24" s="16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2"/>
  <sheetViews>
    <sheetView topLeftCell="A7" workbookViewId="0">
      <selection activeCell="E18" sqref="E18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6" ht="33" x14ac:dyDescent="0.6">
      <c r="C4" s="51" t="s">
        <v>44</v>
      </c>
      <c r="D4" s="51"/>
      <c r="E4" s="51"/>
    </row>
    <row r="5" spans="3:6" ht="18.75" x14ac:dyDescent="0.3">
      <c r="C5" s="54" t="s">
        <v>45</v>
      </c>
      <c r="D5" s="54"/>
      <c r="E5" s="54"/>
    </row>
    <row r="6" spans="3:6" x14ac:dyDescent="0.25">
      <c r="C6" s="55" t="s">
        <v>52</v>
      </c>
      <c r="D6" s="55"/>
      <c r="E6" s="55"/>
      <c r="F6" s="36"/>
    </row>
    <row r="7" spans="3:6" x14ac:dyDescent="0.25">
      <c r="C7" s="55" t="s">
        <v>53</v>
      </c>
      <c r="D7" s="55"/>
      <c r="E7" s="55"/>
      <c r="F7" s="36"/>
    </row>
    <row r="8" spans="3:6" x14ac:dyDescent="0.25">
      <c r="C8" s="25"/>
      <c r="D8" s="25"/>
      <c r="E8" s="25"/>
    </row>
    <row r="11" spans="3:6" x14ac:dyDescent="0.25">
      <c r="C11" s="56" t="s">
        <v>55</v>
      </c>
      <c r="D11" s="56"/>
      <c r="E11" s="56"/>
      <c r="F11" s="18"/>
    </row>
    <row r="12" spans="3:6" x14ac:dyDescent="0.25">
      <c r="C12" s="56"/>
      <c r="D12" s="56"/>
      <c r="E12" s="56"/>
    </row>
    <row r="14" spans="3:6" x14ac:dyDescent="0.25">
      <c r="C14" s="57" t="s">
        <v>40</v>
      </c>
      <c r="D14" s="57"/>
      <c r="E14" s="57"/>
    </row>
    <row r="15" spans="3:6" x14ac:dyDescent="0.25">
      <c r="C15" s="24"/>
      <c r="D15" s="24"/>
    </row>
    <row r="16" spans="3:6" x14ac:dyDescent="0.25">
      <c r="D16" s="17"/>
    </row>
    <row r="17" spans="3:10" x14ac:dyDescent="0.25">
      <c r="C17" s="10" t="s">
        <v>41</v>
      </c>
      <c r="D17" s="17"/>
      <c r="E17" s="1">
        <v>13495864.560000001</v>
      </c>
      <c r="J17" s="37"/>
    </row>
    <row r="18" spans="3:10" x14ac:dyDescent="0.25">
      <c r="C18" s="10" t="s">
        <v>42</v>
      </c>
      <c r="D18" s="17"/>
      <c r="E18" s="1">
        <v>2892518.18</v>
      </c>
      <c r="J18" s="37"/>
    </row>
    <row r="19" spans="3:10" x14ac:dyDescent="0.25">
      <c r="C19" s="10" t="s">
        <v>43</v>
      </c>
      <c r="D19" s="17"/>
      <c r="E19" s="2">
        <v>999239.66</v>
      </c>
      <c r="J19" s="43"/>
    </row>
    <row r="20" spans="3:10" ht="15.75" thickBot="1" x14ac:dyDescent="0.3">
      <c r="D20" s="17"/>
      <c r="E20" s="31">
        <f>SUM(E17:E19)</f>
        <v>17387622.399999999</v>
      </c>
      <c r="J20" s="38"/>
    </row>
    <row r="21" spans="3:10" ht="15.75" thickTop="1" x14ac:dyDescent="0.25">
      <c r="D21" s="30"/>
      <c r="J21" s="37"/>
    </row>
    <row r="22" spans="3:10" x14ac:dyDescent="0.25">
      <c r="J22" s="39"/>
    </row>
  </sheetData>
  <mergeCells count="7">
    <mergeCell ref="C14:E14"/>
    <mergeCell ref="C4:E4"/>
    <mergeCell ref="C5:E5"/>
    <mergeCell ref="C6:E6"/>
    <mergeCell ref="C12:E12"/>
    <mergeCell ref="C11:E11"/>
    <mergeCell ref="C7:E7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2021-12-10T12:28:34Z</cp:lastPrinted>
  <dcterms:created xsi:type="dcterms:W3CDTF">2015-02-05T17:43:55Z</dcterms:created>
  <dcterms:modified xsi:type="dcterms:W3CDTF">2021-12-10T12:29:10Z</dcterms:modified>
</cp:coreProperties>
</file>