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46d10b51735b73/Desktop/PYD/Financiero/2023/Informes/"/>
    </mc:Choice>
  </mc:AlternateContent>
  <xr:revisionPtr revIDLastSave="30" documentId="8_{44C8B207-D1F6-4456-90C0-2A2F67181C3C}" xr6:coauthVersionLast="47" xr6:coauthVersionMax="47" xr10:uidLastSave="{F8F99E2A-17A9-41E3-B8F9-3E0CBEDC3F0D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1" i="1"/>
  <c r="C14" i="1"/>
  <c r="J30" i="1"/>
  <c r="I30" i="1"/>
  <c r="J29" i="1"/>
  <c r="I29" i="1"/>
  <c r="I25" i="1" l="1"/>
</calcChain>
</file>

<file path=xl/sharedStrings.xml><?xml version="1.0" encoding="utf-8"?>
<sst xmlns="http://schemas.openxmlformats.org/spreadsheetml/2006/main" count="79" uniqueCount="79">
  <si>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</si>
  <si>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</si>
  <si>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</si>
  <si>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</si>
  <si>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</si>
  <si>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</si>
  <si>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</si>
  <si>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</si>
  <si>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</si>
  <si>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</si>
  <si>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</si>
  <si>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</si>
  <si>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</si>
  <si>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</si>
  <si>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</si>
  <si>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</si>
  <si>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</si>
  <si>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</si>
  <si>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</si>
  <si>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</si>
  <si>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</si>
  <si>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</si>
  <si>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</si>
  <si>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</si>
  <si>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</si>
  <si>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</si>
  <si>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</si>
  <si>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</si>
  <si>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</si>
  <si>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</si>
  <si>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</si>
  <si>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</si>
  <si>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</si>
  <si>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</si>
  <si>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</si>
  <si>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</si>
  <si>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</si>
  <si>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</si>
  <si>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</si>
  <si>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</si>
  <si>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</si>
  <si>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</si>
  <si>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</si>
  <si>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</si>
  <si>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</si>
  <si>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</si>
  <si>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</si>
  <si>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</si>
  <si>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</si>
  <si>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</si>
  <si>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 xml:space="preserve">Presupuesto aprobado:  </t>
  </si>
  <si>
    <t xml:space="preserve">Presupuesto modificado: </t>
  </si>
  <si>
    <t>Total devengado:</t>
  </si>
  <si>
    <t>IV.II - Formulación y Ejecución trimestral de las Metas por Producto</t>
  </si>
  <si>
    <t>Ejecución Trimestral</t>
  </si>
  <si>
    <t>Programación Trimestral</t>
  </si>
  <si>
    <t>Informe de Evaluación trimestral de las Metas Físicas-Financieras Enero-Marzo 2023</t>
  </si>
  <si>
    <t>0012 CONSEJO NACIONAL DE DROGAS</t>
  </si>
  <si>
    <t>Reducir el uso, abuso, distribución y tráfico de drogas ilícitas a través del desarrollo, articulación y monitoreo de políticas y estrategias
alineadas a la salud y el bienestar de la población dominicana</t>
  </si>
  <si>
    <t>Ser reconocida como una institución proactiva en generación de políticas innovadoras e integrales en materia de drogas a nivel nacional e internacional, por aportar al bienestar de la población dominicana</t>
  </si>
  <si>
    <t>Salud y Seguridad Social e Integral</t>
  </si>
  <si>
    <t>Garantizar el Desarrollo de la población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</si>
  <si>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</si>
  <si>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 previsión oportuna del estado</t>
  </si>
  <si>
    <t>Ciudadania en general</t>
  </si>
  <si>
    <t>Disminuir la prevalencia del consumo de drogas</t>
  </si>
  <si>
    <t>ORGANIZACIONES SE BENEFICIAN DE FORMACIONES Y ESTRATEGIAS EN POLÍTICAS DE DROGAS DIRIGIDAS A LA POBLACIÓN</t>
  </si>
  <si>
    <t>CANTIDAD DE ORGANIZACIONES FORMADAS EN POLÍTICAS Y ESTRATEGIAS SOBRE DROGAS</t>
  </si>
  <si>
    <t>USUARIOS ACCEDEN A ESTADISTICAS SOBRE PREVENCIOÓN, TRAFICO Y CONSUMO DE DROGAS</t>
  </si>
  <si>
    <t>CANTIDAD DE INFORMES DIFUNDIDOS SOBRE PREVENCIÓN, TRAFICOS O CONSUMO DE DROGAS</t>
  </si>
  <si>
    <t>7717- Organizaciones se benefician de formaciones y estrategias en políticas de drogas dirigidas a la población</t>
  </si>
  <si>
    <t>Organizaciones articuladas, capacitadas/formadas para reducir la demanda, tráfico y consumo de drogas mediante la implementación de políticas y estrategias</t>
  </si>
  <si>
    <t>Ing. Edwin de Valle</t>
  </si>
  <si>
    <t>Encargado de Planificación y Desarrollo</t>
  </si>
  <si>
    <t>Acciones Comunes P15</t>
  </si>
  <si>
    <t>N/A</t>
  </si>
  <si>
    <t xml:space="preserve">Revisar los controles en la planificación y aplicar mejoras y ajustes necesarios para evitar el desvío </t>
  </si>
  <si>
    <t>Para este trimestre la unidad ejecutara se propuso alcanzar de forma física 325 organizaciones formadas en políticas y/o estrategias de reducción de la demanda de drogas, como resultados pudimos capacitar/formar un total de 215 Organizaciones, teniendo un desvio de forma negativa de -33.8% con respecto a lo planificado. Para lograr este resultado, ejecutamos un total de RD$15,673,474.56, lo que supone un desvío del -14.6% de lo programado.</t>
  </si>
  <si>
    <t>La desviación física en lo programado del -34% viene dado por dos factores; Factor interno: el bajo presupuesto asignado para gastos operacionales de la institución; segundo: factores externos que impidieron el cumplimiento de alcance, como solicitudes a organizaciones sin obtener resultados y Centros Educativos en procesos de vacaciones. En relación a la desviación financiera de un -14, viene dado por las modificaciones presupuestarias realizadas durante el periodo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</si>
</sst>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5" xfId="0" applyFont="1" applyBorder="1" applyAlignment="1" applyProtection="1">
      <alignment vertical="top" wrapText="1"/>
      <protection locked="0"/>
    </xf>
    <xf numFmtId="165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5" xfId="0" applyNumberFormat="1" applyFont="1" applyBorder="1" applyAlignment="1" applyProtection="1">
      <alignment horizontal="center" vertical="center" wrapText="1"/>
      <protection locked="0"/>
    </xf>
    <xf numFmtId="10" fontId="16" fillId="7" borderId="25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165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5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5" xfId="0" applyNumberFormat="1" applyFont="1" applyBorder="1" applyAlignment="1" applyProtection="1">
      <alignment horizontal="center" vertical="center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23" fillId="0" borderId="34" xfId="0" applyNumberFormat="1" applyFont="1" applyFill="1" applyBorder="1" applyAlignment="1" applyProtection="1">
      <alignment vertical="top" wrapText="1"/>
      <protection locked="0"/>
    </xf>
    <xf numFmtId="0" fontId="23" fillId="0" borderId="35" xfId="0" applyNumberFormat="1" applyFont="1" applyFill="1" applyBorder="1" applyAlignment="1" applyProtection="1">
      <alignment vertical="top" wrapText="1"/>
      <protection locked="0"/>
    </xf>
    <xf numFmtId="10" fontId="23" fillId="7" borderId="35" xfId="1" applyNumberFormat="1" applyFont="1" applyFill="1" applyBorder="1" applyAlignment="1" applyProtection="1">
      <alignment horizontal="center" vertical="center" wrapText="1" readingOrder="1"/>
      <protection locked="0"/>
    </xf>
    <xf numFmtId="167" fontId="23" fillId="7" borderId="36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44" fontId="11" fillId="0" borderId="21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5" xfId="1" applyNumberFormat="1" applyFont="1" applyFill="1" applyBorder="1" applyAlignment="1" applyProtection="1">
      <alignment horizontal="center" vertical="center" wrapText="1" readingOrder="1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0" fontId="14" fillId="8" borderId="25" xfId="0" applyFont="1" applyFill="1" applyBorder="1" applyAlignment="1">
      <alignment horizontal="center" vertical="center" wrapText="1" readingOrder="1"/>
    </xf>
    <xf numFmtId="0" fontId="11" fillId="6" borderId="25" xfId="0" applyFont="1" applyFill="1" applyBorder="1" applyAlignment="1">
      <alignment vertical="top" wrapText="1"/>
    </xf>
    <xf numFmtId="0" fontId="11" fillId="6" borderId="26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3" xfId="2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  <xdr:twoCellAnchor editAs="oneCell">
    <xdr:from>
      <xdr:col>6</xdr:col>
      <xdr:colOff>342901</xdr:colOff>
      <xdr:row>40</xdr:row>
      <xdr:rowOff>47386</xdr:rowOff>
    </xdr:from>
    <xdr:to>
      <xdr:col>8</xdr:col>
      <xdr:colOff>552450</xdr:colOff>
      <xdr:row>44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8D9266-8351-4CC3-9EBE-C3CBF0F54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6" y="11448811"/>
          <a:ext cx="1952624" cy="1019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3"/>
    <tableColumn id="4" xr3:uid="{8DB7EDBB-DB79-4CBD-AD68-D153CE19B0A8}" name="Financiera_x000a_(B)" dataDxfId="2"/>
    <tableColumn id="9" xr3:uid="{AC3E8DE2-D537-4CBB-AD59-753602F58C3E}" name="Física_x000a_(C)" dataDxfId="7"/>
    <tableColumn id="10" xr3:uid="{25C7EA1D-EAE0-4DC9-9FB1-C0E265B640E6}" name="Financiera_x000a_(D)" dataDxfId="6"/>
    <tableColumn id="5" xr3:uid="{C2FDA61C-9281-4FCB-A3FE-246521A85EA0}" name="Física _x000a_(E)" dataDxfId="1"/>
    <tableColumn id="6" xr3:uid="{B07D8104-8103-4848-A228-6FBAE528EF68}" name="Financiera _x000a_ (F)" dataDxfId="0"/>
    <tableColumn id="7" xr3:uid="{F97ACE16-1124-4543-AD0A-CBAA1878A36A}" name="Física _x000a_(%)_x000a_ G=E/C" dataDxfId="5" dataCellStyle="Porcentaje">
      <calculatedColumnFormula>IF(G29&gt;0,G29/C29,0)</calculatedColumnFormula>
    </tableColumn>
    <tableColumn id="8" xr3:uid="{CAB2F777-24BA-4EFC-82F9-153B93171D9B}" name="Financiero _x000a_(%) _x000a_H=F/D" dataDxfId="4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6"/>
  <sheetViews>
    <sheetView tabSelected="1" view="pageBreakPreview" topLeftCell="A13" zoomScaleNormal="100" zoomScaleSheetLayoutView="100" workbookViewId="0">
      <selection activeCell="A42" sqref="A42:J42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77" t="s">
        <v>56</v>
      </c>
      <c r="C1" s="78"/>
      <c r="D1" s="78"/>
      <c r="E1" s="78"/>
      <c r="F1" s="78"/>
      <c r="G1" s="78"/>
      <c r="H1" s="78"/>
      <c r="I1" s="78"/>
      <c r="J1" s="79"/>
      <c r="K1" s="1"/>
    </row>
    <row r="2" spans="1:11" ht="21.75" thickBot="1" x14ac:dyDescent="0.3">
      <c r="A2" s="22"/>
      <c r="B2" s="80" t="s">
        <v>0</v>
      </c>
      <c r="C2" s="81"/>
      <c r="D2" s="80" t="s">
        <v>1</v>
      </c>
      <c r="E2" s="81"/>
      <c r="F2" s="81"/>
      <c r="G2" s="81"/>
      <c r="H2" s="82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83" t="s">
        <v>4</v>
      </c>
      <c r="C3" s="84"/>
      <c r="D3" s="83"/>
      <c r="E3" s="84"/>
      <c r="F3" s="84"/>
      <c r="G3" s="84"/>
      <c r="H3" s="85"/>
      <c r="I3" s="27"/>
      <c r="J3" s="28"/>
      <c r="K3" s="1"/>
    </row>
    <row r="4" spans="1:11" ht="9" customHeight="1" x14ac:dyDescent="0.25">
      <c r="A4" s="86"/>
      <c r="B4" s="87"/>
      <c r="C4" s="87"/>
      <c r="D4" s="88"/>
      <c r="E4" s="88"/>
      <c r="F4" s="88"/>
      <c r="G4" s="88"/>
      <c r="H4" s="88"/>
      <c r="I4" s="87"/>
      <c r="J4" s="89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45" t="s">
        <v>5</v>
      </c>
      <c r="B6" s="46"/>
      <c r="C6" s="46"/>
      <c r="D6" s="46"/>
      <c r="E6" s="46"/>
      <c r="F6" s="46"/>
      <c r="G6" s="46"/>
      <c r="H6" s="46"/>
      <c r="I6" s="46"/>
      <c r="J6" s="47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90" t="s">
        <v>48</v>
      </c>
      <c r="C8" s="90"/>
      <c r="D8" s="90"/>
      <c r="E8" s="90"/>
      <c r="F8" s="90"/>
      <c r="G8" s="90"/>
      <c r="H8" s="90"/>
      <c r="I8" s="90"/>
      <c r="J8" s="90"/>
      <c r="K8" s="1"/>
    </row>
    <row r="9" spans="1:11" ht="15" customHeight="1" x14ac:dyDescent="0.25">
      <c r="A9" s="24" t="s">
        <v>35</v>
      </c>
      <c r="B9" s="90" t="s">
        <v>49</v>
      </c>
      <c r="C9" s="90"/>
      <c r="D9" s="90"/>
      <c r="E9" s="90"/>
      <c r="F9" s="90"/>
      <c r="G9" s="90"/>
      <c r="H9" s="90"/>
      <c r="I9" s="90"/>
      <c r="J9" s="90"/>
      <c r="K9" s="1"/>
    </row>
    <row r="10" spans="1:11" x14ac:dyDescent="0.25">
      <c r="A10" s="24" t="s">
        <v>36</v>
      </c>
      <c r="B10" s="90" t="s">
        <v>57</v>
      </c>
      <c r="C10" s="90"/>
      <c r="D10" s="90"/>
      <c r="E10" s="90"/>
      <c r="F10" s="90"/>
      <c r="G10" s="90"/>
      <c r="H10" s="90"/>
      <c r="I10" s="90"/>
      <c r="J10" s="90"/>
      <c r="K10" s="1"/>
    </row>
    <row r="11" spans="1:11" ht="31.5" customHeight="1" x14ac:dyDescent="0.25">
      <c r="A11" s="4" t="s">
        <v>8</v>
      </c>
      <c r="B11" s="91" t="s">
        <v>58</v>
      </c>
      <c r="C11" s="91"/>
      <c r="D11" s="91"/>
      <c r="E11" s="91"/>
      <c r="F11" s="91"/>
      <c r="G11" s="91"/>
      <c r="H11" s="91"/>
      <c r="I11" s="91"/>
      <c r="J11" s="91"/>
    </row>
    <row r="12" spans="1:11" ht="34.5" customHeight="1" x14ac:dyDescent="0.25">
      <c r="A12" s="4" t="s">
        <v>9</v>
      </c>
      <c r="B12" s="91" t="s">
        <v>59</v>
      </c>
      <c r="C12" s="91"/>
      <c r="D12" s="91"/>
      <c r="E12" s="91"/>
      <c r="F12" s="91"/>
      <c r="G12" s="91"/>
      <c r="H12" s="91"/>
      <c r="I12" s="91"/>
      <c r="J12" s="91"/>
    </row>
    <row r="13" spans="1:11" ht="15.75" x14ac:dyDescent="0.25">
      <c r="A13" s="45" t="s">
        <v>10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x14ac:dyDescent="0.25">
      <c r="A14" s="4" t="s">
        <v>11</v>
      </c>
      <c r="B14" s="25">
        <v>2</v>
      </c>
      <c r="C14" s="41" t="str">
        <f>IFERROR(VLOOKUP(B14,'[1]Validacion datos'!A2:B5,2,FALSE),"")</f>
        <v>DESARROLLO SOCIAL</v>
      </c>
      <c r="D14" s="41"/>
      <c r="E14" s="41"/>
      <c r="F14" s="41"/>
      <c r="G14" s="41"/>
      <c r="H14" s="41"/>
      <c r="I14" s="41"/>
      <c r="J14" s="41"/>
    </row>
    <row r="15" spans="1:11" x14ac:dyDescent="0.25">
      <c r="A15" s="4" t="s">
        <v>12</v>
      </c>
      <c r="B15" s="7">
        <v>2</v>
      </c>
      <c r="C15" s="41" t="s">
        <v>60</v>
      </c>
      <c r="D15" s="41"/>
      <c r="E15" s="41"/>
      <c r="F15" s="41"/>
      <c r="G15" s="41"/>
      <c r="H15" s="41"/>
      <c r="I15" s="41"/>
      <c r="J15" s="41"/>
    </row>
    <row r="16" spans="1:11" ht="25.5" customHeight="1" x14ac:dyDescent="0.25">
      <c r="A16" s="4" t="s">
        <v>13</v>
      </c>
      <c r="B16" s="8">
        <v>2.2999999999999998</v>
      </c>
      <c r="C16" s="41" t="s">
        <v>61</v>
      </c>
      <c r="D16" s="41"/>
      <c r="E16" s="41"/>
      <c r="F16" s="41"/>
      <c r="G16" s="41"/>
      <c r="H16" s="41"/>
      <c r="I16" s="41"/>
      <c r="J16" s="41"/>
    </row>
    <row r="17" spans="1:11" ht="15.75" x14ac:dyDescent="0.25">
      <c r="A17" s="45" t="s">
        <v>14</v>
      </c>
      <c r="B17" s="46"/>
      <c r="C17" s="46"/>
      <c r="D17" s="46"/>
      <c r="E17" s="46"/>
      <c r="F17" s="46"/>
      <c r="G17" s="46"/>
      <c r="H17" s="46"/>
      <c r="I17" s="46"/>
      <c r="J17" s="47"/>
    </row>
    <row r="18" spans="1:11" x14ac:dyDescent="0.25">
      <c r="A18" s="4" t="s">
        <v>15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1" x14ac:dyDescent="0.25">
      <c r="A19" s="9" t="s">
        <v>16</v>
      </c>
      <c r="B19" s="55" t="s">
        <v>63</v>
      </c>
      <c r="C19" s="55"/>
      <c r="D19" s="55"/>
      <c r="E19" s="55"/>
      <c r="F19" s="55"/>
      <c r="G19" s="55"/>
      <c r="H19" s="55"/>
      <c r="I19" s="55"/>
      <c r="J19" s="56"/>
    </row>
    <row r="20" spans="1:11" x14ac:dyDescent="0.25">
      <c r="A20" s="9" t="s">
        <v>17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1" x14ac:dyDescent="0.25">
      <c r="A21" s="9" t="s">
        <v>37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1" ht="15.75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7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60" t="s">
        <v>20</v>
      </c>
      <c r="B24" s="61"/>
      <c r="C24" s="62" t="s">
        <v>21</v>
      </c>
      <c r="D24" s="64"/>
      <c r="E24" s="64"/>
      <c r="F24" s="64" t="s">
        <v>22</v>
      </c>
      <c r="G24" s="64"/>
      <c r="H24" s="61"/>
      <c r="I24" s="62" t="s">
        <v>23</v>
      </c>
      <c r="J24" s="63"/>
    </row>
    <row r="25" spans="1:11" x14ac:dyDescent="0.25">
      <c r="A25" s="65">
        <v>191644532</v>
      </c>
      <c r="B25" s="66"/>
      <c r="C25" s="72">
        <v>201927032</v>
      </c>
      <c r="D25" s="73"/>
      <c r="E25" s="66"/>
      <c r="F25" s="72">
        <v>135382093</v>
      </c>
      <c r="G25" s="73"/>
      <c r="H25" s="66"/>
      <c r="I25" s="67">
        <f>+IF(F25&gt;0,F25/C25,0)</f>
        <v>0.67045056651949408</v>
      </c>
      <c r="J25" s="68"/>
    </row>
    <row r="26" spans="1:11" ht="15.75" x14ac:dyDescent="0.25">
      <c r="A26" s="57" t="s">
        <v>53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1" x14ac:dyDescent="0.25">
      <c r="A27" s="5"/>
      <c r="B27"/>
      <c r="C27" s="69" t="s">
        <v>47</v>
      </c>
      <c r="D27" s="70"/>
      <c r="E27" s="69" t="s">
        <v>55</v>
      </c>
      <c r="F27" s="70"/>
      <c r="G27" s="69" t="s">
        <v>54</v>
      </c>
      <c r="H27" s="69"/>
      <c r="I27" s="69" t="s">
        <v>24</v>
      </c>
      <c r="J27" s="71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72" x14ac:dyDescent="0.25">
      <c r="A29" s="13" t="s">
        <v>66</v>
      </c>
      <c r="B29" s="14" t="s">
        <v>67</v>
      </c>
      <c r="C29" s="15">
        <v>1200</v>
      </c>
      <c r="D29" s="15">
        <v>67726124</v>
      </c>
      <c r="E29" s="36">
        <v>325</v>
      </c>
      <c r="F29" s="15">
        <v>18342491.920000002</v>
      </c>
      <c r="G29" s="17">
        <v>215</v>
      </c>
      <c r="H29" s="16">
        <v>15673474.560000001</v>
      </c>
      <c r="I29" s="18">
        <f t="shared" ref="I29:J31" si="0">IF(G29&gt;0,G29/C29,0)</f>
        <v>0.17916666666666667</v>
      </c>
      <c r="J29" s="19">
        <f t="shared" si="0"/>
        <v>0.23142435495053579</v>
      </c>
    </row>
    <row r="30" spans="1:11" ht="84" x14ac:dyDescent="0.25">
      <c r="A30" s="31" t="s">
        <v>68</v>
      </c>
      <c r="B30" s="32" t="s">
        <v>69</v>
      </c>
      <c r="C30" s="33">
        <v>4</v>
      </c>
      <c r="D30" s="15">
        <v>2390377</v>
      </c>
      <c r="E30" s="36">
        <v>1</v>
      </c>
      <c r="F30" s="15">
        <v>597594.25</v>
      </c>
      <c r="G30" s="35">
        <v>1</v>
      </c>
      <c r="H30" s="34">
        <v>524961.48</v>
      </c>
      <c r="I30" s="18">
        <f t="shared" si="0"/>
        <v>0.25</v>
      </c>
      <c r="J30" s="19">
        <f t="shared" si="0"/>
        <v>0.21961451268983928</v>
      </c>
    </row>
    <row r="31" spans="1:11" x14ac:dyDescent="0.25">
      <c r="A31" s="37" t="s">
        <v>74</v>
      </c>
      <c r="B31" s="38" t="s">
        <v>75</v>
      </c>
      <c r="C31" s="15">
        <v>0</v>
      </c>
      <c r="D31" s="15">
        <v>121528031</v>
      </c>
      <c r="E31" s="16">
        <v>0</v>
      </c>
      <c r="F31" s="16">
        <v>0</v>
      </c>
      <c r="G31" s="17">
        <v>0</v>
      </c>
      <c r="H31" s="16">
        <v>26700140.52</v>
      </c>
      <c r="I31" s="39">
        <f t="shared" si="0"/>
        <v>0</v>
      </c>
      <c r="J31" s="40">
        <f t="shared" si="0"/>
        <v>0.21970355563483127</v>
      </c>
    </row>
    <row r="32" spans="1:11" ht="15.75" x14ac:dyDescent="0.25">
      <c r="A32" s="45" t="s">
        <v>27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x14ac:dyDescent="0.25">
      <c r="A33" s="57" t="s">
        <v>28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1" ht="18.75" customHeight="1" x14ac:dyDescent="0.25">
      <c r="A34" s="20" t="s">
        <v>29</v>
      </c>
      <c r="B34" s="55" t="s">
        <v>70</v>
      </c>
      <c r="C34" s="55"/>
      <c r="D34" s="55"/>
      <c r="E34" s="55"/>
      <c r="F34" s="55"/>
      <c r="G34" s="55"/>
      <c r="H34" s="55"/>
      <c r="I34" s="55"/>
      <c r="J34" s="56"/>
    </row>
    <row r="35" spans="1:11" ht="48.75" customHeight="1" x14ac:dyDescent="0.25">
      <c r="A35" s="20" t="s">
        <v>30</v>
      </c>
      <c r="B35" s="55" t="s">
        <v>71</v>
      </c>
      <c r="C35" s="55"/>
      <c r="D35" s="55"/>
      <c r="E35" s="55"/>
      <c r="F35" s="55"/>
      <c r="G35" s="55"/>
      <c r="H35" s="55"/>
      <c r="I35" s="55"/>
      <c r="J35" s="56"/>
    </row>
    <row r="36" spans="1:11" ht="57.75" customHeight="1" x14ac:dyDescent="0.25">
      <c r="A36" s="20" t="s">
        <v>31</v>
      </c>
      <c r="B36" s="55" t="s">
        <v>77</v>
      </c>
      <c r="C36" s="55"/>
      <c r="D36" s="55"/>
      <c r="E36" s="55"/>
      <c r="F36" s="55"/>
      <c r="G36" s="55"/>
      <c r="H36" s="55"/>
      <c r="I36" s="55"/>
      <c r="J36" s="56"/>
    </row>
    <row r="37" spans="1:11" ht="30" customHeight="1" x14ac:dyDescent="0.25">
      <c r="A37" s="20" t="s">
        <v>32</v>
      </c>
      <c r="B37" s="55" t="s">
        <v>78</v>
      </c>
      <c r="C37" s="55"/>
      <c r="D37" s="55"/>
      <c r="E37" s="55"/>
      <c r="F37" s="55"/>
      <c r="G37" s="55"/>
      <c r="H37" s="55"/>
      <c r="I37" s="55"/>
      <c r="J37" s="56"/>
    </row>
    <row r="38" spans="1:11" ht="15.75" x14ac:dyDescent="0.25">
      <c r="A38" s="45" t="s">
        <v>33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x14ac:dyDescent="0.25">
      <c r="A39" s="48" t="s">
        <v>34</v>
      </c>
      <c r="B39" s="49"/>
      <c r="C39" s="49"/>
      <c r="D39" s="49"/>
      <c r="E39" s="49"/>
      <c r="F39" s="49"/>
      <c r="G39" s="49"/>
      <c r="H39" s="49"/>
      <c r="I39" s="49"/>
      <c r="J39" s="50"/>
      <c r="K39" s="1"/>
    </row>
    <row r="40" spans="1:11" ht="27.75" customHeight="1" x14ac:dyDescent="0.25">
      <c r="A40" s="51" t="s">
        <v>76</v>
      </c>
      <c r="B40" s="52"/>
      <c r="C40" s="52"/>
      <c r="D40" s="52"/>
      <c r="E40" s="52"/>
      <c r="F40" s="52"/>
      <c r="G40" s="52"/>
      <c r="H40" s="52"/>
      <c r="I40" s="52"/>
      <c r="J40" s="53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ht="30.75" customHeight="1" x14ac:dyDescent="0.25">
      <c r="A42" s="54" t="s">
        <v>40</v>
      </c>
      <c r="B42" s="54"/>
      <c r="C42" s="54"/>
      <c r="D42" s="54"/>
      <c r="E42" s="54"/>
      <c r="F42" s="54"/>
      <c r="G42" s="54"/>
      <c r="H42" s="54"/>
      <c r="I42" s="54"/>
      <c r="J42" s="54"/>
    </row>
    <row r="44" spans="1:11" ht="15.75" thickBot="1" x14ac:dyDescent="0.3">
      <c r="A44" s="29" t="s">
        <v>50</v>
      </c>
      <c r="B44" s="30">
        <v>191644532</v>
      </c>
      <c r="G44" s="42"/>
      <c r="H44" s="42"/>
      <c r="I44" s="42"/>
    </row>
    <row r="45" spans="1:11" x14ac:dyDescent="0.25">
      <c r="A45" s="29" t="s">
        <v>51</v>
      </c>
      <c r="B45" s="30">
        <v>201927032</v>
      </c>
      <c r="G45" s="43" t="s">
        <v>72</v>
      </c>
      <c r="H45" s="43"/>
      <c r="I45" s="43"/>
    </row>
    <row r="46" spans="1:11" x14ac:dyDescent="0.25">
      <c r="A46" s="29" t="s">
        <v>52</v>
      </c>
      <c r="B46" s="30">
        <v>135382093</v>
      </c>
      <c r="G46" s="44" t="s">
        <v>73</v>
      </c>
      <c r="H46" s="44"/>
      <c r="I46" s="44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5:J15"/>
    <mergeCell ref="G44:I44"/>
    <mergeCell ref="G45:I45"/>
    <mergeCell ref="G46:I46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2" type="noConversion"/>
  <dataValidations count="16"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onto presupuestado para el producto" sqref="D28 F28 F30:F31" xr:uid="{247AEBBA-5BB4-404D-982B-514E41C68A75}"/>
    <dataValidation allowBlank="1" showInputMessage="1" showErrorMessage="1" prompt="Meta anual del indicador" sqref="E28 C28:C31 D29:D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De existir desvío, explicar razones." sqref="B37:J37" xr:uid="{12D05181-489B-4B66-990F-B07FE0AE8EC8}"/>
    <dataValidation allowBlank="1" showInputMessage="1" showErrorMessage="1" prompt="1. Describir lo plasmado en el presupuesto_x000a_2. Describir lo alcanzado en términos financieros y de producción " sqref="B36:J36" xr:uid="{C7691355-E625-4BD4-94BF-ABAA72882EDA}"/>
    <dataValidation allowBlank="1" showInputMessage="1" showErrorMessage="1" prompt="¿En qué consiste el producto? su objetivo" sqref="B35:J35" xr:uid="{A8492298-CB85-43A0-8770-696AB54AB828}"/>
    <dataValidation allowBlank="1" showInputMessage="1" showErrorMessage="1" prompt="Nombre del producto" sqref="B34:J34" xr:uid="{142F6EA6-9414-4953-8017-84876C83651D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Edwin Manuel Del Valle Santana</cp:lastModifiedBy>
  <cp:lastPrinted>2023-05-10T12:54:27Z</cp:lastPrinted>
  <dcterms:created xsi:type="dcterms:W3CDTF">2021-03-22T15:50:10Z</dcterms:created>
  <dcterms:modified xsi:type="dcterms:W3CDTF">2023-10-12T13:53:06Z</dcterms:modified>
</cp:coreProperties>
</file>