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lanificación 2023\Modificados 2 y 3\"/>
    </mc:Choice>
  </mc:AlternateContent>
  <xr:revisionPtr revIDLastSave="0" documentId="8_{EA16BF01-FDA4-4870-B3F1-EBBAEA5E9FD3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J29" i="1"/>
  <c r="I29" i="1"/>
  <c r="I25" i="1" l="1"/>
  <c r="C14" i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<sst xmlns="http://schemas.openxmlformats.org/spreadsheetml/2006/main" count="77" uniqueCount="77">
  <si>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</si>
  <si>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</si>
  <si>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</si>
  <si>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</si>
  <si>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</si>
  <si>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</si>
  <si>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</si>
  <si>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</si>
  <si>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</si>
  <si>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</si>
  <si>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</si>
  <si>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</si>
  <si>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</si>
  <si>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</si>
  <si>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</si>
  <si>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</si>
  <si>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</si>
  <si>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</si>
  <si>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</si>
  <si>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</si>
  <si>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</si>
  <si>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</si>
  <si>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</si>
  <si>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</si>
  <si>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</si>
  <si>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</si>
  <si>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</si>
  <si>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</si>
  <si>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</si>
  <si>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</si>
  <si>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</si>
  <si>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</si>
  <si>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</si>
  <si>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</si>
  <si>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</si>
  <si>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</si>
  <si>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</si>
  <si>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</si>
  <si>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</si>
  <si>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</si>
  <si>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</si>
  <si>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</si>
  <si>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</si>
  <si>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</si>
  <si>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</si>
  <si>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</si>
  <si>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</si>
  <si>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</si>
  <si>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</si>
  <si>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</si>
  <si>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 xml:space="preserve">Presupuesto aprobado:  </t>
  </si>
  <si>
    <t xml:space="preserve">Presupuesto modificado: </t>
  </si>
  <si>
    <t>Total devengado:</t>
  </si>
  <si>
    <t>IV.II - Formulación y Ejecución trimestral de las Metas por Producto</t>
  </si>
  <si>
    <t>Ejecución Trimestral</t>
  </si>
  <si>
    <t>Programación Trimestral</t>
  </si>
  <si>
    <t>Informe de Evaluación trimestral de las Metas Físicas-Financieras Enero-Marzo 2023</t>
  </si>
  <si>
    <t>0012 CONSEJO NACIONAL DE DROGAS</t>
  </si>
  <si>
    <t>Reducir el uso, abuso, distribución y tráfico de drogas ilícitas a través del desarrollo, articulación y monitoreo de políticas y estrategias
alineadas a la salud y el bienestar de la población dominicana</t>
  </si>
  <si>
    <t>Ser reconocida como una institución proactiva en generación de políticas innovadoras e integrales en materia de drogas a nivel nacional e internacional, por aportar al bienestar de la población dominicana</t>
  </si>
  <si>
    <t>Salud y Seguridad Social e Integral</t>
  </si>
  <si>
    <t>Garantizar el Desarrollo de la población al acceso a un modelo de atención integral, con calidez, que privilegie la promoción de la salud y la prevención de la enfermedad mediante la consolidación del Sistema Nacional de Salud</t>
  </si>
  <si>
    <t>15 GESTIÓN INTEGRADA DEL CONTROL DE DROGAS Y ADMINISTRACIÓN DE BIENES INCAUTADOS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</si>
  <si>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 previsión oportuna del estado</t>
  </si>
  <si>
    <t>Ciudadania en general</t>
  </si>
  <si>
    <t>Disminuir la prevalencia del consumo de drogas</t>
  </si>
  <si>
    <t>ORGANIZACIONES SE BENEFICIAN DE FORMACIONES Y ESTRATEGIAS EN POLÍTICAS DE DROGAS DIRIGIDAS A LA POBLACIÓN</t>
  </si>
  <si>
    <t>CANTIDAD DE ORGANIZACIONES FORMADAS EN POLÍTICAS Y ESTRATEGIAS SOBRE DROGAS</t>
  </si>
  <si>
    <t>USUARIOS ACCEDEN A ESTADISTICAS SOBRE PREVENCIOÓN, TRAFICO Y CONSUMO DE DROGAS</t>
  </si>
  <si>
    <t>CANTIDAD DE INFORMES DIFUNDIDOS SOBRE PREVENCIÓN, TRAFICOS O CONSUMO DE DROGAS</t>
  </si>
  <si>
    <t>7717- Organizaciones se benefician de formaciones y estrategias en políticas de drogas dirigidas a la población</t>
  </si>
  <si>
    <t>Organizaciones articuladas, capacitadas/formadas para reducir la demanda, tráfico y consumo de drogas mediante la implementación de políticas y estrategias</t>
  </si>
  <si>
    <t>Para este trimestre la unidad ejecutara se propuso alcanzar de forma física 300 organizaciones formadas en políticas y/o estrategias de reducción de la demanda de drogas, como resultados pudimos capacitar/formar un total de 308 Organizaciones, logrando cumplir lo planificado de forma eficiente. Para lograr este resultado, ejecutamos un total de RD$15,955,769.97, lo que supone un desvío del -6% de lo programado.</t>
  </si>
  <si>
    <t>La desviación financiera en lo programado del -6% viene dado por el monto en RD$ que se establece en la planificación para mitigar factores de riesgos externos.</t>
  </si>
  <si>
    <t>Optimizar las estrategias de riesgos asociada a la planificación presupuestaria</t>
  </si>
  <si>
    <t>Ing. Edwin de Valle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</si>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</sst>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166" fontId="23" fillId="0" borderId="29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165" fontId="16" fillId="0" borderId="3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6" xfId="0" applyNumberFormat="1" applyFont="1" applyBorder="1" applyAlignment="1" applyProtection="1">
      <alignment horizontal="center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19" zoomScaleNormal="100" zoomScaleSheetLayoutView="100" workbookViewId="0">
      <selection activeCell="E45" sqref="E45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1"/>
      <c r="B1" s="76" t="s">
        <v>56</v>
      </c>
      <c r="C1" s="77"/>
      <c r="D1" s="77"/>
      <c r="E1" s="77"/>
      <c r="F1" s="77"/>
      <c r="G1" s="77"/>
      <c r="H1" s="77"/>
      <c r="I1" s="77"/>
      <c r="J1" s="78"/>
      <c r="K1" s="1"/>
    </row>
    <row r="2" spans="1:11" ht="21.75" thickBot="1" x14ac:dyDescent="0.3">
      <c r="A2" s="22"/>
      <c r="B2" s="79" t="s">
        <v>0</v>
      </c>
      <c r="C2" s="80"/>
      <c r="D2" s="79" t="s">
        <v>1</v>
      </c>
      <c r="E2" s="80"/>
      <c r="F2" s="80"/>
      <c r="G2" s="80"/>
      <c r="H2" s="81"/>
      <c r="I2" s="2" t="s">
        <v>2</v>
      </c>
      <c r="J2" s="3" t="s">
        <v>3</v>
      </c>
      <c r="K2" s="1"/>
    </row>
    <row r="3" spans="1:11" ht="20.25" customHeight="1" thickBot="1" x14ac:dyDescent="0.3">
      <c r="A3" s="23"/>
      <c r="B3" s="82" t="s">
        <v>4</v>
      </c>
      <c r="C3" s="83"/>
      <c r="D3" s="82"/>
      <c r="E3" s="83"/>
      <c r="F3" s="83"/>
      <c r="G3" s="83"/>
      <c r="H3" s="84"/>
      <c r="I3" s="27"/>
      <c r="J3" s="28"/>
      <c r="K3" s="1"/>
    </row>
    <row r="4" spans="1:11" ht="9" customHeight="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3"/>
      <c r="B5" s="74"/>
      <c r="C5" s="74"/>
      <c r="D5" s="74"/>
      <c r="E5" s="74"/>
      <c r="F5" s="74"/>
      <c r="G5" s="74"/>
      <c r="H5" s="74"/>
      <c r="I5" s="74"/>
      <c r="J5" s="75"/>
      <c r="K5" s="1"/>
    </row>
    <row r="6" spans="1:11" ht="15.75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7</v>
      </c>
      <c r="B8" s="89" t="s">
        <v>48</v>
      </c>
      <c r="C8" s="89"/>
      <c r="D8" s="89"/>
      <c r="E8" s="89"/>
      <c r="F8" s="89"/>
      <c r="G8" s="89"/>
      <c r="H8" s="89"/>
      <c r="I8" s="89"/>
      <c r="J8" s="89"/>
      <c r="K8" s="1"/>
    </row>
    <row r="9" spans="1:11" ht="15" customHeight="1" x14ac:dyDescent="0.25">
      <c r="A9" s="24" t="s">
        <v>35</v>
      </c>
      <c r="B9" s="89" t="s">
        <v>49</v>
      </c>
      <c r="C9" s="89"/>
      <c r="D9" s="89"/>
      <c r="E9" s="89"/>
      <c r="F9" s="89"/>
      <c r="G9" s="89"/>
      <c r="H9" s="89"/>
      <c r="I9" s="89"/>
      <c r="J9" s="89"/>
      <c r="K9" s="1"/>
    </row>
    <row r="10" spans="1:11" x14ac:dyDescent="0.25">
      <c r="A10" s="24" t="s">
        <v>36</v>
      </c>
      <c r="B10" s="89" t="s">
        <v>57</v>
      </c>
      <c r="C10" s="89"/>
      <c r="D10" s="89"/>
      <c r="E10" s="89"/>
      <c r="F10" s="89"/>
      <c r="G10" s="89"/>
      <c r="H10" s="89"/>
      <c r="I10" s="89"/>
      <c r="J10" s="89"/>
      <c r="K10" s="1"/>
    </row>
    <row r="11" spans="1:11" ht="31.5" customHeight="1" x14ac:dyDescent="0.25">
      <c r="A11" s="4" t="s">
        <v>8</v>
      </c>
      <c r="B11" s="90" t="s">
        <v>58</v>
      </c>
      <c r="C11" s="90"/>
      <c r="D11" s="90"/>
      <c r="E11" s="90"/>
      <c r="F11" s="90"/>
      <c r="G11" s="90"/>
      <c r="H11" s="90"/>
      <c r="I11" s="90"/>
      <c r="J11" s="90"/>
    </row>
    <row r="12" spans="1:11" ht="34.5" customHeight="1" x14ac:dyDescent="0.25">
      <c r="A12" s="4" t="s">
        <v>9</v>
      </c>
      <c r="B12" s="90" t="s">
        <v>59</v>
      </c>
      <c r="C12" s="90"/>
      <c r="D12" s="90"/>
      <c r="E12" s="90"/>
      <c r="F12" s="90"/>
      <c r="G12" s="90"/>
      <c r="H12" s="90"/>
      <c r="I12" s="90"/>
      <c r="J12" s="90"/>
    </row>
    <row r="13" spans="1:11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x14ac:dyDescent="0.25">
      <c r="A14" s="4" t="s">
        <v>11</v>
      </c>
      <c r="B14" s="25">
        <v>2</v>
      </c>
      <c r="C14" s="37" t="str">
        <f>IFERROR(VLOOKUP(B14,'[1]Validacion datos'!A2:B5,2,FALSE),"")</f>
        <v>DESARROLLO SOCIAL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7">
        <v>2</v>
      </c>
      <c r="C15" s="37" t="s">
        <v>60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8">
        <v>2.2999999999999998</v>
      </c>
      <c r="C16" s="37" t="s">
        <v>61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x14ac:dyDescent="0.25">
      <c r="A18" s="4" t="s">
        <v>15</v>
      </c>
      <c r="B18" s="51" t="s">
        <v>62</v>
      </c>
      <c r="C18" s="51"/>
      <c r="D18" s="51"/>
      <c r="E18" s="51"/>
      <c r="F18" s="51"/>
      <c r="G18" s="51"/>
      <c r="H18" s="51"/>
      <c r="I18" s="51"/>
      <c r="J18" s="52"/>
    </row>
    <row r="19" spans="1:11" x14ac:dyDescent="0.25">
      <c r="A19" s="9" t="s">
        <v>16</v>
      </c>
      <c r="B19" s="51" t="s">
        <v>63</v>
      </c>
      <c r="C19" s="51"/>
      <c r="D19" s="51"/>
      <c r="E19" s="51"/>
      <c r="F19" s="51"/>
      <c r="G19" s="51"/>
      <c r="H19" s="51"/>
      <c r="I19" s="51"/>
      <c r="J19" s="52"/>
    </row>
    <row r="20" spans="1:11" x14ac:dyDescent="0.25">
      <c r="A20" s="9" t="s">
        <v>17</v>
      </c>
      <c r="B20" s="51" t="s">
        <v>64</v>
      </c>
      <c r="C20" s="51"/>
      <c r="D20" s="51"/>
      <c r="E20" s="51"/>
      <c r="F20" s="51"/>
      <c r="G20" s="51"/>
      <c r="H20" s="51"/>
      <c r="I20" s="51"/>
      <c r="J20" s="52"/>
    </row>
    <row r="21" spans="1:11" x14ac:dyDescent="0.25">
      <c r="A21" s="9" t="s">
        <v>37</v>
      </c>
      <c r="B21" s="51" t="s">
        <v>65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1" ht="15.75" x14ac:dyDescent="0.25">
      <c r="A22" s="41" t="s">
        <v>18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53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5">
      <c r="A24" s="56" t="s">
        <v>20</v>
      </c>
      <c r="B24" s="57"/>
      <c r="C24" s="58" t="s">
        <v>21</v>
      </c>
      <c r="D24" s="60"/>
      <c r="E24" s="60"/>
      <c r="F24" s="60" t="s">
        <v>22</v>
      </c>
      <c r="G24" s="60"/>
      <c r="H24" s="57"/>
      <c r="I24" s="58" t="s">
        <v>23</v>
      </c>
      <c r="J24" s="59"/>
    </row>
    <row r="25" spans="1:11" x14ac:dyDescent="0.25">
      <c r="A25" s="63">
        <v>191644532</v>
      </c>
      <c r="B25" s="64"/>
      <c r="C25" s="70">
        <v>191644532</v>
      </c>
      <c r="D25" s="71"/>
      <c r="E25" s="72"/>
      <c r="F25" s="70">
        <v>41018477.369999997</v>
      </c>
      <c r="G25" s="71"/>
      <c r="H25" s="72"/>
      <c r="I25" s="65">
        <f>+IF(F25&gt;0,F25/C25,0)</f>
        <v>0.21403416492989216</v>
      </c>
      <c r="J25" s="66"/>
    </row>
    <row r="26" spans="1:11" ht="15.75" x14ac:dyDescent="0.25">
      <c r="A26" s="53" t="s">
        <v>53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5">
      <c r="A27" s="5"/>
      <c r="B27"/>
      <c r="C27" s="67" t="s">
        <v>47</v>
      </c>
      <c r="D27" s="68"/>
      <c r="E27" s="67" t="s">
        <v>55</v>
      </c>
      <c r="F27" s="68"/>
      <c r="G27" s="67" t="s">
        <v>54</v>
      </c>
      <c r="H27" s="67"/>
      <c r="I27" s="67" t="s">
        <v>24</v>
      </c>
      <c r="J27" s="69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72" x14ac:dyDescent="0.25">
      <c r="A29" s="13" t="s">
        <v>66</v>
      </c>
      <c r="B29" s="14" t="s">
        <v>67</v>
      </c>
      <c r="C29" s="15">
        <v>1200</v>
      </c>
      <c r="D29" s="15">
        <v>191644532</v>
      </c>
      <c r="E29" s="31">
        <v>300</v>
      </c>
      <c r="F29" s="15">
        <v>16931531</v>
      </c>
      <c r="G29" s="17">
        <v>308</v>
      </c>
      <c r="H29" s="16">
        <v>15955769.970000001</v>
      </c>
      <c r="I29" s="18">
        <f>IF(G29&gt;0,G29/C29,0)</f>
        <v>0.25666666666666665</v>
      </c>
      <c r="J29" s="19">
        <f>IF(H29&gt;0,H29/D29,0)</f>
        <v>8.3257110461153153E-2</v>
      </c>
    </row>
    <row r="30" spans="1:11" ht="84" x14ac:dyDescent="0.25">
      <c r="A30" s="32" t="s">
        <v>68</v>
      </c>
      <c r="B30" s="33" t="s">
        <v>69</v>
      </c>
      <c r="C30" s="34">
        <v>4</v>
      </c>
      <c r="D30" s="15">
        <v>191644532</v>
      </c>
      <c r="E30" s="35">
        <v>1</v>
      </c>
      <c r="F30" s="15">
        <v>597594.25</v>
      </c>
      <c r="G30" s="36">
        <v>1</v>
      </c>
      <c r="H30" s="35">
        <v>597594.18000000005</v>
      </c>
      <c r="I30" s="18">
        <f>IF(G30&gt;0,G30/C30,0)</f>
        <v>0.25</v>
      </c>
      <c r="J30" s="19">
        <f>IF(H30&gt;0,H30/D30,0)</f>
        <v>3.1182427892072601E-3</v>
      </c>
    </row>
    <row r="31" spans="1:11" ht="15.75" x14ac:dyDescent="0.25">
      <c r="A31" s="41" t="s">
        <v>27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11" ht="15.75" x14ac:dyDescent="0.25">
      <c r="A32" s="53" t="s">
        <v>28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ht="18.75" customHeight="1" x14ac:dyDescent="0.25">
      <c r="A33" s="20" t="s">
        <v>29</v>
      </c>
      <c r="B33" s="61" t="s">
        <v>70</v>
      </c>
      <c r="C33" s="61"/>
      <c r="D33" s="61"/>
      <c r="E33" s="61"/>
      <c r="F33" s="61"/>
      <c r="G33" s="61"/>
      <c r="H33" s="61"/>
      <c r="I33" s="61"/>
      <c r="J33" s="62"/>
    </row>
    <row r="34" spans="1:11" ht="48.75" customHeight="1" x14ac:dyDescent="0.25">
      <c r="A34" s="20" t="s">
        <v>30</v>
      </c>
      <c r="B34" s="61" t="s">
        <v>71</v>
      </c>
      <c r="C34" s="61"/>
      <c r="D34" s="61"/>
      <c r="E34" s="61"/>
      <c r="F34" s="61"/>
      <c r="G34" s="61"/>
      <c r="H34" s="61"/>
      <c r="I34" s="61"/>
      <c r="J34" s="62"/>
    </row>
    <row r="35" spans="1:11" ht="57.75" customHeight="1" x14ac:dyDescent="0.25">
      <c r="A35" s="20" t="s">
        <v>31</v>
      </c>
      <c r="B35" s="51" t="s">
        <v>72</v>
      </c>
      <c r="C35" s="51"/>
      <c r="D35" s="51"/>
      <c r="E35" s="51"/>
      <c r="F35" s="51"/>
      <c r="G35" s="51"/>
      <c r="H35" s="51"/>
      <c r="I35" s="51"/>
      <c r="J35" s="52"/>
    </row>
    <row r="36" spans="1:11" ht="30" x14ac:dyDescent="0.25">
      <c r="A36" s="20" t="s">
        <v>32</v>
      </c>
      <c r="B36" s="51" t="s">
        <v>73</v>
      </c>
      <c r="C36" s="51"/>
      <c r="D36" s="51"/>
      <c r="E36" s="51"/>
      <c r="F36" s="51"/>
      <c r="G36" s="51"/>
      <c r="H36" s="51"/>
      <c r="I36" s="51"/>
      <c r="J36" s="52"/>
    </row>
    <row r="37" spans="1:11" ht="15.75" x14ac:dyDescent="0.25">
      <c r="A37" s="41" t="s">
        <v>33</v>
      </c>
      <c r="B37" s="42"/>
      <c r="C37" s="42"/>
      <c r="D37" s="42"/>
      <c r="E37" s="42"/>
      <c r="F37" s="42"/>
      <c r="G37" s="42"/>
      <c r="H37" s="42"/>
      <c r="I37" s="42"/>
      <c r="J37" s="43"/>
    </row>
    <row r="38" spans="1:11" ht="15.75" x14ac:dyDescent="0.25">
      <c r="A38" s="44" t="s">
        <v>34</v>
      </c>
      <c r="B38" s="45"/>
      <c r="C38" s="45"/>
      <c r="D38" s="45"/>
      <c r="E38" s="45"/>
      <c r="F38" s="45"/>
      <c r="G38" s="45"/>
      <c r="H38" s="45"/>
      <c r="I38" s="45"/>
      <c r="J38" s="46"/>
      <c r="K38" s="1"/>
    </row>
    <row r="39" spans="1:11" ht="27.75" customHeight="1" x14ac:dyDescent="0.25">
      <c r="A39" s="47" t="s">
        <v>74</v>
      </c>
      <c r="B39" s="48"/>
      <c r="C39" s="48"/>
      <c r="D39" s="48"/>
      <c r="E39" s="48"/>
      <c r="F39" s="48"/>
      <c r="G39" s="48"/>
      <c r="H39" s="48"/>
      <c r="I39" s="48"/>
      <c r="J39" s="49"/>
    </row>
    <row r="40" spans="1:1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1" ht="30.75" customHeight="1" x14ac:dyDescent="0.25">
      <c r="A41" s="50" t="s">
        <v>40</v>
      </c>
      <c r="B41" s="50"/>
      <c r="C41" s="50"/>
      <c r="D41" s="50"/>
      <c r="E41" s="50"/>
      <c r="F41" s="50"/>
      <c r="G41" s="50"/>
      <c r="H41" s="50"/>
      <c r="I41" s="50"/>
      <c r="J41" s="50"/>
    </row>
    <row r="43" spans="1:11" ht="15.75" thickBot="1" x14ac:dyDescent="0.3">
      <c r="A43" s="29" t="s">
        <v>50</v>
      </c>
      <c r="B43" s="30">
        <v>191644532</v>
      </c>
      <c r="G43" s="38"/>
      <c r="H43" s="38"/>
      <c r="I43" s="38"/>
    </row>
    <row r="44" spans="1:11" x14ac:dyDescent="0.25">
      <c r="A44" s="29" t="s">
        <v>51</v>
      </c>
      <c r="B44" s="30">
        <v>191644532</v>
      </c>
      <c r="G44" s="39" t="s">
        <v>75</v>
      </c>
      <c r="H44" s="39"/>
      <c r="I44" s="39"/>
    </row>
    <row r="45" spans="1:11" x14ac:dyDescent="0.25">
      <c r="A45" s="29" t="s">
        <v>52</v>
      </c>
      <c r="B45" s="30">
        <v>41018477.369999997</v>
      </c>
      <c r="G45" s="40" t="s">
        <v>76</v>
      </c>
      <c r="H45" s="40"/>
      <c r="I45" s="40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5:J15"/>
    <mergeCell ref="G43:I43"/>
    <mergeCell ref="G44:I44"/>
    <mergeCell ref="G45:I45"/>
    <mergeCell ref="A37:J37"/>
    <mergeCell ref="A38:J38"/>
    <mergeCell ref="A39:J39"/>
    <mergeCell ref="A41:J41"/>
    <mergeCell ref="C16:J16"/>
    <mergeCell ref="A17:J17"/>
    <mergeCell ref="B18:J18"/>
    <mergeCell ref="B19:J19"/>
    <mergeCell ref="B20:J20"/>
    <mergeCell ref="B21:J21"/>
    <mergeCell ref="A31:J31"/>
    <mergeCell ref="A32:J32"/>
  </mergeCells>
  <phoneticPr fontId="22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D28 F28 E30:F30" xr:uid="{247AEBBA-5BB4-404D-982B-514E41C68A75}"/>
    <dataValidation allowBlank="1" showInputMessage="1" showErrorMessage="1" prompt="Meta anual del indicador" sqref="C28:C30 E28 D29:D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:A30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A8FB924A-0E1C-4B2D-9F42-62B2663F0328}"/>
    <dataValidation allowBlank="1" showInputMessage="1" showErrorMessage="1" prompt="1. Describir lo plasmado en el presupuesto_x000a_2. Describir lo alcanzado en términos financieros y de producción " sqref="B35:J35" xr:uid="{3D792520-5476-4FF5-8FA8-64804C5EF645}"/>
    <dataValidation allowBlank="1" showInputMessage="1" showErrorMessage="1" prompt="¿En qué consiste el producto? su objetivo" sqref="B34:J34" xr:uid="{F298E9F5-7838-4E76-B016-86A5AE064148}"/>
    <dataValidation allowBlank="1" showInputMessage="1" showErrorMessage="1" prompt="Nombre del producto" sqref="B33:J33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Alfredo Abel</cp:lastModifiedBy>
  <cp:lastPrinted>2023-05-10T12:54:27Z</cp:lastPrinted>
  <dcterms:created xsi:type="dcterms:W3CDTF">2021-03-22T15:50:10Z</dcterms:created>
  <dcterms:modified xsi:type="dcterms:W3CDTF">2023-10-12T14:47:12Z</dcterms:modified>
</cp:coreProperties>
</file>