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21600" windowHeight="9330" activeTab="1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G27" i="8" l="1"/>
  <c r="D47" i="7"/>
  <c r="D117" i="7"/>
  <c r="D22" i="7"/>
  <c r="E14" i="7"/>
  <c r="D187" i="7"/>
  <c r="D181" i="7"/>
  <c r="D180" i="7"/>
  <c r="E189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2" i="7"/>
  <c r="D191" i="7"/>
  <c r="E208" i="7"/>
  <c r="G19" i="8"/>
  <c r="D52" i="7"/>
  <c r="D116" i="7"/>
  <c r="E178" i="7"/>
  <c r="D57" i="7"/>
  <c r="E115" i="7"/>
  <c r="D18" i="7"/>
  <c r="E56" i="7"/>
  <c r="G21" i="8"/>
  <c r="G25" i="8"/>
  <c r="E209" i="7"/>
  <c r="G24" i="8"/>
  <c r="E210" i="7"/>
  <c r="E212" i="7"/>
</calcChain>
</file>

<file path=xl/sharedStrings.xml><?xml version="1.0" encoding="utf-8"?>
<sst xmlns="http://schemas.openxmlformats.org/spreadsheetml/2006/main" count="358" uniqueCount="353">
  <si>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</si>
  <si>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</si>
  <si>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</si>
  <si>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</si>
  <si>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</si>
  <si>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</si>
  <si>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</si>
  <si>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</si>
  <si>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</si>
  <si>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</si>
  <si>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</si>
  <si>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</si>
  <si>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</si>
  <si>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</si>
  <si>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</si>
  <si>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</si>
  <si>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</si>
  <si>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</si>
  <si>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</si>
  <si>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</si>
  <si>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</si>
  <si>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</si>
  <si>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</si>
  <si>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</si>
  <si>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</si>
  <si>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</si>
  <si>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</si>
  <si>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</si>
  <si>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</si>
  <si>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</si>
  <si>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</si>
  <si>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</si>
  <si>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</si>
  <si>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</si>
  <si>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</si>
  <si>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</si>
  <si>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</si>
  <si>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</si>
  <si>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</si>
  <si>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</si>
  <si>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</si>
  <si>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</si>
  <si>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</si>
  <si>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</si>
  <si>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</si>
  <si>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</si>
  <si>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</si>
  <si>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</si>
  <si>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</si>
  <si>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</si>
  <si>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</si>
  <si>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</si>
  <si>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</si>
  <si>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</si>
  <si>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</si>
  <si>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</si>
  <si>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</si>
  <si>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</si>
  <si>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</si>
  <si>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</si>
  <si>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</si>
  <si>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</si>
  <si>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</si>
  <si>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</si>
  <si>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</si>
  <si>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</si>
  <si>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</si>
  <si>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</si>
  <si>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</si>
  <si>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</si>
  <si>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</si>
  <si>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</si>
  <si>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</si>
  <si>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</si>
  <si>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</si>
  <si>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</si>
  <si>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</si>
  <si>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</si>
  <si>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</si>
  <si>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</si>
  <si>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</si>
  <si>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</si>
  <si>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</si>
  <si>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</si>
  <si>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</si>
  <si>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</si>
  <si>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</si>
  <si>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</si>
  <si>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</si>
  <si>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</si>
  <si>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</si>
  <si>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</si>
  <si>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</si>
  <si>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</si>
  <si>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</si>
  <si>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</si>
  <si>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</si>
  <si>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</si>
  <si>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</si>
  <si>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</si>
  <si>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</si>
  <si>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</si>
  <si>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</si>
  <si>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</si>
  <si>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</si>
  <si>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</si>
  <si>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</si>
  <si>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</si>
  <si>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</si>
  <si>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</si>
  <si>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</si>
  <si>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</si>
  <si>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</si>
  <si>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</si>
  <si>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</si>
  <si>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</si>
  <si>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</si>
  <si>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</si>
  <si>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</si>
  <si>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</si>
  <si>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</si>
  <si>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</si>
  <si>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</si>
  <si>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</si>
  <si>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</si>
  <si>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</si>
  <si>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</si>
  <si>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</si>
  <si>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</si>
  <si>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</si>
  <si>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</si>
  <si>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</si>
  <si>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</si>
  <si>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</si>
  <si>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</si>
  <si>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</si>
  <si>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</si>
  <si>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</si>
  <si>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</si>
  <si>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</si>
  <si>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</si>
  <si>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</si>
  <si>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</si>
  <si>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</si>
  <si>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</si>
  <si>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</si>
  <si>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</si>
  <si>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</si>
  <si>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</si>
  <si>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</si>
  <si>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</si>
  <si>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</si>
  <si>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</si>
  <si>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</si>
  <si>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</si>
  <si>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</si>
  <si>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</si>
  <si>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</si>
  <si>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</si>
  <si>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</si>
  <si>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</si>
  <si>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</si>
  <si>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</si>
  <si>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</si>
  <si>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</si>
  <si>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</si>
  <si>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</si>
  <si>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</si>
  <si>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</si>
  <si>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</si>
  <si>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</si>
  <si>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</si>
  <si>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</si>
  <si>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</si>
  <si>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</si>
  <si>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</si>
  <si>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</si>
  <si>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</si>
  <si>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</si>
  <si>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</si>
  <si>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</si>
  <si>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</si>
  <si>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</si>
  <si>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</si>
  <si>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</si>
  <si>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</si>
  <si>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</si>
  <si>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</si>
  <si>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</si>
  <si>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</si>
  <si>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</si>
  <si>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</si>
  <si>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</si>
  <si>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</si>
  <si>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</si>
  <si>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</si>
  <si>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</si>
  <si>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</si>
  <si>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</si>
  <si>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</si>
  <si>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</si>
  <si>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</si>
  <si>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</si>
  <si>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</si>
  <si>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</si>
  <si>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</si>
  <si>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</si>
  <si>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</si>
  <si>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</si>
  <si>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</si>
  <si>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</si>
  <si>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</si>
  <si>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</si>
  <si>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</si>
  <si>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</si>
  <si>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</si>
  <si>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</si>
  <si>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</si>
  <si>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</si>
  <si>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</si>
  <si>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</si>
  <si>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</si>
  <si>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</si>
  <si>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</si>
  <si>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</si>
  <si>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</si>
  <si>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</si>
  <si>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</si>
  <si>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</si>
  <si>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</si>
  <si>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</si>
  <si>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</si>
  <si>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</si>
  <si>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</si>
  <si>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</si>
  <si>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</si>
  <si>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</si>
  <si>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</si>
  <si>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</si>
  <si>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</si>
  <si>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</si>
  <si>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</si>
  <si>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</si>
  <si>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</si>
  <si>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</si>
  <si>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</si>
  <si>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</si>
  <si>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</si>
  <si>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</si>
  <si>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</si>
  <si>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</si>
  <si>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</si>
  <si>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</si>
  <si>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</si>
  <si>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</si>
  <si>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</si>
  <si>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</si>
  <si>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</si>
  <si>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</si>
  <si>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</si>
  <si>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</si>
  <si>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</si>
  <si>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</si>
  <si>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</si>
  <si>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</si>
  <si>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</si>
  <si>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</si>
  <si>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</si>
  <si>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</si>
  <si>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</si>
  <si>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</si>
  <si>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</si>
  <si>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</si>
  <si>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</si>
  <si>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</si>
  <si>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</si>
  <si>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</si>
  <si>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</si>
  <si>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</si>
  <si>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</si>
  <si>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</si>
  <si>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</si>
  <si>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</si>
  <si>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</si>
  <si>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</si>
  <si>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</si>
  <si>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</si>
  <si>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</si>
  <si>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</si>
  <si>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</si>
  <si>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</si>
  <si>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</si>
  <si>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</si>
  <si>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</si>
  <si>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</si>
  <si>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</si>
  <si>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</si>
  <si>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</si>
  <si>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</si>
  <si>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</si>
  <si>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</si>
  <si>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</si>
  <si>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</si>
  <si>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</si>
  <si>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</si>
  <si>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</si>
  <si>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</si>
  <si>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</si>
  <si>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</si>
  <si>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</si>
  <si>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</si>
  <si>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</si>
  <si>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</si>
  <si>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</si>
  <si>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</si>
  <si>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</si>
  <si>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</si>
  <si>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</si>
  <si>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</si>
  <si>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</si>
  <si>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</si>
  <si>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</si>
  <si>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</si>
  <si>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</si>
  <si>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</si>
  <si>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</si>
  <si>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</si>
  <si>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</si>
  <si>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</si>
  <si>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</si>
  <si>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</si>
  <si>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</si>
  <si>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</si>
  <si>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</si>
  <si>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</si>
  <si>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</si>
  <si>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</si>
  <si>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</si>
  <si>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</si>
  <si>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BALANCE DISPONIBLE AL 29/01/2016</t>
  </si>
  <si>
    <t>Periodo del 01/01/2016 al 29/01/2016</t>
  </si>
  <si>
    <t xml:space="preserve">BALANCE DISPONIBLE PARA COMPROMISOS PENDIENTES AL 31/12/2015 </t>
  </si>
  <si>
    <t>TOTAL PARTIDAS PRESUPUESTARIAS ENERO 2016</t>
  </si>
  <si>
    <t>PRESTAMOS INTERFONDOS ENERO 2016</t>
  </si>
  <si>
    <t>OTROS INGRESOS ENERO 2016</t>
  </si>
  <si>
    <t>Del 1ro. Al 29 de enero, 2016</t>
  </si>
  <si>
    <t xml:space="preserve"> - Balance disponible al 31/12/2015</t>
  </si>
  <si>
    <t>DIRECCION ADMINISTRATIVA Y FINANCIERA</t>
  </si>
  <si>
    <t>EJECUCION PRESUPUESTARIA 2016</t>
  </si>
  <si>
    <t>2.3.6.3.05</t>
  </si>
  <si>
    <t>Productos de hojalata</t>
  </si>
  <si>
    <t>BALANCE  DISPONIBLE AL CORTE AL  29/01/2016</t>
  </si>
  <si>
    <t>BALANCE DISPONIBLE CONCILIADO AL 29/01/2016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</si>
</sst>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ejecucion!$F$230:$F$234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ejecucion!$G$230:$G$234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93652065951"/>
          <c:y val="0.45044432779235927"/>
          <c:w val="0.9867549939491097"/>
          <c:h val="0.72442578011081937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28575</xdr:rowOff>
    </xdr:to>
    <xdr:pic>
      <xdr:nvPicPr>
        <xdr:cNvPr id="81750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352425</xdr:colOff>
      <xdr:row>4</xdr:row>
      <xdr:rowOff>47625</xdr:rowOff>
    </xdr:to>
    <xdr:pic>
      <xdr:nvPicPr>
        <xdr:cNvPr id="95781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37"/>
  <sheetViews>
    <sheetView showZeros="0" tabSelected="1" zoomScaleNormal="100" workbookViewId="0">
      <selection activeCell="B6" sqref="B6:E6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347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ht="15" x14ac:dyDescent="0.25">
      <c r="B5" s="88" t="s">
        <v>348</v>
      </c>
      <c r="C5" s="88"/>
      <c r="D5" s="88"/>
      <c r="E5" s="88"/>
    </row>
    <row r="6" spans="2:6" ht="15" x14ac:dyDescent="0.25">
      <c r="B6" s="88" t="s">
        <v>340</v>
      </c>
      <c r="C6" s="88"/>
      <c r="D6" s="88"/>
      <c r="E6" s="88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341</v>
      </c>
      <c r="C10" s="7"/>
      <c r="D10" s="12"/>
      <c r="E10" s="70">
        <v>1148342.3899999999</v>
      </c>
    </row>
    <row r="11" spans="2:6" ht="16.5" customHeight="1" x14ac:dyDescent="0.2">
      <c r="B11" s="50" t="s">
        <v>342</v>
      </c>
      <c r="C11" s="7"/>
      <c r="D11" s="12"/>
      <c r="E11" s="70">
        <v>9213740.7300000004</v>
      </c>
    </row>
    <row r="12" spans="2:6" ht="16.5" customHeight="1" x14ac:dyDescent="0.2">
      <c r="B12" s="50" t="s">
        <v>343</v>
      </c>
      <c r="C12" s="7"/>
      <c r="D12" s="12"/>
      <c r="E12" s="70">
        <v>0</v>
      </c>
    </row>
    <row r="13" spans="2:6" ht="16.5" customHeight="1" thickBot="1" x14ac:dyDescent="0.25">
      <c r="B13" s="50" t="s">
        <v>344</v>
      </c>
      <c r="C13" s="7"/>
      <c r="D13" s="12"/>
      <c r="E13" s="78">
        <v>3055760.49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13417843.610000001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89"/>
      <c r="C16" s="89"/>
      <c r="D16" s="89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9282490.7300000004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6734383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6734383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23500</v>
      </c>
      <c r="E22" s="10"/>
      <c r="F22" s="33"/>
    </row>
    <row r="23" spans="2:6" x14ac:dyDescent="0.2">
      <c r="B23" s="4" t="s">
        <v>82</v>
      </c>
      <c r="C23" s="4" t="s">
        <v>74</v>
      </c>
      <c r="D23" s="71"/>
      <c r="E23" s="10"/>
      <c r="F23" s="33"/>
    </row>
    <row r="24" spans="2:6" x14ac:dyDescent="0.2">
      <c r="B24" s="4" t="s">
        <v>83</v>
      </c>
      <c r="C24" s="4" t="s">
        <v>84</v>
      </c>
      <c r="D24" s="71">
        <v>23500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0</v>
      </c>
      <c r="E33" s="10"/>
      <c r="F33" s="33"/>
    </row>
    <row r="34" spans="2:6" x14ac:dyDescent="0.2">
      <c r="B34" s="61" t="s">
        <v>330</v>
      </c>
      <c r="C34" s="4" t="s">
        <v>333</v>
      </c>
      <c r="D34" s="71"/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1362248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1362248</v>
      </c>
      <c r="E40" s="10"/>
      <c r="F40" s="33"/>
    </row>
    <row r="41" spans="2:6" x14ac:dyDescent="0.2">
      <c r="B41" s="61" t="s">
        <v>318</v>
      </c>
      <c r="C41" s="4" t="s">
        <v>311</v>
      </c>
      <c r="D41" s="71"/>
      <c r="E41" s="10"/>
      <c r="F41" s="33"/>
    </row>
    <row r="42" spans="2:6" x14ac:dyDescent="0.2">
      <c r="B42" s="61" t="s">
        <v>100</v>
      </c>
      <c r="C42" s="4" t="s">
        <v>101</v>
      </c>
      <c r="D42" s="71"/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x14ac:dyDescent="0.2">
      <c r="B48" s="61" t="s">
        <v>289</v>
      </c>
      <c r="C48" s="4" t="s">
        <v>290</v>
      </c>
      <c r="D48" s="71"/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/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1024392.73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473764.49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481429.68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69198.559999999998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9282490.7300000004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859081.49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496575.88</v>
      </c>
      <c r="E58" s="10"/>
      <c r="F58" s="15"/>
    </row>
    <row r="59" spans="2:6" x14ac:dyDescent="0.2">
      <c r="B59" s="50" t="s">
        <v>113</v>
      </c>
      <c r="C59" s="9" t="s">
        <v>69</v>
      </c>
      <c r="D59" s="71">
        <v>118.55</v>
      </c>
      <c r="E59" s="10"/>
      <c r="F59" s="15"/>
    </row>
    <row r="60" spans="2:6" x14ac:dyDescent="0.2">
      <c r="B60" s="50" t="s">
        <v>114</v>
      </c>
      <c r="C60" s="9" t="s">
        <v>115</v>
      </c>
      <c r="D60" s="71">
        <v>200124.24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300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2593.5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289111.59000000003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4328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3540</v>
      </c>
      <c r="E66" s="10"/>
      <c r="F66" s="15"/>
    </row>
    <row r="67" spans="2:6" x14ac:dyDescent="0.2">
      <c r="B67" s="50" t="s">
        <v>122</v>
      </c>
      <c r="C67" s="9" t="s">
        <v>7</v>
      </c>
      <c r="D67" s="71"/>
      <c r="E67" s="10"/>
      <c r="F67" s="33"/>
    </row>
    <row r="68" spans="2:6" x14ac:dyDescent="0.2">
      <c r="B68" s="50" t="s">
        <v>123</v>
      </c>
      <c r="C68" s="9" t="s">
        <v>37</v>
      </c>
      <c r="D68" s="71">
        <v>3540</v>
      </c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48171.009999999995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16750</v>
      </c>
      <c r="E71" s="10"/>
      <c r="F71" s="15"/>
    </row>
    <row r="72" spans="2:6" x14ac:dyDescent="0.2">
      <c r="B72" s="50" t="s">
        <v>126</v>
      </c>
      <c r="C72" s="9" t="s">
        <v>60</v>
      </c>
      <c r="D72" s="71">
        <v>31421.01</v>
      </c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8151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6933</v>
      </c>
      <c r="E75" s="10"/>
      <c r="F75" s="33"/>
    </row>
    <row r="76" spans="2:6" x14ac:dyDescent="0.2">
      <c r="B76" s="50" t="s">
        <v>129</v>
      </c>
      <c r="C76" s="20" t="s">
        <v>43</v>
      </c>
      <c r="D76" s="71">
        <v>0</v>
      </c>
      <c r="E76" s="10"/>
      <c r="F76" s="33"/>
    </row>
    <row r="77" spans="2:6" x14ac:dyDescent="0.2">
      <c r="B77" s="50" t="s">
        <v>130</v>
      </c>
      <c r="C77" s="20" t="s">
        <v>72</v>
      </c>
      <c r="D77" s="71"/>
      <c r="E77" s="10"/>
      <c r="F77" s="33"/>
    </row>
    <row r="78" spans="2:6" x14ac:dyDescent="0.2">
      <c r="B78" s="50" t="s">
        <v>131</v>
      </c>
      <c r="C78" s="20" t="s">
        <v>44</v>
      </c>
      <c r="D78" s="71">
        <v>1218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82183.12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82183.12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/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194972.97</v>
      </c>
      <c r="E86" s="10"/>
      <c r="F86" s="33"/>
    </row>
    <row r="87" spans="2:6" x14ac:dyDescent="0.2">
      <c r="B87" s="50" t="s">
        <v>137</v>
      </c>
      <c r="C87" s="20" t="s">
        <v>63</v>
      </c>
      <c r="D87" s="16">
        <v>194972.97</v>
      </c>
      <c r="E87" s="10"/>
      <c r="F87" s="33"/>
    </row>
    <row r="88" spans="2:6" x14ac:dyDescent="0.2">
      <c r="B88" s="50" t="s">
        <v>138</v>
      </c>
      <c r="C88" s="20" t="s">
        <v>64</v>
      </c>
      <c r="D88" s="71"/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17444.009999999998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17344.009999999998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/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/>
      <c r="E97" s="10"/>
      <c r="F97" s="54"/>
    </row>
    <row r="98" spans="2:6" x14ac:dyDescent="0.2">
      <c r="B98" s="50" t="s">
        <v>142</v>
      </c>
      <c r="C98" s="20" t="s">
        <v>143</v>
      </c>
      <c r="D98" s="71">
        <v>100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8043.5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2522.5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/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/>
      <c r="E107" s="10"/>
      <c r="F107" s="33"/>
    </row>
    <row r="108" spans="2:6" x14ac:dyDescent="0.2">
      <c r="B108" s="50" t="s">
        <v>301</v>
      </c>
      <c r="C108" s="20" t="s">
        <v>302</v>
      </c>
      <c r="D108" s="71"/>
      <c r="E108" s="10"/>
      <c r="F108" s="33"/>
    </row>
    <row r="109" spans="2:6" x14ac:dyDescent="0.2">
      <c r="B109" s="50" t="s">
        <v>149</v>
      </c>
      <c r="C109" s="20" t="s">
        <v>150</v>
      </c>
      <c r="D109" s="71"/>
      <c r="E109" s="10"/>
      <c r="F109" s="33"/>
    </row>
    <row r="110" spans="2:6" x14ac:dyDescent="0.2">
      <c r="B110" s="50" t="s">
        <v>272</v>
      </c>
      <c r="C110" s="20" t="s">
        <v>273</v>
      </c>
      <c r="D110" s="71"/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/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>
        <v>2551</v>
      </c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859081.49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589597.12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12763.35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12763.35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/>
      <c r="E120" s="10"/>
    </row>
    <row r="121" spans="2:6" x14ac:dyDescent="0.2">
      <c r="B121" s="50" t="s">
        <v>276</v>
      </c>
      <c r="C121" s="9" t="s">
        <v>277</v>
      </c>
      <c r="D121" s="71"/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0</v>
      </c>
      <c r="E123" s="10"/>
    </row>
    <row r="124" spans="2:6" x14ac:dyDescent="0.2">
      <c r="B124" s="50" t="s">
        <v>161</v>
      </c>
      <c r="C124" s="9" t="s">
        <v>66</v>
      </c>
      <c r="D124" s="71"/>
      <c r="E124" s="10"/>
    </row>
    <row r="125" spans="2:6" x14ac:dyDescent="0.2">
      <c r="B125" s="50" t="s">
        <v>162</v>
      </c>
      <c r="C125" s="9" t="s">
        <v>67</v>
      </c>
      <c r="D125" s="71"/>
      <c r="E125" s="10"/>
    </row>
    <row r="126" spans="2:6" x14ac:dyDescent="0.2">
      <c r="B126" s="50" t="s">
        <v>163</v>
      </c>
      <c r="C126" s="9" t="s">
        <v>71</v>
      </c>
      <c r="D126" s="71"/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7912.2000000000007</v>
      </c>
      <c r="E129" s="10"/>
      <c r="F129" s="33"/>
    </row>
    <row r="130" spans="2:6" x14ac:dyDescent="0.2">
      <c r="B130" s="50" t="s">
        <v>165</v>
      </c>
      <c r="C130" s="9" t="s">
        <v>31</v>
      </c>
      <c r="D130" s="71"/>
      <c r="E130" s="10"/>
      <c r="F130" s="33"/>
    </row>
    <row r="131" spans="2:6" x14ac:dyDescent="0.2">
      <c r="B131" s="50" t="s">
        <v>166</v>
      </c>
      <c r="C131" s="9" t="s">
        <v>40</v>
      </c>
      <c r="D131" s="71">
        <v>1823.4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6088.8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/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49801.07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>
        <v>48885.98</v>
      </c>
      <c r="E138" s="10"/>
      <c r="F138" s="33"/>
    </row>
    <row r="139" spans="2:6" x14ac:dyDescent="0.2">
      <c r="B139" s="50" t="s">
        <v>173</v>
      </c>
      <c r="C139" s="20" t="s">
        <v>49</v>
      </c>
      <c r="D139" s="57"/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915.09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10018.42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>
        <v>277.01</v>
      </c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/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/>
      <c r="E147" s="10"/>
      <c r="F147" s="33"/>
    </row>
    <row r="148" spans="2:6" x14ac:dyDescent="0.2">
      <c r="B148" s="50" t="s">
        <v>291</v>
      </c>
      <c r="C148" s="20" t="s">
        <v>292</v>
      </c>
      <c r="D148" s="71"/>
      <c r="E148" s="10"/>
      <c r="F148" s="33"/>
    </row>
    <row r="149" spans="2:6" x14ac:dyDescent="0.2">
      <c r="B149" s="50" t="s">
        <v>337</v>
      </c>
      <c r="C149" s="20" t="s">
        <v>323</v>
      </c>
      <c r="D149" s="71"/>
      <c r="E149" s="10"/>
      <c r="F149" s="33"/>
    </row>
    <row r="150" spans="2:6" x14ac:dyDescent="0.2">
      <c r="B150" s="50" t="s">
        <v>185</v>
      </c>
      <c r="C150" s="20" t="s">
        <v>186</v>
      </c>
      <c r="D150" s="71">
        <v>413</v>
      </c>
      <c r="E150" s="10"/>
      <c r="F150" s="33"/>
    </row>
    <row r="151" spans="2:6" x14ac:dyDescent="0.2">
      <c r="B151" s="50" t="s">
        <v>316</v>
      </c>
      <c r="C151" s="20" t="s">
        <v>317</v>
      </c>
      <c r="D151" s="71"/>
      <c r="E151" s="10"/>
      <c r="F151" s="33"/>
    </row>
    <row r="152" spans="2:6" x14ac:dyDescent="0.2">
      <c r="B152" s="50" t="s">
        <v>303</v>
      </c>
      <c r="C152" s="20" t="s">
        <v>304</v>
      </c>
      <c r="D152" s="71"/>
      <c r="E152" s="10"/>
      <c r="F152" s="33"/>
    </row>
    <row r="153" spans="2:6" x14ac:dyDescent="0.2">
      <c r="B153" s="50" t="s">
        <v>187</v>
      </c>
      <c r="C153" s="20" t="s">
        <v>188</v>
      </c>
      <c r="D153" s="71">
        <v>212.4</v>
      </c>
      <c r="E153" s="10"/>
      <c r="F153" s="33"/>
    </row>
    <row r="154" spans="2:6" x14ac:dyDescent="0.2">
      <c r="B154" s="50" t="s">
        <v>349</v>
      </c>
      <c r="C154" s="20" t="s">
        <v>350</v>
      </c>
      <c r="D154" s="71">
        <v>966</v>
      </c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8000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>
        <v>150.01</v>
      </c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414571.82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>
        <v>0</v>
      </c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401581.2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600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>
        <v>2700</v>
      </c>
      <c r="E165" s="10"/>
      <c r="F165" s="33"/>
    </row>
    <row r="166" spans="2:6" x14ac:dyDescent="0.2">
      <c r="B166" s="2" t="s">
        <v>205</v>
      </c>
      <c r="C166" s="2" t="s">
        <v>206</v>
      </c>
      <c r="D166" s="71">
        <v>7600.14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>
        <v>2090.48</v>
      </c>
      <c r="E168" s="10"/>
      <c r="F168" s="33"/>
    </row>
    <row r="169" spans="2:6" x14ac:dyDescent="0.2">
      <c r="B169" s="2" t="s">
        <v>207</v>
      </c>
      <c r="C169" s="2" t="s">
        <v>208</v>
      </c>
      <c r="D169" s="16"/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SUM(D172:D177)</f>
        <v>94530.26</v>
      </c>
      <c r="E171" s="10"/>
      <c r="F171" s="33"/>
    </row>
    <row r="172" spans="2:6" x14ac:dyDescent="0.2">
      <c r="B172" s="50" t="s">
        <v>210</v>
      </c>
      <c r="C172" s="9" t="s">
        <v>10</v>
      </c>
      <c r="D172" s="73"/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91163.26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/>
      <c r="E174" s="10"/>
      <c r="F174" s="33"/>
    </row>
    <row r="175" spans="2:6" x14ac:dyDescent="0.2">
      <c r="B175" s="50" t="s">
        <v>215</v>
      </c>
      <c r="C175" s="9" t="s">
        <v>216</v>
      </c>
      <c r="D175" s="73"/>
      <c r="E175" s="10"/>
      <c r="F175" s="33"/>
    </row>
    <row r="176" spans="2:6" x14ac:dyDescent="0.2">
      <c r="B176" s="50" t="s">
        <v>217</v>
      </c>
      <c r="C176" s="9" t="s">
        <v>218</v>
      </c>
      <c r="D176" s="74">
        <v>950</v>
      </c>
      <c r="E176" s="10"/>
      <c r="F176" s="33"/>
    </row>
    <row r="177" spans="2:7" x14ac:dyDescent="0.2">
      <c r="B177" s="50" t="s">
        <v>219</v>
      </c>
      <c r="C177" s="9" t="s">
        <v>220</v>
      </c>
      <c r="D177" s="74">
        <v>2417</v>
      </c>
      <c r="E177" s="10"/>
      <c r="F177" s="33"/>
    </row>
    <row r="178" spans="2:7" x14ac:dyDescent="0.2">
      <c r="B178" s="50"/>
      <c r="C178" s="65" t="s">
        <v>51</v>
      </c>
      <c r="D178" s="66"/>
      <c r="E178" s="69">
        <f>+D116</f>
        <v>589597.12</v>
      </c>
      <c r="F178" s="33"/>
    </row>
    <row r="179" spans="2:7" x14ac:dyDescent="0.2">
      <c r="B179" s="50"/>
      <c r="C179" s="9"/>
      <c r="D179" s="38"/>
      <c r="E179" s="10"/>
      <c r="F179" s="33"/>
    </row>
    <row r="180" spans="2:7" ht="15.75" x14ac:dyDescent="0.25">
      <c r="B180" s="44">
        <v>2.4</v>
      </c>
      <c r="C180" s="45" t="s">
        <v>236</v>
      </c>
      <c r="D180" s="43">
        <f>SUM(D181+D187)</f>
        <v>5574.52</v>
      </c>
      <c r="E180" s="10"/>
      <c r="F180" s="33"/>
    </row>
    <row r="181" spans="2:7" x14ac:dyDescent="0.2">
      <c r="B181" s="11" t="s">
        <v>221</v>
      </c>
      <c r="C181" s="7" t="s">
        <v>222</v>
      </c>
      <c r="D181" s="58">
        <f>SUM(D182:D185)</f>
        <v>0</v>
      </c>
      <c r="E181" s="10"/>
      <c r="F181" s="33"/>
    </row>
    <row r="182" spans="2:7" x14ac:dyDescent="0.2">
      <c r="B182" s="50" t="s">
        <v>223</v>
      </c>
      <c r="C182" s="20" t="s">
        <v>224</v>
      </c>
      <c r="D182" s="74"/>
      <c r="E182" s="10"/>
      <c r="F182" s="33"/>
    </row>
    <row r="183" spans="2:7" x14ac:dyDescent="0.2">
      <c r="B183" s="50" t="s">
        <v>225</v>
      </c>
      <c r="C183" s="20" t="s">
        <v>226</v>
      </c>
      <c r="D183" s="74"/>
      <c r="E183" s="10"/>
      <c r="F183" s="33"/>
    </row>
    <row r="184" spans="2:7" x14ac:dyDescent="0.2">
      <c r="B184" s="50" t="s">
        <v>227</v>
      </c>
      <c r="C184" s="20" t="s">
        <v>228</v>
      </c>
      <c r="D184" s="74"/>
      <c r="E184" s="10"/>
      <c r="F184" s="33"/>
    </row>
    <row r="185" spans="2:7" x14ac:dyDescent="0.2">
      <c r="B185" s="50" t="s">
        <v>229</v>
      </c>
      <c r="C185" s="20" t="s">
        <v>230</v>
      </c>
      <c r="D185" s="74"/>
      <c r="E185" s="10"/>
      <c r="F185" s="33"/>
    </row>
    <row r="186" spans="2:7" x14ac:dyDescent="0.2">
      <c r="B186" s="50"/>
      <c r="C186" s="20"/>
      <c r="D186" s="38"/>
      <c r="E186" s="10"/>
      <c r="F186" s="33"/>
    </row>
    <row r="187" spans="2:7" x14ac:dyDescent="0.2">
      <c r="B187" s="11" t="s">
        <v>231</v>
      </c>
      <c r="C187" s="7" t="s">
        <v>232</v>
      </c>
      <c r="D187" s="58">
        <f>SUM(D188)</f>
        <v>5574.52</v>
      </c>
      <c r="E187" s="10"/>
      <c r="F187" s="33"/>
    </row>
    <row r="188" spans="2:7" x14ac:dyDescent="0.2">
      <c r="B188" s="50" t="s">
        <v>233</v>
      </c>
      <c r="C188" s="20" t="s">
        <v>234</v>
      </c>
      <c r="D188" s="38">
        <v>5574.52</v>
      </c>
      <c r="E188" s="10"/>
      <c r="F188" s="33"/>
    </row>
    <row r="189" spans="2:7" x14ac:dyDescent="0.2">
      <c r="B189" s="6"/>
      <c r="C189" s="65" t="s">
        <v>237</v>
      </c>
      <c r="D189" s="66"/>
      <c r="E189" s="69">
        <f>+D180</f>
        <v>5574.52</v>
      </c>
      <c r="F189" s="33"/>
    </row>
    <row r="190" spans="2:7" x14ac:dyDescent="0.2">
      <c r="B190" s="6"/>
      <c r="C190" s="7"/>
      <c r="D190" s="38"/>
      <c r="E190" s="10"/>
      <c r="F190" s="33"/>
    </row>
    <row r="191" spans="2:7" ht="15.75" x14ac:dyDescent="0.25">
      <c r="B191" s="44">
        <v>2.6</v>
      </c>
      <c r="C191" s="45" t="s">
        <v>238</v>
      </c>
      <c r="D191" s="43">
        <f>+D192</f>
        <v>225265.46</v>
      </c>
      <c r="E191" s="10"/>
      <c r="F191" s="33"/>
    </row>
    <row r="192" spans="2:7" ht="18" customHeight="1" x14ac:dyDescent="0.2">
      <c r="B192" s="6"/>
      <c r="C192" s="7" t="s">
        <v>46</v>
      </c>
      <c r="D192" s="15">
        <f>SUM(D193:D207)</f>
        <v>225265.46</v>
      </c>
      <c r="E192" s="10"/>
      <c r="F192" s="33"/>
      <c r="G192" s="37"/>
    </row>
    <row r="193" spans="2:7" ht="12.75" customHeight="1" x14ac:dyDescent="0.2">
      <c r="B193" s="50" t="s">
        <v>239</v>
      </c>
      <c r="C193" s="9" t="s">
        <v>240</v>
      </c>
      <c r="D193" s="71">
        <v>46556.9</v>
      </c>
      <c r="E193" s="10"/>
      <c r="F193" s="33"/>
      <c r="G193" s="37"/>
    </row>
    <row r="194" spans="2:7" ht="12.75" customHeight="1" x14ac:dyDescent="0.2">
      <c r="B194" s="50" t="s">
        <v>241</v>
      </c>
      <c r="C194" s="9" t="s">
        <v>329</v>
      </c>
      <c r="D194" s="71">
        <v>2596</v>
      </c>
      <c r="E194" s="10"/>
      <c r="F194" s="33"/>
      <c r="G194" s="37"/>
    </row>
    <row r="195" spans="2:7" ht="12.75" customHeight="1" x14ac:dyDescent="0.2">
      <c r="B195" s="50" t="s">
        <v>242</v>
      </c>
      <c r="C195" s="9" t="s">
        <v>243</v>
      </c>
      <c r="D195" s="71"/>
      <c r="E195" s="10"/>
      <c r="F195" s="33"/>
      <c r="G195" s="37"/>
    </row>
    <row r="196" spans="2:7" ht="12.75" customHeight="1" x14ac:dyDescent="0.2">
      <c r="B196" s="50" t="s">
        <v>324</v>
      </c>
      <c r="C196" s="20" t="s">
        <v>244</v>
      </c>
      <c r="D196" s="71"/>
      <c r="E196" s="10"/>
      <c r="F196" s="33"/>
      <c r="G196" s="37"/>
    </row>
    <row r="197" spans="2:7" ht="12.75" customHeight="1" x14ac:dyDescent="0.2">
      <c r="B197" s="50" t="s">
        <v>245</v>
      </c>
      <c r="C197" s="9" t="s">
        <v>246</v>
      </c>
      <c r="D197" s="71">
        <v>13276.77</v>
      </c>
      <c r="E197" s="10"/>
      <c r="F197" s="33"/>
      <c r="G197" s="37"/>
    </row>
    <row r="198" spans="2:7" ht="12.75" customHeight="1" x14ac:dyDescent="0.2">
      <c r="B198" s="50" t="s">
        <v>247</v>
      </c>
      <c r="C198" s="20" t="s">
        <v>248</v>
      </c>
      <c r="D198" s="16"/>
      <c r="E198" s="10"/>
      <c r="F198" s="33"/>
      <c r="G198" s="37"/>
    </row>
    <row r="199" spans="2:7" ht="12.75" customHeight="1" x14ac:dyDescent="0.2">
      <c r="B199" s="50" t="s">
        <v>249</v>
      </c>
      <c r="C199" s="20" t="s">
        <v>250</v>
      </c>
      <c r="D199" s="16"/>
      <c r="E199" s="10"/>
      <c r="F199" s="33"/>
      <c r="G199" s="37"/>
    </row>
    <row r="200" spans="2:7" ht="12.75" customHeight="1" x14ac:dyDescent="0.2">
      <c r="B200" s="50" t="s">
        <v>251</v>
      </c>
      <c r="C200" s="20" t="s">
        <v>252</v>
      </c>
      <c r="D200" s="16"/>
      <c r="E200" s="10"/>
      <c r="F200" s="33"/>
      <c r="G200" s="37"/>
    </row>
    <row r="201" spans="2:7" ht="12.75" customHeight="1" x14ac:dyDescent="0.2">
      <c r="B201" s="50" t="s">
        <v>253</v>
      </c>
      <c r="C201" s="20" t="s">
        <v>254</v>
      </c>
      <c r="D201" s="16"/>
      <c r="E201" s="10"/>
      <c r="F201" s="33"/>
      <c r="G201" s="37"/>
    </row>
    <row r="202" spans="2:7" ht="12.75" customHeight="1" x14ac:dyDescent="0.2">
      <c r="B202" s="50" t="s">
        <v>280</v>
      </c>
      <c r="C202" s="20" t="s">
        <v>281</v>
      </c>
      <c r="D202" s="16"/>
      <c r="E202" s="10"/>
      <c r="F202" s="33"/>
      <c r="G202" s="37"/>
    </row>
    <row r="203" spans="2:7" ht="12.75" customHeight="1" x14ac:dyDescent="0.2">
      <c r="B203" s="50" t="s">
        <v>258</v>
      </c>
      <c r="C203" s="20" t="s">
        <v>259</v>
      </c>
      <c r="D203" s="16"/>
      <c r="E203" s="10"/>
      <c r="F203" s="33"/>
      <c r="G203" s="37"/>
    </row>
    <row r="204" spans="2:7" ht="12.75" customHeight="1" x14ac:dyDescent="0.2">
      <c r="B204" s="50" t="s">
        <v>264</v>
      </c>
      <c r="C204" s="20" t="s">
        <v>265</v>
      </c>
      <c r="D204" s="16">
        <v>154700</v>
      </c>
      <c r="E204" s="10"/>
      <c r="F204" s="33"/>
      <c r="G204" s="37"/>
    </row>
    <row r="205" spans="2:7" ht="12.75" customHeight="1" x14ac:dyDescent="0.2">
      <c r="B205" s="50" t="s">
        <v>293</v>
      </c>
      <c r="C205" s="20" t="s">
        <v>294</v>
      </c>
      <c r="D205" s="16"/>
      <c r="E205" s="10"/>
      <c r="F205" s="33"/>
      <c r="G205" s="37"/>
    </row>
    <row r="206" spans="2:7" ht="12.75" customHeight="1" x14ac:dyDescent="0.2">
      <c r="B206" s="50" t="s">
        <v>297</v>
      </c>
      <c r="C206" s="20" t="s">
        <v>298</v>
      </c>
      <c r="D206" s="16"/>
      <c r="E206" s="10"/>
      <c r="F206" s="33"/>
      <c r="G206" s="37"/>
    </row>
    <row r="207" spans="2:7" ht="12.75" customHeight="1" x14ac:dyDescent="0.2">
      <c r="B207" s="50" t="s">
        <v>266</v>
      </c>
      <c r="C207" s="20" t="s">
        <v>267</v>
      </c>
      <c r="D207" s="16">
        <v>8135.79</v>
      </c>
      <c r="E207" s="10"/>
      <c r="F207" s="33"/>
      <c r="G207" s="37"/>
    </row>
    <row r="208" spans="2:7" ht="18" customHeight="1" x14ac:dyDescent="0.2">
      <c r="B208" s="8"/>
      <c r="C208" s="65" t="s">
        <v>52</v>
      </c>
      <c r="D208" s="68"/>
      <c r="E208" s="69">
        <f>+D191</f>
        <v>225265.46</v>
      </c>
      <c r="F208" s="33"/>
      <c r="G208" s="37"/>
    </row>
    <row r="209" spans="2:8" ht="21" customHeight="1" x14ac:dyDescent="0.25">
      <c r="B209" s="46"/>
      <c r="C209" s="45" t="s">
        <v>27</v>
      </c>
      <c r="D209" s="47"/>
      <c r="E209" s="55">
        <f>SUM(E56:E208)</f>
        <v>10962009.32</v>
      </c>
      <c r="F209" s="33"/>
    </row>
    <row r="210" spans="2:8" ht="21" customHeight="1" x14ac:dyDescent="0.25">
      <c r="B210" s="46"/>
      <c r="C210" s="45" t="s">
        <v>28</v>
      </c>
      <c r="D210" s="47"/>
      <c r="E210" s="48">
        <f>+E14-E209</f>
        <v>2455834.290000001</v>
      </c>
      <c r="F210" s="33"/>
    </row>
    <row r="211" spans="2:8" ht="15" x14ac:dyDescent="0.2">
      <c r="C211" s="32" t="s">
        <v>336</v>
      </c>
      <c r="E211" s="56">
        <v>-79962.710000000006</v>
      </c>
    </row>
    <row r="212" spans="2:8" ht="16.5" thickBot="1" x14ac:dyDescent="0.3">
      <c r="C212" s="2" t="s">
        <v>339</v>
      </c>
      <c r="E212" s="77">
        <f>SUM(E210:E211)</f>
        <v>2375871.580000001</v>
      </c>
      <c r="G212" s="18"/>
    </row>
    <row r="213" spans="2:8" ht="13.5" thickTop="1" x14ac:dyDescent="0.2"/>
    <row r="224" spans="2:8" x14ac:dyDescent="0.2">
      <c r="F224" s="86"/>
      <c r="G224" s="86"/>
      <c r="H224" s="86"/>
    </row>
    <row r="225" spans="6:8" x14ac:dyDescent="0.2">
      <c r="F225" s="86"/>
      <c r="G225" s="86"/>
      <c r="H225" s="86"/>
    </row>
    <row r="226" spans="6:8" x14ac:dyDescent="0.2">
      <c r="F226" s="86"/>
      <c r="G226" s="86"/>
      <c r="H226" s="86"/>
    </row>
    <row r="229" spans="6:8" x14ac:dyDescent="0.2">
      <c r="F229" s="18"/>
      <c r="G229" s="18"/>
    </row>
    <row r="230" spans="6:8" x14ac:dyDescent="0.2">
      <c r="H230" s="34"/>
    </row>
    <row r="231" spans="6:8" x14ac:dyDescent="0.2">
      <c r="H231" s="34"/>
    </row>
    <row r="232" spans="6:8" x14ac:dyDescent="0.2">
      <c r="H232" s="34"/>
    </row>
    <row r="233" spans="6:8" x14ac:dyDescent="0.2">
      <c r="H233" s="34"/>
    </row>
    <row r="234" spans="6:8" x14ac:dyDescent="0.2">
      <c r="H234" s="34"/>
    </row>
    <row r="235" spans="6:8" x14ac:dyDescent="0.2">
      <c r="F235" s="18"/>
      <c r="G235" s="18"/>
      <c r="H235" s="34"/>
    </row>
    <row r="236" spans="6:8" x14ac:dyDescent="0.2">
      <c r="F236" s="18"/>
      <c r="G236" s="18"/>
      <c r="H236" s="34"/>
    </row>
    <row r="237" spans="6:8" x14ac:dyDescent="0.2">
      <c r="G237" s="36"/>
    </row>
  </sheetData>
  <mergeCells count="10">
    <mergeCell ref="F226:H226"/>
    <mergeCell ref="F224:H224"/>
    <mergeCell ref="B1:E1"/>
    <mergeCell ref="B2:E2"/>
    <mergeCell ref="B3:E3"/>
    <mergeCell ref="F225:H225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7.874015748031496E-2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workbookViewId="0">
      <pane ySplit="5" topLeftCell="A19" activePane="bottomLeft" state="frozen"/>
      <selection pane="bottomLeft" sqref="A1:G27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90" t="s">
        <v>55</v>
      </c>
      <c r="B2" s="90"/>
      <c r="C2" s="90"/>
      <c r="D2" s="90"/>
      <c r="E2" s="90"/>
      <c r="F2" s="90"/>
      <c r="G2" s="90"/>
    </row>
    <row r="3" spans="1:7" ht="18" x14ac:dyDescent="0.25">
      <c r="A3" s="90" t="s">
        <v>347</v>
      </c>
      <c r="B3" s="90"/>
      <c r="C3" s="90"/>
      <c r="D3" s="90"/>
      <c r="E3" s="90"/>
      <c r="F3" s="90"/>
      <c r="G3" s="90"/>
    </row>
    <row r="4" spans="1:7" ht="18" x14ac:dyDescent="0.25">
      <c r="A4" s="90" t="s">
        <v>56</v>
      </c>
      <c r="B4" s="90"/>
      <c r="C4" s="90"/>
      <c r="D4" s="90"/>
      <c r="E4" s="90"/>
      <c r="F4" s="90"/>
      <c r="G4" s="90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1" t="s">
        <v>22</v>
      </c>
      <c r="B7" s="91"/>
      <c r="C7" s="91"/>
      <c r="D7" s="91"/>
      <c r="E7" s="91"/>
      <c r="F7" s="91"/>
      <c r="G7" s="91"/>
    </row>
    <row r="8" spans="1:7" ht="15.75" x14ac:dyDescent="0.25">
      <c r="A8" s="91" t="s">
        <v>345</v>
      </c>
      <c r="B8" s="91"/>
      <c r="C8" s="91"/>
      <c r="D8" s="91"/>
      <c r="E8" s="91"/>
      <c r="F8" s="91"/>
      <c r="G8" s="91"/>
    </row>
    <row r="9" spans="1:7" ht="15.75" x14ac:dyDescent="0.25">
      <c r="A9" s="91" t="s">
        <v>11</v>
      </c>
      <c r="B9" s="91"/>
      <c r="C9" s="91"/>
      <c r="D9" s="91"/>
      <c r="E9" s="91"/>
      <c r="F9" s="91"/>
      <c r="G9" s="91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5.75" x14ac:dyDescent="0.25">
      <c r="A14" s="91" t="s">
        <v>25</v>
      </c>
      <c r="B14" s="91"/>
      <c r="C14" s="91"/>
      <c r="D14" s="91"/>
      <c r="E14" s="91"/>
      <c r="F14" s="91"/>
      <c r="G14" s="91"/>
    </row>
    <row r="15" spans="1:7" ht="15.75" x14ac:dyDescent="0.25">
      <c r="A15" s="91"/>
      <c r="B15" s="91"/>
      <c r="C15" s="91"/>
      <c r="D15" s="91"/>
      <c r="E15" s="91"/>
      <c r="F15" s="91"/>
      <c r="G15" s="91"/>
    </row>
    <row r="16" spans="1:7" ht="15" x14ac:dyDescent="0.2">
      <c r="D16" s="21"/>
      <c r="E16" s="21"/>
      <c r="F16" s="21"/>
      <c r="G16" s="21"/>
    </row>
    <row r="17" spans="1:7" x14ac:dyDescent="0.2">
      <c r="D17" s="22"/>
      <c r="E17" s="22"/>
      <c r="F17" s="22"/>
      <c r="G17" s="22"/>
    </row>
    <row r="18" spans="1:7" ht="30" customHeight="1" x14ac:dyDescent="0.25">
      <c r="A18" s="95" t="s">
        <v>19</v>
      </c>
      <c r="B18" s="95"/>
      <c r="C18" s="95"/>
      <c r="D18" s="95"/>
      <c r="E18" s="24"/>
      <c r="F18" s="24"/>
      <c r="G18" s="23" t="s">
        <v>20</v>
      </c>
    </row>
    <row r="19" spans="1:7" ht="43.5" customHeight="1" x14ac:dyDescent="0.25">
      <c r="A19" s="94" t="s">
        <v>346</v>
      </c>
      <c r="B19" s="94"/>
      <c r="C19" s="94"/>
      <c r="D19" s="94"/>
      <c r="E19" s="25"/>
      <c r="F19" s="25"/>
      <c r="G19" s="29">
        <f>+ejecucion!E10</f>
        <v>1148342.3899999999</v>
      </c>
    </row>
    <row r="20" spans="1:7" ht="40.5" customHeight="1" x14ac:dyDescent="0.25">
      <c r="A20" s="94" t="s">
        <v>54</v>
      </c>
      <c r="B20" s="94"/>
      <c r="C20" s="94"/>
      <c r="D20" s="94"/>
      <c r="E20" s="25"/>
      <c r="F20" s="26"/>
      <c r="G20" s="30">
        <v>12269501.220000001</v>
      </c>
    </row>
    <row r="21" spans="1:7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13417843.610000001</v>
      </c>
    </row>
    <row r="22" spans="1:7" ht="30" customHeight="1" x14ac:dyDescent="0.25">
      <c r="A22" s="27"/>
      <c r="B22" s="27"/>
      <c r="C22" s="27"/>
      <c r="D22" s="28"/>
      <c r="E22" s="26"/>
      <c r="F22" s="26"/>
      <c r="G22" s="26"/>
    </row>
    <row r="23" spans="1:7" ht="30" customHeight="1" x14ac:dyDescent="0.25">
      <c r="A23" s="93" t="s">
        <v>21</v>
      </c>
      <c r="B23" s="93"/>
      <c r="C23" s="27"/>
      <c r="D23" s="26"/>
      <c r="E23" s="26"/>
      <c r="F23" s="26"/>
      <c r="G23" s="26"/>
    </row>
    <row r="24" spans="1:7" ht="30" customHeight="1" x14ac:dyDescent="0.25">
      <c r="A24" s="92" t="s">
        <v>23</v>
      </c>
      <c r="B24" s="92"/>
      <c r="C24" s="92"/>
      <c r="D24" s="92"/>
      <c r="E24" s="26"/>
      <c r="F24" s="29"/>
      <c r="G24" s="30">
        <f>+ejecucion!E209</f>
        <v>10962009.32</v>
      </c>
    </row>
    <row r="25" spans="1:7" ht="30" customHeight="1" x14ac:dyDescent="0.25">
      <c r="A25" s="83" t="s">
        <v>351</v>
      </c>
      <c r="B25" s="83"/>
      <c r="C25" s="83"/>
      <c r="D25" s="83"/>
      <c r="E25" s="29"/>
      <c r="F25" s="28"/>
      <c r="G25" s="31">
        <f>+G21-G24</f>
        <v>2455834.290000001</v>
      </c>
    </row>
    <row r="26" spans="1:7" ht="30" customHeight="1" x14ac:dyDescent="0.25">
      <c r="A26" s="82" t="s">
        <v>336</v>
      </c>
      <c r="B26" s="82"/>
      <c r="C26" s="82"/>
      <c r="D26" s="17"/>
      <c r="E26" s="28"/>
      <c r="F26" s="17"/>
      <c r="G26" s="30">
        <v>-79962.710000000006</v>
      </c>
    </row>
    <row r="27" spans="1:7" ht="18.75" thickBot="1" x14ac:dyDescent="0.3">
      <c r="A27" s="83" t="s">
        <v>352</v>
      </c>
      <c r="E27" s="17"/>
      <c r="G27" s="85">
        <f>SUM(G25:G26)</f>
        <v>2375871.580000001</v>
      </c>
    </row>
    <row r="28" spans="1:7" ht="13.5" thickTop="1" x14ac:dyDescent="0.2"/>
  </sheetData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2016-02-04T20:27:44Z</cp:lastPrinted>
  <dcterms:created xsi:type="dcterms:W3CDTF">2006-01-17T19:13:45Z</dcterms:created>
  <dcterms:modified xsi:type="dcterms:W3CDTF">2017-10-18T14:41:42Z</dcterms:modified>
</cp:coreProperties>
</file>