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ENCCONTA\Desktop\2021\ESTANDAR WEB 2021\"/>
    </mc:Choice>
  </mc:AlternateContent>
  <xr:revisionPtr revIDLastSave="0" documentId="13_ncr:1_{E957FFBF-EE43-4E86-BC01-3540C0CFE6B2}" xr6:coauthVersionLast="47" xr6:coauthVersionMax="47" xr10:uidLastSave="{00000000-0000-0000-0000-000000000000}"/>
  <bookViews>
    <workbookView xWindow="-120" yWindow="-120" windowWidth="21840" windowHeight="13140" tabRatio="609" xr2:uid="{00000000-000D-0000-FFFF-FFFF00000000}"/>
  </bookViews>
  <sheets>
    <sheet name="Est. Supls.NOV.2021 Modif.Form." sheetId="150" r:id="rId1"/>
    <sheet name="Est. Supls.NOV.2021 Pagos Provs" sheetId="151" r:id="rId2"/>
  </sheets>
  <definedNames>
    <definedName name="_xlnm.Print_Area" localSheetId="0">'Est. Supls.NOV.2021 Modif.Form.'!$B$1:$H$63</definedName>
    <definedName name="_xlnm.Print_Area" localSheetId="1">'Est. Supls.NOV.2021 Pagos Provs'!$B$1:$K$67</definedName>
    <definedName name="_xlnm.Print_Titles" localSheetId="0">'Est. Supls.NOV.2021 Modif.Form.'!$6:$10</definedName>
    <definedName name="_xlnm.Print_Titles" localSheetId="1">'Est. Supls.NOV.2021 Pagos Provs'!$6:$10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8" i="151" l="1"/>
  <c r="J49" i="151" s="1"/>
  <c r="K18" i="151"/>
  <c r="K17" i="151"/>
  <c r="K13" i="151"/>
  <c r="K48" i="151" l="1"/>
  <c r="K49" i="151" s="1"/>
  <c r="H18" i="151"/>
  <c r="H17" i="151"/>
  <c r="H48" i="151" s="1"/>
  <c r="H49" i="151" s="1"/>
  <c r="H13" i="151"/>
  <c r="H18" i="150"/>
  <c r="H17" i="150"/>
  <c r="H48" i="150" s="1"/>
  <c r="H49" i="150" s="1"/>
  <c r="H13" i="150"/>
</calcChain>
</file>

<file path=xl/sharedStrings.xml><?xml version="1.0" encoding="utf-8"?>
<sst xmlns="http://schemas.openxmlformats.org/spreadsheetml/2006/main" count="347" uniqueCount="155">
  <si>
    <t>CONSEJO NACIONAL DE DROGAS</t>
  </si>
  <si>
    <t>Fecha de Factura</t>
  </si>
  <si>
    <t>No. de Factura o Comprobante</t>
  </si>
  <si>
    <t>Nombre del Acreedor</t>
  </si>
  <si>
    <t>Concepto</t>
  </si>
  <si>
    <t>Monto Deuda en RD$</t>
  </si>
  <si>
    <t>Preparado por:</t>
  </si>
  <si>
    <t xml:space="preserve"> </t>
  </si>
  <si>
    <t>Revisado por:</t>
  </si>
  <si>
    <t>Aprobado por:</t>
  </si>
  <si>
    <t>LICDA. LOIDA I. ARIAS RODRÍGUEZ</t>
  </si>
  <si>
    <t>Enc. División de Contabilidad</t>
  </si>
  <si>
    <t>Director Administrativo y Financiero</t>
  </si>
  <si>
    <t>LICDA. NANCY BRUNO</t>
  </si>
  <si>
    <t>DIVISIÓN DE CONTABILIDAD</t>
  </si>
  <si>
    <t>2.2.1.6.01</t>
  </si>
  <si>
    <t>Presidencia de la República</t>
  </si>
  <si>
    <t>2.2.1.7.01</t>
  </si>
  <si>
    <t>2.1.1.5.04</t>
  </si>
  <si>
    <t>2.2.8.7.05</t>
  </si>
  <si>
    <t>2.2.5.1.01</t>
  </si>
  <si>
    <t>COMPAÑÍA DOMINICANA DE TELÉFONOS, S.A</t>
  </si>
  <si>
    <t>2.2.1.3.01</t>
  </si>
  <si>
    <t>EDENORTE</t>
  </si>
  <si>
    <t>CORAASAN</t>
  </si>
  <si>
    <t>AGUA PLANETA AZUL, S. A.</t>
  </si>
  <si>
    <t>2.3.1.1.01</t>
  </si>
  <si>
    <t>2.3.9.2.01</t>
  </si>
  <si>
    <t>2.2.7.2.06</t>
  </si>
  <si>
    <t>B1500049148</t>
  </si>
  <si>
    <t>COMPRA DE 40 BOTELLONES DE AGUA, PARA CONSUMO DEL PERSONAL DE ESTE CONSEJO NACIONAL DE DROGAS, CORRESPONDIENTE AL MES DE SEPTIEMBRE 2020.</t>
  </si>
  <si>
    <t>B1500051750</t>
  </si>
  <si>
    <t>COMPRA DE 44 BOTELLONES DE AGUA, PARA CONSUMO DEL PERSONAL DE ESTE CONSEJO NACIONAL DE DROGAS, CORRESPONDIENTE AL MES DE DICIEMBRE 2020.</t>
  </si>
  <si>
    <t>ONETEL KDK, SRL</t>
  </si>
  <si>
    <t>2.3.7.1.02</t>
  </si>
  <si>
    <t>2.1.1.5.03/2.1.1.5.04</t>
  </si>
  <si>
    <t>PABLO ROBERTO GARCIA RAMIREZ</t>
  </si>
  <si>
    <t>LIC. YNOCENCIO MARTÍNEZ SANTOS</t>
  </si>
  <si>
    <t>EDEESTE</t>
  </si>
  <si>
    <t>INAPA</t>
  </si>
  <si>
    <t>MARIANO ROJAS CROUSSETT</t>
  </si>
  <si>
    <t>B1500004031</t>
  </si>
  <si>
    <t>ABENSA - FOOD SHOP</t>
  </si>
  <si>
    <t>44724-2021</t>
  </si>
  <si>
    <t>JUAN ALBERTO DEL CARMEN MARTINEZ ROQUE</t>
  </si>
  <si>
    <t>PRESTACIONES LABORALES (Vacaciones) (SALARIO NAVIDAD) (Fallecimiento)</t>
  </si>
  <si>
    <t>Retenciónes Varias</t>
  </si>
  <si>
    <t>COLECTOR DE IMPUESTOS INTERNOS</t>
  </si>
  <si>
    <t>2.2.8.8.01</t>
  </si>
  <si>
    <t xml:space="preserve">COLECTOR CONTRIBUCIONES AL INAVI </t>
  </si>
  <si>
    <t>Contador</t>
  </si>
  <si>
    <t>2.2.6.3.01</t>
  </si>
  <si>
    <t>2.2.1.7.01/2.2.1.8.01</t>
  </si>
  <si>
    <t>EDESUR</t>
  </si>
  <si>
    <t>Cálculo del MAP 67498-2021</t>
  </si>
  <si>
    <t>AYLEEN MARIA LOPEZ PAULINO</t>
  </si>
  <si>
    <t xml:space="preserve">PRESTACIONES LABORALES, CORRESPONDIENTE A 01 AÑO DE INDEMNIZACION, SEGUN ARTS.60, 98 Y ART. 138 DEL REGLAMENTO 523-09, Y 15 DIAS DE VACACIONES, SEGUN ARTS. 53,55, DE LA LEY 41-08 DEL 16/01/08 DE FUNCION PUBLICA. </t>
  </si>
  <si>
    <t>TECNOSERV, SRL</t>
  </si>
  <si>
    <t>SIGMA PETROLEUM CORP SAS</t>
  </si>
  <si>
    <t xml:space="preserve">SERVICIOS PROFESIONALES REALIZADOS EN ASISTENCIA TÉCNICA DEL SISTEMA INTEGRADO DE ADMINISTRACIÓN FINANCIERA (SIAF), CORRESP. AL MES DE OCTUBRE 2021. </t>
  </si>
  <si>
    <t>B1500000007</t>
  </si>
  <si>
    <t>LA TRUFA SRL</t>
  </si>
  <si>
    <t>B1500000010</t>
  </si>
  <si>
    <t>B1500000022</t>
  </si>
  <si>
    <t>SLYNG DOMINICANA, SRL</t>
  </si>
  <si>
    <t>REVISIÓN Y RECARGA DE LOS 4 EXTINTORES DE INCEDIO COLOCADOS EN DIFERENTES ÁREAS DEL CENTRO DE ATENCIÓN INTEGRAL NIÑOS, NIÑAS Y ADOLESCENTES EN CONSUMO DE SUSTANCIAS PSICOACTIVAS (CAINNACSP)</t>
  </si>
  <si>
    <t>2.2.7.2.08</t>
  </si>
  <si>
    <t>2.2.6.2.01</t>
  </si>
  <si>
    <t>B1500018786</t>
  </si>
  <si>
    <t>SANTO DOMINGO MOTORS, S.A.</t>
  </si>
  <si>
    <t>COMPRA DE DOS (02) MOTORES PARA SER ASIGNADOS A LOS MENSAJEROS EXTERNOS DE ESTE CONSEJO NACIONAL DE DROGAS.</t>
  </si>
  <si>
    <t>2.6.4.8.01</t>
  </si>
  <si>
    <t>LAVADO INTERIOR DE VEHICULOS TOYOTA HI-ACE, PLACAS: EI00312,313 Y 314, Y TOYOTA HILUX, PLACA EL05870, ASIGNADOS A LA SECCION DE TRANSPORTACION Y OBSERVATORIO DOMINICANO DE DROGAS</t>
  </si>
  <si>
    <r>
      <t>ESTADO DE CUENTAS DE SUPLIDORES</t>
    </r>
    <r>
      <rPr>
        <b/>
        <sz val="12"/>
        <color rgb="FF7030A0"/>
        <rFont val="Arial"/>
        <family val="2"/>
      </rPr>
      <t xml:space="preserve"> </t>
    </r>
  </si>
  <si>
    <t xml:space="preserve"> AL 30 DE NOVIEMBRE 2021</t>
  </si>
  <si>
    <t>B1500000008</t>
  </si>
  <si>
    <t>B1500242267</t>
  </si>
  <si>
    <t>SERVICIO DE ENERGÍA ELÉCTRICA REGIONAL NORTE SANTIAGO, PERÍODO  01/10/2021 - 01/11/2021.</t>
  </si>
  <si>
    <t>B1500242292</t>
  </si>
  <si>
    <t xml:space="preserve">SERVICIO DE ENERGÍA ELÉCTRICA REGIONAL SAN FRANCISCO, PERÍODO  01/10/2021 - 01/11/2021 </t>
  </si>
  <si>
    <t>B1500206187</t>
  </si>
  <si>
    <t>SERVICIO DE AGUA Y ALCANTARILLADO REG. NORDESTE SAN FRANCISCO DE MACORÍS, DEL CONSEJO NACIONAL DE DROGAS, PERÍODO  01/10/2021 - 31/10/2021.</t>
  </si>
  <si>
    <t>B1500018243</t>
  </si>
  <si>
    <t>SERVICIO DE AGUA Y ALCANTARILLADO SANTIAGO, CONTRATO NO. 01278773, PERIODO DEL  04/10/2021  AL  30/10/2021, CORRESPONDIENTE AL NUEVO LOCAL UBICADO EN LA URBANIZACION LA RINCONADA, RINCON LARGO.</t>
  </si>
  <si>
    <t>B1500000011</t>
  </si>
  <si>
    <t>ALQUILER LOCAL DONDE SE ALOJA LA OFICINA DEL CONSEJO NACIONAL DE DROGAS EN LA  REGIONAL SUR, BARAHONA, UBICADO EN LA CALLE DUVERGÉ NO. 15 ,  CORRESPONDIENTE AL MES DE NOVIEMBRE 2021.</t>
  </si>
  <si>
    <t>B1500000191</t>
  </si>
  <si>
    <t>ALQUILER LOCAL REGIONAL NORDESTE, SAN FRANCISCO DE MACORIS NOVIEMBRE 2021.</t>
  </si>
  <si>
    <t>B1500000293</t>
  </si>
  <si>
    <t>COMPRA DE ALMUERZOS EJECUTIVOS PARA DIEZ (10) COMENSALES QUE PARTICIPARON EN LA REUNION CON LOS MIEMBROS DE LA JUNTA DIRECTIVA DE ESTE CONSEJO NACIONAL DE DROGAS, REALIZADO EL 02 DE NOVIEMBRE DEL 2021.</t>
  </si>
  <si>
    <t>2.2.4.2.01/2.2.9.2.01</t>
  </si>
  <si>
    <t>B1500000060</t>
  </si>
  <si>
    <t>DOMINIS FASHION, SRL</t>
  </si>
  <si>
    <t>COMPRA DE JAQUETS (CHAQUETAS), TRJAES, CAMISAS Y BLUSAS CON LOGO DE LA INSTITUCION, PARA SE UTILIZADOS POR LOS DIRECTORES, ENCARGADOS, PERSONAL DE COCINA 1ERA. PLANTA Y EQUIPO DE PROTOCOLO DE ESTE CONSEJO NACIONAL DE DROGAS.</t>
  </si>
  <si>
    <t>2.3.2.3.01</t>
  </si>
  <si>
    <t xml:space="preserve">COMPRA DE DOS (02) MEMORIAS RAM DDR4, CON CAPACIDAD DE 4GB Y 8GB, LAS CUALES SERAN UTILIZADAS PARA AUMENTAR LA VELOCIDAD DE UNO DE LOS EQUIPOS ASIGNADOS AL DEPARTAMENTO JURÍDICO DE ESTE CONSEJO NACIONAL DE DROGAS. </t>
  </si>
  <si>
    <t>COMUNICACIÓN (AUTORIZ.)DE PRESIDENCIA NO. 1229/21</t>
  </si>
  <si>
    <t>AROSA LIGIA RAFAELA ECHENIQUE BENEDICTO</t>
  </si>
  <si>
    <t>2.1.1.2.03</t>
  </si>
  <si>
    <t>SUPLENCIA  POR CUBRIR 30 DIAS (DEL 02 AL 31 DE OCTUBRE/2021) DE LICENCIA MÉDICA POR PROCESO QUIRÚRGICO DE LA LICDA. LOIDA ARIAS, ENCARGADA DE LA DIVISIÓN DE CONTABILIDAD DE ESTE CONSEJO NACIONAL DE DROGAS. SEGÚN ART.42 DEL REGLAMENTO DE RELACIONES LABORALES NO. 523-09</t>
  </si>
  <si>
    <t>2.3.9.4.01</t>
  </si>
  <si>
    <t>JARMAN SERVICES, SR</t>
  </si>
  <si>
    <t>Cálculo del MAP 82554-2021</t>
  </si>
  <si>
    <t>ERIKA PALOMA REYES ADAMES</t>
  </si>
  <si>
    <t>B1500000296</t>
  </si>
  <si>
    <t>COMPRA DE ALMUERZOS EJECUTIVOS PARA OCHO (08) COMENSALES, REPRESENTANTE DE LOS SEATTLES MARINERS, QUIENES ESTUVIERON REALIZANDO UNA VISITA DE CORTESIA A ESTE CONSEJO NACIONAL DE DROGAS, EN FECHA 08 DE NOVIEMBRE DEL 2021.</t>
  </si>
  <si>
    <t>B1500113546</t>
  </si>
  <si>
    <t>B1500114446</t>
  </si>
  <si>
    <t>POR SERVICIOS TELEFÓNICOS FLOTAS CORRESPONDIENTE AL MES DE NOVIEMBRE 2021.</t>
  </si>
  <si>
    <t>POR SERVICIOS TELEFÓNICOS LINEAS FIJAS  CORRESPONDIENTE AL MES DE NOVIEMBRE 2021.</t>
  </si>
  <si>
    <t>B1500256529</t>
  </si>
  <si>
    <t>SERVICIO DE ENERGÍA ELÉCTRICA  CAINNACSP, PERIODO 14/10/2021 - 12/11/2021</t>
  </si>
  <si>
    <t>B1500259639</t>
  </si>
  <si>
    <t>SERVICIO DE ENERGÍA ELÉCTRICA  BARAHONA NUEVO LOCAL, CONTRATO NO. 7038853,  PERIODO  02/10/2021 - 02/11/2021</t>
  </si>
  <si>
    <t>B1500000195</t>
  </si>
  <si>
    <t xml:space="preserve">PRESTACIONES LABORALES, CORRESPONDIENTE A 09 DIAS DE VACACIONES, SEGUN ART. 53, 55 DE LA LEY 41-08 DEL 16/01/08 DE FUNCIÓN PUBLICA. </t>
  </si>
  <si>
    <t>B1500026437</t>
  </si>
  <si>
    <t>COMPRA DE COMBUSTIBLE EN TICKETS PARA LA FLOTILLA DE VEHICULOS DEL CONSEJO NACIONAL DE DROGAS,  CORRESPONDIENTE AL 6TO. MES (DICIEMBRE /2021), DEL SEMESTRE  JULIO-DICIEMBRE/2021.</t>
  </si>
  <si>
    <t>B1500177764</t>
  </si>
  <si>
    <t>SERVICIO ENERGÍA ELÉCT. SÓTANO SEDE CENTRAL CONSEJO NACIONAL DE DROGAS, PERÍODO  20/10/2021 - 19/11/2021</t>
  </si>
  <si>
    <t>B1500180135</t>
  </si>
  <si>
    <t>SERVICIO ENERGÍA ELÉCT. 1ERA PLANTA SEDE CENTRAL CONSEJO NACIONAL DE DROGAS, PERÍODO  20/10/2021 - 19/11/2021</t>
  </si>
  <si>
    <t>B1500000001</t>
  </si>
  <si>
    <t>KPA SUPPLIERS TECHNICAL, SRL,</t>
  </si>
  <si>
    <t>COMPRA DE JUGUETES PARA SER ENTREGADOS A JÓVENES ATLETAS EN LOS FESTIVALES DEPORTIVOS Y RECREATIVOS, CELEBRADOS EN EL TRIMESTRE OCT.-DIC. DEL 2021, PARA INCENTIVAR EL USO CONSTRUCTIVO DEL TIEMPO LIBRE.</t>
  </si>
  <si>
    <t>B1500032231</t>
  </si>
  <si>
    <t>SEGUROS RESERVAS</t>
  </si>
  <si>
    <t>REGISTRO DE FACT. NO. B1500032231  D/F 25/11/2021,  POR RENOVACIÓN DE PÓLIZA VEHÍCULOS NO. 2-2-502-0015296, PERÍODO DESDE  04/01/2022  HASTA  04/01/2023.</t>
  </si>
  <si>
    <t>B1500000030</t>
  </si>
  <si>
    <t>COMPRA DE COMESTIBLAES CUBRIENDO EL MES DE NOVIEMBRE 2021,  PARA SER UTILIZADOS EN LOS ALMUERZOS DE LOS  DIRECTORES Y ALGUNOS ENCARGADOS DE ESTE CONSEJO NACIONAL DE DROGAS.</t>
  </si>
  <si>
    <t>COMPRA E INSTALACIÓN DE CERRADURA MAGNÉTICA PARA LA PUERTA DE ENTRADA AL DESPACHO DEL PRESIDENTE DE ESTE CONSEJO NACIONAL DE DROGAS.</t>
  </si>
  <si>
    <t>2.2.9.1.01</t>
  </si>
  <si>
    <t>B1500000267</t>
  </si>
  <si>
    <t>REPUESTOS MÁXIMO GÓMEZ, SRL</t>
  </si>
  <si>
    <t>COMPRA DE SEIS (06) BATERIAS PARA DIFERENTES VEHÍCULOS, ASIGNADOS A LA SECCIÓN DE TRANSPORTACIÓN Y AL DEPARTAMENTO Y DIRECTOR DE LA REGIONAL NORTE, SANTIAGO DE ESTE CONSEJO NACIONAL DE DROGAS.</t>
  </si>
  <si>
    <t>2.3.9.6.01</t>
  </si>
  <si>
    <t xml:space="preserve">B1500000604 </t>
  </si>
  <si>
    <t>CENTRO DE TECNOLOGIA AUTOMOTRIZ R.L.</t>
  </si>
  <si>
    <t>MANTENIMIENTO Y REPARACIÓN DE LOS VEHÍCULOS MARCAS: NISSAN, TOYOTA, MODELOS: FRONTIER, HI-ACE, CAMRY, PLACAS: EL03879, EI00313, EA00797, EI00314, CHASIS: JTFJK02P900017380, 4T1BG22K8WU365277, JTFJK02P805006440, COLOR BLACNO Y GRIS, AÑOS: 2007, 2011, 1998, ASIGNADOS A LA SECCIÓ DE TRANSPORTACIÓN DE ESTE CONSEJO NACIONAL DE DROGAS.</t>
  </si>
  <si>
    <t>COMPRA DE VARIOS EQUIPOS INFORMÁTICOS Y ARTICULOS ELÉCTRICOS PARA SER DISTRIBUIDOS A VARIOS DEPARTAMENTOS DE LA SEDE CENTRAL Y REGIONAL NORDESTE DE ESTE CONSEJO NACIONAL DE DROGAS.</t>
  </si>
  <si>
    <t>2.3.9.2.01/2.3.9.6.01/2.6.1.3.01/2.6.2.1.01</t>
  </si>
  <si>
    <t xml:space="preserve">Fecha: 06 Diciembre 2021 </t>
  </si>
  <si>
    <t xml:space="preserve">Nota: A   la   fecha  de  corte  de   esta  relación  de  cuentas  por  pagar  existen  órdenes  de  pagos   (libramientos  Y  cheques)    generadas  por  un  monto  de  RD$371,323.50  las  cuales  se  encuentran </t>
  </si>
  <si>
    <t>en diversas etapas del proceso y que deben permanecer en esta relación hasta tanto concluya el pago, es decir que el monto de las  cuentas por pagar aun sin procesar ascienden a RD$2,799,453.65</t>
  </si>
  <si>
    <t>(este monto incluye deudas por cargas fijas y gastos corrientes por la suma de RD$1,610,577.82)</t>
  </si>
  <si>
    <t>Fecha de Registro</t>
  </si>
  <si>
    <t xml:space="preserve">Codificación Objetal Actual </t>
  </si>
  <si>
    <t>Fecha Fin Factura ó Vencimiento</t>
  </si>
  <si>
    <t>Monto Pagado A La Fecha</t>
  </si>
  <si>
    <t>Monto Pendiente</t>
  </si>
  <si>
    <t>Monto Total Facturado</t>
  </si>
  <si>
    <t>Monto Pagado</t>
  </si>
  <si>
    <r>
      <t>RETENCIÓN DE IMPUESTOS  (ISR) A PERSONAL CONTRATADO TEMPORAL,  CORRESPONDIENTE A LOS MESES: DESDE  FEBRERO HASTA</t>
    </r>
    <r>
      <rPr>
        <sz val="8"/>
        <color rgb="FF0070C0"/>
        <rFont val="Calibri"/>
        <family val="2"/>
      </rPr>
      <t xml:space="preserve"> </t>
    </r>
    <r>
      <rPr>
        <sz val="8"/>
        <rFont val="Calibri"/>
        <family val="2"/>
      </rPr>
      <t>NOVIEMBRE 2021</t>
    </r>
  </si>
  <si>
    <r>
      <t>RETENCIÓN INAVI-VIDA  A PERSONAL CONTRATADO TEMPORAL, CORRESPONDIENTE A LOS MESES DESDE  FEBRERO HASTA NOVIEMBRE</t>
    </r>
    <r>
      <rPr>
        <sz val="8"/>
        <color theme="1"/>
        <rFont val="Calibri"/>
        <family val="2"/>
      </rPr>
      <t xml:space="preserve">  2021</t>
    </r>
  </si>
  <si>
    <r>
      <t>RETENCIÓN DE IMPUESTOS  (ISR) A PERSONAL CONTRATADO TEMPORAL,  CORRESPONDIENTE A LOS MESES: DESDE  FEBRERO HASTA</t>
    </r>
    <r>
      <rPr>
        <sz val="8"/>
        <rFont val="Calibri"/>
        <family val="2"/>
      </rPr>
      <t xml:space="preserve"> NOVIEMBRE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</si>
</sst>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dd/mm/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color indexed="8"/>
      <name val="Arial Black"/>
      <family val="2"/>
    </font>
    <font>
      <b/>
      <sz val="10"/>
      <color indexed="8"/>
      <name val="Calibri"/>
      <family val="2"/>
    </font>
    <font>
      <b/>
      <sz val="8"/>
      <color indexed="8"/>
      <name val="Calibri"/>
      <family val="2"/>
    </font>
    <font>
      <sz val="8"/>
      <color theme="1"/>
      <name val="Calibri"/>
      <family val="2"/>
      <scheme val="minor"/>
    </font>
    <font>
      <sz val="8"/>
      <color indexed="8"/>
      <name val="Calibri"/>
      <family val="2"/>
    </font>
    <font>
      <sz val="8"/>
      <color indexed="8"/>
      <name val="Calibri"/>
      <family val="2"/>
      <scheme val="minor"/>
    </font>
    <font>
      <sz val="11"/>
      <color indexed="8"/>
      <name val="Calibri"/>
      <family val="2"/>
    </font>
    <font>
      <sz val="8"/>
      <name val="Calibri"/>
      <family val="2"/>
    </font>
    <font>
      <sz val="8"/>
      <name val="Calibri"/>
      <family val="2"/>
      <scheme val="minor"/>
    </font>
    <font>
      <sz val="10"/>
      <color indexed="8"/>
      <name val="Calibri"/>
      <family val="2"/>
    </font>
    <font>
      <sz val="10"/>
      <name val="Calibri"/>
      <family val="2"/>
    </font>
    <font>
      <b/>
      <sz val="9"/>
      <color theme="1"/>
      <name val="Calibri"/>
      <family val="2"/>
      <scheme val="minor"/>
    </font>
    <font>
      <sz val="9"/>
      <color theme="1"/>
      <name val="Calibri"/>
      <family val="2"/>
      <scheme val="minor"/>
    </font>
    <font>
      <sz val="9"/>
      <color rgb="FF7030A0"/>
      <name val="Calibri"/>
      <family val="2"/>
      <scheme val="minor"/>
    </font>
    <font>
      <sz val="9"/>
      <name val="Calibri"/>
      <family val="2"/>
      <scheme val="minor"/>
    </font>
    <font>
      <b/>
      <sz val="9"/>
      <color indexed="8"/>
      <name val="Calibri"/>
      <family val="2"/>
    </font>
    <font>
      <sz val="9"/>
      <color rgb="FFFF0000"/>
      <name val="Calibri"/>
      <family val="2"/>
      <scheme val="minor"/>
    </font>
    <font>
      <b/>
      <sz val="9"/>
      <color rgb="FF0000FF"/>
      <name val="Calibri"/>
      <family val="2"/>
      <scheme val="minor"/>
    </font>
    <font>
      <b/>
      <sz val="12"/>
      <color indexed="8"/>
      <name val="Arial"/>
      <family val="2"/>
    </font>
    <font>
      <b/>
      <sz val="24"/>
      <color theme="1"/>
      <name val="Edwardian Script ITC"/>
      <family val="4"/>
    </font>
    <font>
      <b/>
      <sz val="14"/>
      <color theme="1"/>
      <name val="Calibri"/>
      <family val="2"/>
      <scheme val="minor"/>
    </font>
    <font>
      <b/>
      <sz val="11"/>
      <color rgb="FFFF0000"/>
      <name val="Calibri"/>
      <family val="2"/>
      <scheme val="minor"/>
    </font>
    <font>
      <b/>
      <sz val="11"/>
      <color rgb="FF7030A0"/>
      <name val="Calibri"/>
      <family val="2"/>
      <scheme val="minor"/>
    </font>
    <font>
      <b/>
      <sz val="6"/>
      <color rgb="FF002060"/>
      <name val="Calibri"/>
      <family val="2"/>
      <scheme val="minor"/>
    </font>
    <font>
      <b/>
      <sz val="26"/>
      <color rgb="FFFF0000"/>
      <name val="Calibri"/>
      <family val="2"/>
      <scheme val="minor"/>
    </font>
    <font>
      <b/>
      <sz val="20"/>
      <color rgb="FF0000FF"/>
      <name val="Calibri"/>
      <family val="2"/>
      <scheme val="minor"/>
    </font>
    <font>
      <b/>
      <sz val="20"/>
      <color rgb="FF002060"/>
      <name val="Calibri"/>
      <family val="2"/>
      <scheme val="minor"/>
    </font>
    <font>
      <b/>
      <sz val="6"/>
      <name val="Calibri"/>
      <family val="2"/>
      <scheme val="minor"/>
    </font>
    <font>
      <sz val="8"/>
      <color theme="1"/>
      <name val="Calibri"/>
      <family val="2"/>
    </font>
    <font>
      <sz val="8"/>
      <color rgb="FFFF0000"/>
      <name val="Calibri"/>
      <family val="2"/>
    </font>
    <font>
      <b/>
      <sz val="7"/>
      <color rgb="FFF43A47"/>
      <name val="Calibri"/>
      <family val="2"/>
      <scheme val="minor"/>
    </font>
    <font>
      <sz val="8"/>
      <color rgb="FFFF0000"/>
      <name val="Calibri"/>
      <family val="2"/>
      <scheme val="minor"/>
    </font>
    <font>
      <b/>
      <sz val="7"/>
      <color theme="9" tint="-0.499984740745262"/>
      <name val="Calibri"/>
      <family val="2"/>
      <scheme val="minor"/>
    </font>
    <font>
      <b/>
      <sz val="12"/>
      <color rgb="FF7030A0"/>
      <name val="Arial"/>
      <family val="2"/>
    </font>
    <font>
      <b/>
      <sz val="11"/>
      <color rgb="FF0000FF"/>
      <name val="Calibri"/>
      <family val="2"/>
      <scheme val="minor"/>
    </font>
    <font>
      <b/>
      <sz val="7"/>
      <color theme="5" tint="-0.499984740745262"/>
      <name val="Calibri"/>
      <family val="2"/>
      <scheme val="minor"/>
    </font>
    <font>
      <b/>
      <sz val="7"/>
      <color rgb="FFB75CEA"/>
      <name val="Calibri"/>
      <family val="2"/>
      <scheme val="minor"/>
    </font>
    <font>
      <sz val="8"/>
      <color rgb="FF0070C0"/>
      <name val="Calibri"/>
      <family val="2"/>
    </font>
    <font>
      <b/>
      <sz val="10"/>
      <color rgb="FF002060"/>
      <name val="Arial Black"/>
      <family val="2"/>
    </font>
    <font>
      <b/>
      <sz val="7"/>
      <color rgb="FF996600"/>
      <name val="Arial Black"/>
      <family val="2"/>
    </font>
    <font>
      <b/>
      <sz val="7"/>
      <color rgb="FF1207F7"/>
      <name val="Calibri"/>
      <family val="2"/>
      <scheme val="minor"/>
    </font>
    <font>
      <b/>
      <sz val="8"/>
      <color rgb="FF7030A0"/>
      <name val="Arial Black"/>
      <family val="2"/>
    </font>
    <font>
      <b/>
      <sz val="7"/>
      <color rgb="FFFF0000"/>
      <name val="Calibri"/>
      <family val="2"/>
      <scheme val="minor"/>
    </font>
    <font>
      <b/>
      <sz val="10"/>
      <color theme="1"/>
      <name val="Calibri"/>
      <family val="2"/>
      <scheme val="minor"/>
    </font>
    <font>
      <b/>
      <sz val="8"/>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7" tint="0.59999389629810485"/>
        <bgColor indexed="64"/>
      </patternFill>
    </fill>
    <fill>
      <patternFill patternType="solid">
        <fgColor rgb="FFADEEF1"/>
        <bgColor indexed="64"/>
      </patternFill>
    </fill>
  </fills>
  <borders count="39">
    <border>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diagonal/>
    </border>
    <border>
      <left/>
      <right/>
      <top style="thin">
        <color indexed="64"/>
      </top>
      <bottom style="medium">
        <color indexed="64"/>
      </bottom>
      <diagonal/>
    </border>
    <border>
      <left/>
      <right/>
      <top style="medium">
        <color indexed="64"/>
      </top>
      <bottom style="double">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s>
  <cellStyleXfs count="3">
    <xf numFmtId="0" fontId="0" fillId="0" borderId="0"/>
    <xf numFmtId="164" fontId="1" fillId="0" borderId="0" applyFont="0" applyFill="0" applyBorder="0" applyAlignment="0" applyProtection="0"/>
    <xf numFmtId="0" fontId="9" fillId="0" borderId="0" applyFont="0" applyFill="0" applyBorder="0" applyAlignment="0" applyProtection="0"/>
  </cellStyleXfs>
  <cellXfs count="185">
    <xf numFmtId="0" fontId="0" fillId="0" borderId="0" xfId="0"/>
    <xf numFmtId="0" fontId="0" fillId="4" borderId="0" xfId="0" applyFill="1"/>
    <xf numFmtId="0" fontId="0" fillId="0" borderId="0" xfId="0" applyAlignment="1"/>
    <xf numFmtId="164" fontId="2" fillId="4" borderId="0" xfId="1" applyFont="1" applyFill="1" applyBorder="1" applyAlignment="1"/>
    <xf numFmtId="0" fontId="2" fillId="0" borderId="0" xfId="0" applyFont="1" applyAlignment="1"/>
    <xf numFmtId="0" fontId="2" fillId="0" borderId="0" xfId="0" applyFont="1" applyAlignment="1">
      <alignment horizontal="left"/>
    </xf>
    <xf numFmtId="4" fontId="2" fillId="4" borderId="0" xfId="0" applyNumberFormat="1" applyFont="1" applyFill="1" applyAlignment="1"/>
    <xf numFmtId="4" fontId="0" fillId="4" borderId="0" xfId="0" applyNumberFormat="1" applyFill="1" applyAlignment="1"/>
    <xf numFmtId="0" fontId="14" fillId="0" borderId="0" xfId="0" applyFont="1" applyAlignment="1"/>
    <xf numFmtId="0" fontId="15" fillId="0" borderId="0" xfId="0" applyFont="1" applyAlignment="1"/>
    <xf numFmtId="0" fontId="14" fillId="4" borderId="0" xfId="0" applyFont="1" applyFill="1" applyAlignment="1"/>
    <xf numFmtId="0" fontId="16" fillId="0" borderId="0" xfId="0" applyFont="1" applyAlignment="1"/>
    <xf numFmtId="0" fontId="15" fillId="4" borderId="0" xfId="0" applyFont="1" applyFill="1" applyAlignment="1"/>
    <xf numFmtId="0" fontId="19" fillId="0" borderId="0" xfId="0" applyFont="1" applyAlignment="1"/>
    <xf numFmtId="0" fontId="17" fillId="0" borderId="0" xfId="0" applyFont="1" applyAlignment="1"/>
    <xf numFmtId="0" fontId="0" fillId="4" borderId="0" xfId="0" applyFill="1" applyBorder="1"/>
    <xf numFmtId="0" fontId="20" fillId="4" borderId="0" xfId="0" applyFont="1" applyFill="1" applyAlignment="1">
      <alignment horizontal="right" vertical="center"/>
    </xf>
    <xf numFmtId="0" fontId="22" fillId="0" borderId="0" xfId="0" applyFont="1" applyAlignment="1"/>
    <xf numFmtId="0" fontId="23" fillId="0" borderId="0" xfId="0" applyFont="1" applyAlignment="1"/>
    <xf numFmtId="0" fontId="24" fillId="4" borderId="0" xfId="0" applyFont="1" applyFill="1"/>
    <xf numFmtId="0" fontId="25" fillId="4" borderId="0" xfId="0" applyFont="1" applyFill="1"/>
    <xf numFmtId="4" fontId="10" fillId="4" borderId="3" xfId="0" applyNumberFormat="1" applyFont="1" applyFill="1" applyBorder="1" applyAlignment="1">
      <alignment horizontal="right" vertical="center"/>
    </xf>
    <xf numFmtId="0" fontId="12" fillId="3" borderId="9" xfId="0" applyFont="1" applyFill="1" applyBorder="1" applyAlignment="1">
      <alignment horizontal="left" vertical="center"/>
    </xf>
    <xf numFmtId="0" fontId="12" fillId="3" borderId="9" xfId="0" applyFont="1" applyFill="1" applyBorder="1" applyAlignment="1">
      <alignment vertical="center"/>
    </xf>
    <xf numFmtId="4" fontId="18" fillId="3" borderId="9" xfId="2" applyNumberFormat="1" applyFont="1" applyFill="1" applyBorder="1" applyAlignment="1">
      <alignment horizontal="right" vertical="center"/>
    </xf>
    <xf numFmtId="164" fontId="2" fillId="2" borderId="8" xfId="1" applyFont="1" applyFill="1" applyBorder="1" applyAlignment="1">
      <alignment vertical="center"/>
    </xf>
    <xf numFmtId="4" fontId="18" fillId="4" borderId="0" xfId="2" applyNumberFormat="1" applyFont="1" applyFill="1" applyBorder="1" applyAlignment="1">
      <alignment horizontal="right" vertical="center"/>
    </xf>
    <xf numFmtId="0" fontId="12" fillId="4" borderId="0" xfId="0" applyFont="1" applyFill="1" applyBorder="1" applyAlignment="1">
      <alignment vertical="center"/>
    </xf>
    <xf numFmtId="0" fontId="12" fillId="4" borderId="0" xfId="0" applyFont="1" applyFill="1" applyBorder="1" applyAlignment="1">
      <alignment horizontal="left" vertical="center"/>
    </xf>
    <xf numFmtId="14" fontId="13" fillId="4" borderId="0" xfId="0" applyNumberFormat="1" applyFont="1" applyFill="1" applyBorder="1" applyAlignment="1">
      <alignment horizontal="center" vertical="center"/>
    </xf>
    <xf numFmtId="0" fontId="17" fillId="4" borderId="0" xfId="0" applyFont="1" applyFill="1" applyAlignment="1"/>
    <xf numFmtId="0" fontId="19" fillId="4" borderId="0" xfId="0" applyFont="1" applyFill="1" applyAlignment="1"/>
    <xf numFmtId="0" fontId="6" fillId="4" borderId="3" xfId="0" applyFont="1" applyFill="1" applyBorder="1" applyAlignment="1">
      <alignment horizontal="center" vertical="center"/>
    </xf>
    <xf numFmtId="164" fontId="27" fillId="4" borderId="0" xfId="1" applyFont="1" applyFill="1" applyBorder="1" applyAlignment="1"/>
    <xf numFmtId="164" fontId="28" fillId="4" borderId="0" xfId="1" applyFont="1" applyFill="1" applyBorder="1" applyAlignment="1"/>
    <xf numFmtId="0" fontId="29" fillId="0" borderId="0" xfId="0" applyFont="1" applyAlignment="1"/>
    <xf numFmtId="0" fontId="10" fillId="4" borderId="5" xfId="0" applyFont="1" applyFill="1" applyBorder="1" applyAlignment="1">
      <alignment horizontal="left" vertical="center"/>
    </xf>
    <xf numFmtId="0" fontId="11" fillId="4" borderId="5" xfId="0" applyFont="1" applyFill="1" applyBorder="1" applyAlignment="1">
      <alignment horizontal="center" vertical="center"/>
    </xf>
    <xf numFmtId="0" fontId="11" fillId="3" borderId="16" xfId="0" applyFont="1" applyFill="1" applyBorder="1" applyAlignment="1">
      <alignment horizontal="left"/>
    </xf>
    <xf numFmtId="0" fontId="7" fillId="3" borderId="16" xfId="0" applyFont="1" applyFill="1" applyBorder="1" applyAlignment="1">
      <alignment horizontal="left"/>
    </xf>
    <xf numFmtId="0" fontId="10" fillId="3" borderId="16" xfId="0" applyFont="1" applyFill="1" applyBorder="1" applyAlignment="1">
      <alignment wrapText="1"/>
    </xf>
    <xf numFmtId="0" fontId="6" fillId="3" borderId="16" xfId="0" applyFont="1" applyFill="1" applyBorder="1" applyAlignment="1">
      <alignment horizontal="center"/>
    </xf>
    <xf numFmtId="4" fontId="18" fillId="3" borderId="16" xfId="2" applyNumberFormat="1" applyFont="1" applyFill="1" applyBorder="1" applyAlignment="1">
      <alignment horizontal="right" vertical="center"/>
    </xf>
    <xf numFmtId="0" fontId="11" fillId="4" borderId="3" xfId="0" applyFont="1" applyFill="1" applyBorder="1" applyAlignment="1">
      <alignment horizontal="left" vertical="center"/>
    </xf>
    <xf numFmtId="0" fontId="7" fillId="4" borderId="3" xfId="0" applyFont="1" applyFill="1" applyBorder="1" applyAlignment="1">
      <alignment horizontal="left" vertical="center"/>
    </xf>
    <xf numFmtId="0" fontId="30" fillId="4" borderId="0" xfId="0" applyFont="1" applyFill="1" applyBorder="1" applyAlignment="1">
      <alignment horizontal="left" vertical="center" wrapText="1"/>
    </xf>
    <xf numFmtId="164" fontId="0" fillId="4" borderId="0" xfId="1" applyFont="1" applyFill="1"/>
    <xf numFmtId="0" fontId="10" fillId="4" borderId="3" xfId="0" applyFont="1" applyFill="1" applyBorder="1" applyAlignment="1">
      <alignment vertical="center" wrapText="1"/>
    </xf>
    <xf numFmtId="165" fontId="8" fillId="4" borderId="18" xfId="0" applyNumberFormat="1" applyFont="1" applyFill="1" applyBorder="1" applyAlignment="1">
      <alignment horizontal="left" vertical="center"/>
    </xf>
    <xf numFmtId="0" fontId="11" fillId="4" borderId="5" xfId="0" applyFont="1" applyFill="1" applyBorder="1" applyAlignment="1">
      <alignment vertical="center"/>
    </xf>
    <xf numFmtId="0" fontId="10" fillId="4" borderId="5"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6" fillId="4" borderId="0" xfId="0" applyFont="1" applyFill="1" applyAlignment="1">
      <alignment horizontal="center" vertical="center" wrapText="1"/>
    </xf>
    <xf numFmtId="165" fontId="11" fillId="4" borderId="12" xfId="0" applyNumberFormat="1" applyFont="1" applyFill="1" applyBorder="1" applyAlignment="1">
      <alignment horizontal="left" vertical="center"/>
    </xf>
    <xf numFmtId="164" fontId="10" fillId="4" borderId="5" xfId="1" applyFont="1" applyFill="1" applyBorder="1" applyAlignment="1">
      <alignment horizontal="right" vertical="center"/>
    </xf>
    <xf numFmtId="164" fontId="10" fillId="4" borderId="7" xfId="1" applyFont="1" applyFill="1" applyBorder="1" applyAlignment="1">
      <alignment horizontal="right" vertical="center"/>
    </xf>
    <xf numFmtId="164" fontId="11" fillId="4" borderId="5" xfId="1" applyFont="1" applyFill="1" applyBorder="1" applyAlignment="1">
      <alignment horizontal="left" vertical="center" wrapText="1"/>
    </xf>
    <xf numFmtId="0" fontId="33" fillId="4" borderId="0" xfId="0" applyFont="1" applyFill="1" applyBorder="1" applyAlignment="1">
      <alignment horizontal="left" vertical="center" wrapText="1"/>
    </xf>
    <xf numFmtId="0" fontId="7" fillId="4" borderId="13" xfId="0" applyFont="1" applyFill="1" applyBorder="1" applyAlignment="1">
      <alignment horizontal="left" vertical="center"/>
    </xf>
    <xf numFmtId="164" fontId="6" fillId="4" borderId="0" xfId="1" applyFont="1" applyFill="1" applyAlignment="1">
      <alignment horizontal="center" vertical="center" wrapText="1"/>
    </xf>
    <xf numFmtId="164" fontId="24" fillId="4" borderId="0" xfId="1" applyFont="1" applyFill="1" applyAlignment="1">
      <alignment horizontal="left" vertical="center"/>
    </xf>
    <xf numFmtId="0" fontId="7" fillId="4" borderId="5" xfId="0" applyFont="1" applyFill="1" applyBorder="1" applyAlignment="1">
      <alignment vertical="center" wrapText="1"/>
    </xf>
    <xf numFmtId="0" fontId="11" fillId="4" borderId="13" xfId="0" applyFont="1" applyFill="1" applyBorder="1" applyAlignment="1">
      <alignment vertical="center"/>
    </xf>
    <xf numFmtId="0" fontId="10" fillId="4" borderId="5" xfId="0" applyFont="1" applyFill="1" applyBorder="1" applyAlignment="1">
      <alignment vertical="center" wrapText="1"/>
    </xf>
    <xf numFmtId="0" fontId="37" fillId="0" borderId="0" xfId="0" applyFont="1" applyAlignment="1">
      <alignment vertical="center"/>
    </xf>
    <xf numFmtId="0" fontId="38" fillId="4" borderId="0" xfId="0" applyFont="1" applyFill="1" applyBorder="1" applyAlignment="1">
      <alignment horizontal="left" vertical="center" wrapText="1"/>
    </xf>
    <xf numFmtId="0" fontId="41" fillId="0" borderId="0" xfId="0" applyFont="1" applyAlignment="1">
      <alignment vertical="center"/>
    </xf>
    <xf numFmtId="164" fontId="42" fillId="4" borderId="0" xfId="1" applyFont="1" applyFill="1" applyAlignment="1">
      <alignment horizontal="center" vertical="center" wrapText="1"/>
    </xf>
    <xf numFmtId="0" fontId="41" fillId="4" borderId="0" xfId="0" applyFont="1" applyFill="1" applyAlignment="1">
      <alignment vertical="center"/>
    </xf>
    <xf numFmtId="0" fontId="35" fillId="4" borderId="0" xfId="0" applyFont="1" applyFill="1" applyBorder="1" applyAlignment="1">
      <alignment vertical="center" wrapText="1"/>
    </xf>
    <xf numFmtId="164" fontId="34" fillId="4" borderId="0" xfId="1" applyFont="1" applyFill="1" applyAlignment="1">
      <alignment vertical="center" wrapText="1"/>
    </xf>
    <xf numFmtId="0" fontId="43" fillId="4" borderId="0" xfId="0" applyFont="1" applyFill="1" applyBorder="1" applyAlignment="1">
      <alignment horizontal="left" vertical="center" wrapText="1"/>
    </xf>
    <xf numFmtId="0" fontId="44" fillId="4" borderId="0" xfId="0" applyFont="1" applyFill="1" applyAlignment="1">
      <alignment horizontal="left" vertical="center" wrapText="1"/>
    </xf>
    <xf numFmtId="0" fontId="39" fillId="4" borderId="0" xfId="0" applyFont="1" applyFill="1" applyBorder="1" applyAlignment="1">
      <alignment horizontal="left" vertical="center" wrapText="1"/>
    </xf>
    <xf numFmtId="0" fontId="6" fillId="4" borderId="0" xfId="0" applyFont="1" applyFill="1"/>
    <xf numFmtId="4" fontId="0" fillId="4" borderId="0" xfId="0" applyNumberFormat="1" applyFill="1"/>
    <xf numFmtId="0" fontId="45" fillId="4" borderId="0" xfId="0" applyFont="1" applyFill="1" applyAlignment="1">
      <alignment vertical="center" wrapText="1"/>
    </xf>
    <xf numFmtId="0" fontId="8" fillId="4" borderId="5" xfId="0" applyFont="1" applyFill="1" applyBorder="1" applyAlignment="1">
      <alignment vertical="center"/>
    </xf>
    <xf numFmtId="0" fontId="10" fillId="4" borderId="13" xfId="0" applyFont="1" applyFill="1" applyBorder="1" applyAlignment="1">
      <alignment horizontal="left" vertical="center"/>
    </xf>
    <xf numFmtId="0" fontId="10" fillId="4" borderId="3" xfId="0" applyFont="1" applyFill="1" applyBorder="1" applyAlignment="1">
      <alignment horizontal="left" vertical="center" wrapText="1"/>
    </xf>
    <xf numFmtId="0" fontId="11" fillId="4" borderId="3" xfId="0" applyFont="1" applyFill="1" applyBorder="1" applyAlignment="1">
      <alignment horizontal="center" vertical="center"/>
    </xf>
    <xf numFmtId="164" fontId="10" fillId="4" borderId="0" xfId="1" applyFont="1" applyFill="1" applyBorder="1" applyAlignment="1">
      <alignment horizontal="right" vertical="center"/>
    </xf>
    <xf numFmtId="164" fontId="11" fillId="4" borderId="3" xfId="1" applyFont="1" applyFill="1" applyBorder="1" applyAlignment="1">
      <alignment horizontal="left" vertical="center" wrapText="1"/>
    </xf>
    <xf numFmtId="164" fontId="10" fillId="4" borderId="20" xfId="1" applyFont="1" applyFill="1" applyBorder="1" applyAlignment="1">
      <alignment horizontal="right" vertical="center"/>
    </xf>
    <xf numFmtId="164" fontId="10" fillId="4" borderId="3" xfId="1" applyFont="1" applyFill="1" applyBorder="1" applyAlignment="1">
      <alignment horizontal="right" vertical="center"/>
    </xf>
    <xf numFmtId="0" fontId="11" fillId="4" borderId="7" xfId="0" applyFont="1" applyFill="1" applyBorder="1" applyAlignment="1">
      <alignment horizontal="left" vertical="center"/>
    </xf>
    <xf numFmtId="0" fontId="10" fillId="4" borderId="7" xfId="0" applyFont="1" applyFill="1" applyBorder="1" applyAlignment="1">
      <alignment vertical="center" wrapText="1"/>
    </xf>
    <xf numFmtId="0" fontId="11" fillId="4" borderId="20" xfId="0" applyFont="1" applyFill="1" applyBorder="1" applyAlignment="1">
      <alignment horizontal="left" vertical="center"/>
    </xf>
    <xf numFmtId="0" fontId="10" fillId="4" borderId="20" xfId="0" applyFont="1" applyFill="1" applyBorder="1" applyAlignment="1">
      <alignment vertical="center" wrapText="1"/>
    </xf>
    <xf numFmtId="165" fontId="11" fillId="4" borderId="3" xfId="0" applyNumberFormat="1" applyFont="1" applyFill="1" applyBorder="1" applyAlignment="1">
      <alignment horizontal="left" vertical="center"/>
    </xf>
    <xf numFmtId="165" fontId="11" fillId="4" borderId="5" xfId="0" applyNumberFormat="1" applyFont="1" applyFill="1" applyBorder="1" applyAlignment="1">
      <alignment horizontal="left" vertical="center"/>
    </xf>
    <xf numFmtId="0" fontId="35" fillId="4" borderId="0" xfId="0" applyFont="1" applyFill="1" applyBorder="1" applyAlignment="1">
      <alignment horizontal="left" vertical="center" wrapText="1"/>
    </xf>
    <xf numFmtId="164" fontId="34" fillId="4" borderId="0" xfId="1" applyFont="1" applyFill="1" applyAlignment="1">
      <alignment horizontal="center" vertical="center" wrapText="1"/>
    </xf>
    <xf numFmtId="0" fontId="3" fillId="4" borderId="0" xfId="0" applyFont="1" applyFill="1" applyAlignment="1">
      <alignment horizontal="center" vertical="center"/>
    </xf>
    <xf numFmtId="164" fontId="10" fillId="4" borderId="6" xfId="1" applyFont="1" applyFill="1" applyBorder="1" applyAlignment="1">
      <alignment horizontal="right" vertical="center"/>
    </xf>
    <xf numFmtId="165" fontId="8" fillId="4" borderId="3" xfId="0" applyNumberFormat="1" applyFont="1" applyFill="1" applyBorder="1" applyAlignment="1">
      <alignment horizontal="left" vertical="center"/>
    </xf>
    <xf numFmtId="4" fontId="10" fillId="4" borderId="4" xfId="0" applyNumberFormat="1" applyFont="1" applyFill="1" applyBorder="1" applyAlignment="1">
      <alignment horizontal="right" vertical="center"/>
    </xf>
    <xf numFmtId="165" fontId="8" fillId="4" borderId="7" xfId="0" applyNumberFormat="1" applyFont="1" applyFill="1" applyBorder="1" applyAlignment="1">
      <alignment horizontal="left" vertical="center"/>
    </xf>
    <xf numFmtId="0" fontId="7" fillId="4" borderId="7" xfId="0" applyFont="1" applyFill="1" applyBorder="1" applyAlignment="1">
      <alignment horizontal="left" vertical="center"/>
    </xf>
    <xf numFmtId="0" fontId="6" fillId="4" borderId="7" xfId="0" applyFont="1" applyFill="1" applyBorder="1" applyAlignment="1">
      <alignment horizontal="center" vertical="center"/>
    </xf>
    <xf numFmtId="4" fontId="10" fillId="4" borderId="28" xfId="0" applyNumberFormat="1" applyFont="1" applyFill="1" applyBorder="1" applyAlignment="1">
      <alignment horizontal="right" vertical="center"/>
    </xf>
    <xf numFmtId="164" fontId="10" fillId="4" borderId="4" xfId="1" applyFont="1" applyFill="1" applyBorder="1" applyAlignment="1">
      <alignment horizontal="right" vertical="center"/>
    </xf>
    <xf numFmtId="0" fontId="0" fillId="3" borderId="15" xfId="0" applyFill="1" applyBorder="1"/>
    <xf numFmtId="165" fontId="8" fillId="3" borderId="16" xfId="0" applyNumberFormat="1" applyFont="1" applyFill="1" applyBorder="1" applyAlignment="1">
      <alignment horizontal="left"/>
    </xf>
    <xf numFmtId="4" fontId="18" fillId="3" borderId="17" xfId="2" applyNumberFormat="1" applyFont="1" applyFill="1" applyBorder="1" applyAlignment="1">
      <alignment horizontal="right" vertical="center"/>
    </xf>
    <xf numFmtId="0" fontId="0" fillId="0" borderId="0" xfId="0" applyBorder="1"/>
    <xf numFmtId="0" fontId="0" fillId="3" borderId="10" xfId="0" applyFill="1" applyBorder="1"/>
    <xf numFmtId="4" fontId="18" fillId="3" borderId="11" xfId="2" applyNumberFormat="1" applyFont="1" applyFill="1" applyBorder="1" applyAlignment="1">
      <alignment horizontal="right" vertical="center"/>
    </xf>
    <xf numFmtId="165" fontId="11" fillId="4" borderId="14" xfId="0" applyNumberFormat="1" applyFont="1" applyFill="1" applyBorder="1" applyAlignment="1">
      <alignment horizontal="left" vertical="center"/>
    </xf>
    <xf numFmtId="164" fontId="7" fillId="4" borderId="3" xfId="1" applyFont="1" applyFill="1" applyBorder="1" applyAlignment="1">
      <alignment horizontal="center" vertical="center"/>
    </xf>
    <xf numFmtId="164" fontId="7" fillId="4" borderId="7" xfId="1" applyFont="1" applyFill="1" applyBorder="1" applyAlignment="1">
      <alignment horizontal="center" vertical="center"/>
    </xf>
    <xf numFmtId="4" fontId="10" fillId="4" borderId="31" xfId="0" applyNumberFormat="1" applyFont="1" applyFill="1" applyBorder="1" applyAlignment="1">
      <alignment horizontal="right" vertical="center"/>
    </xf>
    <xf numFmtId="4" fontId="47" fillId="3" borderId="16" xfId="0" applyNumberFormat="1" applyFont="1" applyFill="1" applyBorder="1" applyAlignment="1">
      <alignment horizontal="right" vertical="center"/>
    </xf>
    <xf numFmtId="164" fontId="5" fillId="3" borderId="17" xfId="1" applyFont="1" applyFill="1" applyBorder="1" applyAlignment="1">
      <alignment horizontal="center" vertical="center"/>
    </xf>
    <xf numFmtId="164" fontId="10" fillId="4" borderId="28" xfId="1" applyFont="1" applyFill="1" applyBorder="1" applyAlignment="1">
      <alignment horizontal="right" vertical="center"/>
    </xf>
    <xf numFmtId="164" fontId="7" fillId="4" borderId="5" xfId="1" applyFont="1" applyFill="1" applyBorder="1" applyAlignment="1">
      <alignment horizontal="center" vertical="center"/>
    </xf>
    <xf numFmtId="164" fontId="31" fillId="4" borderId="6" xfId="1" applyFont="1" applyFill="1" applyBorder="1" applyAlignment="1">
      <alignment horizontal="right" vertical="center"/>
    </xf>
    <xf numFmtId="164" fontId="31" fillId="4" borderId="5" xfId="1" applyFont="1" applyFill="1" applyBorder="1" applyAlignment="1">
      <alignment horizontal="right" vertical="center"/>
    </xf>
    <xf numFmtId="14" fontId="13" fillId="3" borderId="9" xfId="0" applyNumberFormat="1" applyFont="1" applyFill="1" applyBorder="1" applyAlignment="1">
      <alignment horizontal="center" vertical="center"/>
    </xf>
    <xf numFmtId="164" fontId="31" fillId="4" borderId="0" xfId="1" applyFont="1" applyFill="1" applyBorder="1" applyAlignment="1">
      <alignment horizontal="right" vertical="center"/>
    </xf>
    <xf numFmtId="165" fontId="7" fillId="3" borderId="16" xfId="0" applyNumberFormat="1" applyFont="1" applyFill="1" applyBorder="1" applyAlignment="1">
      <alignment horizontal="center"/>
    </xf>
    <xf numFmtId="0" fontId="7" fillId="4" borderId="20" xfId="0" applyFont="1" applyFill="1" applyBorder="1" applyAlignment="1">
      <alignment horizontal="left" vertical="center"/>
    </xf>
    <xf numFmtId="0" fontId="6" fillId="4" borderId="20" xfId="0" applyFont="1" applyFill="1" applyBorder="1" applyAlignment="1">
      <alignment horizontal="center" vertical="center"/>
    </xf>
    <xf numFmtId="4" fontId="10" fillId="4" borderId="20" xfId="0" applyNumberFormat="1" applyFont="1" applyFill="1" applyBorder="1" applyAlignment="1">
      <alignment horizontal="right" vertical="center"/>
    </xf>
    <xf numFmtId="165" fontId="7" fillId="4" borderId="21" xfId="0" applyNumberFormat="1" applyFont="1" applyFill="1" applyBorder="1" applyAlignment="1">
      <alignment horizontal="center" vertical="center"/>
    </xf>
    <xf numFmtId="165" fontId="7" fillId="4" borderId="19" xfId="0" applyNumberFormat="1" applyFont="1" applyFill="1" applyBorder="1" applyAlignment="1">
      <alignment horizontal="center" vertical="center"/>
    </xf>
    <xf numFmtId="165" fontId="7" fillId="4" borderId="5" xfId="0" applyNumberFormat="1" applyFont="1" applyFill="1" applyBorder="1" applyAlignment="1">
      <alignment horizontal="center" vertical="center"/>
    </xf>
    <xf numFmtId="164" fontId="10" fillId="4" borderId="5" xfId="1" applyFont="1" applyFill="1" applyBorder="1" applyAlignment="1">
      <alignment horizontal="center" vertical="center"/>
    </xf>
    <xf numFmtId="0" fontId="8" fillId="4" borderId="5" xfId="0" applyFont="1" applyFill="1" applyBorder="1" applyAlignment="1">
      <alignment horizontal="left" vertical="center" wrapText="1"/>
    </xf>
    <xf numFmtId="0" fontId="10" fillId="4" borderId="13" xfId="0" applyFont="1" applyFill="1" applyBorder="1" applyAlignment="1">
      <alignment vertical="center"/>
    </xf>
    <xf numFmtId="164" fontId="11" fillId="4" borderId="3" xfId="1" applyFont="1" applyFill="1" applyBorder="1" applyAlignment="1">
      <alignment horizontal="center" vertical="center" wrapText="1"/>
    </xf>
    <xf numFmtId="0" fontId="11" fillId="4" borderId="3" xfId="0" applyFont="1" applyFill="1" applyBorder="1" applyAlignment="1">
      <alignment vertical="center"/>
    </xf>
    <xf numFmtId="0" fontId="8" fillId="4" borderId="3" xfId="0" applyFont="1" applyFill="1" applyBorder="1" applyAlignment="1">
      <alignment vertical="center"/>
    </xf>
    <xf numFmtId="164" fontId="11" fillId="4" borderId="13" xfId="1" applyFont="1" applyFill="1" applyBorder="1" applyAlignment="1">
      <alignment horizontal="left" vertical="center" wrapText="1"/>
    </xf>
    <xf numFmtId="0" fontId="11" fillId="4" borderId="3" xfId="0" applyFont="1" applyFill="1" applyBorder="1" applyAlignment="1">
      <alignment horizontal="center" vertical="center" wrapText="1"/>
    </xf>
    <xf numFmtId="164" fontId="11" fillId="4" borderId="5" xfId="1" applyFont="1" applyFill="1" applyBorder="1" applyAlignment="1">
      <alignment horizontal="center" vertical="center" wrapText="1"/>
    </xf>
    <xf numFmtId="4" fontId="18" fillId="3" borderId="32" xfId="2" applyNumberFormat="1" applyFont="1" applyFill="1" applyBorder="1" applyAlignment="1">
      <alignment horizontal="right" vertical="center"/>
    </xf>
    <xf numFmtId="164" fontId="2" fillId="4" borderId="0" xfId="1" applyFont="1" applyFill="1" applyBorder="1" applyAlignment="1">
      <alignment horizontal="center"/>
    </xf>
    <xf numFmtId="164" fontId="46" fillId="4" borderId="0" xfId="1" applyFont="1" applyFill="1" applyBorder="1" applyAlignment="1">
      <alignment horizontal="center" vertical="center" wrapText="1"/>
    </xf>
    <xf numFmtId="164" fontId="2" fillId="6" borderId="33" xfId="1" applyFont="1" applyFill="1" applyBorder="1" applyAlignment="1">
      <alignment vertical="center"/>
    </xf>
    <xf numFmtId="164" fontId="2" fillId="5" borderId="33" xfId="1" applyFont="1" applyFill="1" applyBorder="1" applyAlignment="1">
      <alignment vertical="center"/>
    </xf>
    <xf numFmtId="4" fontId="18" fillId="3" borderId="34" xfId="2" applyNumberFormat="1" applyFont="1" applyFill="1" applyBorder="1" applyAlignment="1">
      <alignment horizontal="right" vertical="center"/>
    </xf>
    <xf numFmtId="165" fontId="8" fillId="4" borderId="12" xfId="0" applyNumberFormat="1" applyFont="1" applyFill="1" applyBorder="1" applyAlignment="1">
      <alignment horizontal="left" vertical="center"/>
    </xf>
    <xf numFmtId="165" fontId="8" fillId="4" borderId="20" xfId="0" applyNumberFormat="1" applyFont="1" applyFill="1" applyBorder="1" applyAlignment="1">
      <alignment horizontal="left" vertical="center"/>
    </xf>
    <xf numFmtId="165" fontId="11" fillId="4" borderId="21" xfId="0" applyNumberFormat="1" applyFont="1" applyFill="1" applyBorder="1" applyAlignment="1">
      <alignment horizontal="left" vertical="center"/>
    </xf>
    <xf numFmtId="165" fontId="6" fillId="4" borderId="21" xfId="0" applyNumberFormat="1" applyFont="1" applyFill="1" applyBorder="1" applyAlignment="1">
      <alignment horizontal="left" vertical="center"/>
    </xf>
    <xf numFmtId="165" fontId="11" fillId="4" borderId="37" xfId="0" applyNumberFormat="1" applyFont="1" applyFill="1" applyBorder="1" applyAlignment="1">
      <alignment horizontal="left" vertical="center"/>
    </xf>
    <xf numFmtId="165" fontId="6" fillId="4" borderId="5" xfId="0" applyNumberFormat="1" applyFont="1" applyFill="1" applyBorder="1" applyAlignment="1">
      <alignment horizontal="left" vertical="center"/>
    </xf>
    <xf numFmtId="165" fontId="6" fillId="4" borderId="3" xfId="0" applyNumberFormat="1" applyFont="1" applyFill="1" applyBorder="1" applyAlignment="1">
      <alignment horizontal="left" vertical="center"/>
    </xf>
    <xf numFmtId="165" fontId="8" fillId="4" borderId="38" xfId="0" applyNumberFormat="1" applyFont="1" applyFill="1" applyBorder="1" applyAlignment="1">
      <alignment horizontal="left" vertical="center"/>
    </xf>
    <xf numFmtId="164" fontId="10" fillId="4" borderId="31" xfId="1" applyFont="1" applyFill="1" applyBorder="1" applyAlignment="1">
      <alignment horizontal="right" vertical="center"/>
    </xf>
    <xf numFmtId="0" fontId="12" fillId="3" borderId="32" xfId="0" applyFont="1" applyFill="1" applyBorder="1" applyAlignment="1">
      <alignment vertical="center"/>
    </xf>
    <xf numFmtId="0" fontId="10" fillId="4" borderId="5" xfId="0" applyFont="1" applyFill="1" applyBorder="1" applyAlignment="1">
      <alignment vertical="center"/>
    </xf>
    <xf numFmtId="164" fontId="32" fillId="4" borderId="6" xfId="1" applyFont="1" applyFill="1" applyBorder="1" applyAlignment="1">
      <alignment horizontal="right" vertical="center"/>
    </xf>
    <xf numFmtId="0" fontId="11" fillId="4" borderId="5"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5" fillId="4" borderId="0" xfId="0" applyFont="1" applyFill="1" applyBorder="1" applyAlignment="1">
      <alignment horizontal="left" vertical="center" wrapText="1"/>
    </xf>
    <xf numFmtId="0" fontId="35" fillId="4" borderId="0" xfId="0" applyFont="1" applyFill="1" applyBorder="1" applyAlignment="1">
      <alignment horizontal="left" vertical="center" wrapText="1"/>
    </xf>
    <xf numFmtId="164" fontId="34" fillId="4" borderId="0" xfId="1" applyFont="1" applyFill="1" applyAlignment="1">
      <alignment horizontal="center" vertical="center" wrapText="1"/>
    </xf>
    <xf numFmtId="0" fontId="3" fillId="4" borderId="0" xfId="0" applyFont="1" applyFill="1" applyAlignment="1">
      <alignment horizontal="center" vertical="center"/>
    </xf>
    <xf numFmtId="0" fontId="5" fillId="2" borderId="2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22" fillId="0" borderId="0" xfId="0" applyFont="1" applyAlignment="1">
      <alignment horizontal="center"/>
    </xf>
    <xf numFmtId="0" fontId="23" fillId="0" borderId="0" xfId="0" applyFont="1" applyAlignment="1">
      <alignment horizontal="center"/>
    </xf>
    <xf numFmtId="0" fontId="21" fillId="0" borderId="0" xfId="0" applyFont="1" applyAlignment="1">
      <alignment horizontal="center" vertical="center"/>
    </xf>
    <xf numFmtId="0" fontId="21" fillId="4" borderId="0" xfId="0" applyFont="1" applyFill="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2"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47" fillId="2" borderId="22" xfId="0" applyFont="1" applyFill="1" applyBorder="1" applyAlignment="1">
      <alignment horizontal="center" vertical="center" wrapText="1"/>
    </xf>
    <xf numFmtId="0" fontId="47" fillId="2" borderId="26" xfId="0" applyFont="1" applyFill="1" applyBorder="1" applyAlignment="1">
      <alignment horizontal="center" vertical="center" wrapText="1"/>
    </xf>
    <xf numFmtId="0" fontId="47" fillId="2" borderId="27"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cellXfs>
  <cellStyles count="3">
    <cellStyle name="Millares" xfId="1" builtinId="3"/>
    <cellStyle name="Moneda 2" xfId="2" xr:uid="{00000000-0005-0000-0000-000001000000}"/>
    <cellStyle name="Normal" xfId="0" builtinId="0"/>
  </cellStyles>
  <dxfs count="0"/>
  <tableStyles count="0" defaultTableStyle="TableStyleMedium2" defaultPivotStyle="PivotStyleLight16"/>
  <colors>
    <mruColors>
      <color rgb="FFCCCCFF"/>
      <color rgb="FFADEEF1"/>
      <color rgb="FF996600"/>
      <color rgb="FF1207F7"/>
      <color rgb="FFFFCCFF"/>
      <color rgb="FFFFCCCC"/>
      <color rgb="FF0000FF"/>
      <color rgb="FFFBAFB4"/>
      <color rgb="FFB75CEA"/>
      <color rgb="FF7FE4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40134</xdr:colOff>
      <xdr:row>0</xdr:row>
      <xdr:rowOff>276225</xdr:rowOff>
    </xdr:from>
    <xdr:to>
      <xdr:col>3</xdr:col>
      <xdr:colOff>1000126</xdr:colOff>
      <xdr:row>5</xdr:row>
      <xdr:rowOff>47626</xdr:rowOff>
    </xdr:to>
    <xdr:pic>
      <xdr:nvPicPr>
        <xdr:cNvPr id="2" name="Picture 1" descr="Resultado de imagen para escudo dominicano">
          <a:extLst>
            <a:ext uri="{FF2B5EF4-FFF2-40B4-BE49-F238E27FC236}">
              <a16:creationId xmlns:a16="http://schemas.microsoft.com/office/drawing/2014/main" id="{06E607A2-9245-47F9-8BE4-64EE5A92E16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3559" y="276225"/>
          <a:ext cx="959992" cy="819151"/>
        </a:xfrm>
        <a:prstGeom prst="rect">
          <a:avLst/>
        </a:prstGeom>
        <a:noFill/>
      </xdr:spPr>
    </xdr:pic>
    <xdr:clientData/>
  </xdr:twoCellAnchor>
  <xdr:twoCellAnchor editAs="oneCell">
    <xdr:from>
      <xdr:col>6</xdr:col>
      <xdr:colOff>971550</xdr:colOff>
      <xdr:row>0</xdr:row>
      <xdr:rowOff>238125</xdr:rowOff>
    </xdr:from>
    <xdr:to>
      <xdr:col>7</xdr:col>
      <xdr:colOff>819151</xdr:colOff>
      <xdr:row>4</xdr:row>
      <xdr:rowOff>85726</xdr:rowOff>
    </xdr:to>
    <xdr:pic>
      <xdr:nvPicPr>
        <xdr:cNvPr id="3" name="Imagen 2" descr="C:\Users\Contabilidad\Downloads\TAMAÑO MINIMO IVC CONSEJO.png">
          <a:extLst>
            <a:ext uri="{FF2B5EF4-FFF2-40B4-BE49-F238E27FC236}">
              <a16:creationId xmlns:a16="http://schemas.microsoft.com/office/drawing/2014/main" id="{389C90D0-E1E4-47F7-A377-9D43613175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238125"/>
          <a:ext cx="923926" cy="78105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40134</xdr:colOff>
      <xdr:row>0</xdr:row>
      <xdr:rowOff>276225</xdr:rowOff>
    </xdr:from>
    <xdr:to>
      <xdr:col>3</xdr:col>
      <xdr:colOff>1000126</xdr:colOff>
      <xdr:row>5</xdr:row>
      <xdr:rowOff>47626</xdr:rowOff>
    </xdr:to>
    <xdr:pic>
      <xdr:nvPicPr>
        <xdr:cNvPr id="2" name="Picture 1" descr="Resultado de imagen para escudo dominicano">
          <a:extLst>
            <a:ext uri="{FF2B5EF4-FFF2-40B4-BE49-F238E27FC236}">
              <a16:creationId xmlns:a16="http://schemas.microsoft.com/office/drawing/2014/main" id="{62313D87-4FD5-45EE-B7BD-D0ACD82E6E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73559" y="276225"/>
          <a:ext cx="959992" cy="819151"/>
        </a:xfrm>
        <a:prstGeom prst="rect">
          <a:avLst/>
        </a:prstGeom>
        <a:noFill/>
      </xdr:spPr>
    </xdr:pic>
    <xdr:clientData/>
  </xdr:twoCellAnchor>
  <xdr:twoCellAnchor editAs="oneCell">
    <xdr:from>
      <xdr:col>6</xdr:col>
      <xdr:colOff>971550</xdr:colOff>
      <xdr:row>0</xdr:row>
      <xdr:rowOff>238125</xdr:rowOff>
    </xdr:from>
    <xdr:to>
      <xdr:col>7</xdr:col>
      <xdr:colOff>819151</xdr:colOff>
      <xdr:row>4</xdr:row>
      <xdr:rowOff>85726</xdr:rowOff>
    </xdr:to>
    <xdr:pic>
      <xdr:nvPicPr>
        <xdr:cNvPr id="3" name="Imagen 2" descr="C:\Users\Contabilidad\Downloads\TAMAÑO MINIMO IVC CONSEJO.png">
          <a:extLst>
            <a:ext uri="{FF2B5EF4-FFF2-40B4-BE49-F238E27FC236}">
              <a16:creationId xmlns:a16="http://schemas.microsoft.com/office/drawing/2014/main" id="{EE07D251-66AA-422D-9D5F-AE0BDBFAAAB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238125"/>
          <a:ext cx="923926" cy="781051"/>
        </a:xfrm>
        <a:prstGeom prst="rect">
          <a:avLst/>
        </a:prstGeom>
        <a:noFill/>
        <a:ln w="9525">
          <a:noFill/>
          <a:miter lim="800000"/>
          <a:headEnd/>
          <a:tailEnd/>
        </a:ln>
      </xdr:spPr>
    </xdr:pic>
    <xdr:clientData/>
  </xdr:twoCellAnchor>
  <xdr:twoCellAnchor>
    <xdr:from>
      <xdr:col>7</xdr:col>
      <xdr:colOff>285751</xdr:colOff>
      <xdr:row>49</xdr:row>
      <xdr:rowOff>28576</xdr:rowOff>
    </xdr:from>
    <xdr:to>
      <xdr:col>7</xdr:col>
      <xdr:colOff>438151</xdr:colOff>
      <xdr:row>51</xdr:row>
      <xdr:rowOff>1</xdr:rowOff>
    </xdr:to>
    <xdr:sp macro="" textlink="">
      <xdr:nvSpPr>
        <xdr:cNvPr id="4" name="Flecha: hacia abajo 3">
          <a:extLst>
            <a:ext uri="{FF2B5EF4-FFF2-40B4-BE49-F238E27FC236}">
              <a16:creationId xmlns:a16="http://schemas.microsoft.com/office/drawing/2014/main" id="{A924C273-E11B-4674-9B00-79B777BB80F2}"/>
            </a:ext>
          </a:extLst>
        </xdr:cNvPr>
        <xdr:cNvSpPr/>
      </xdr:nvSpPr>
      <xdr:spPr>
        <a:xfrm>
          <a:off x="9096376" y="20440651"/>
          <a:ext cx="152400"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9</xdr:col>
      <xdr:colOff>371475</xdr:colOff>
      <xdr:row>49</xdr:row>
      <xdr:rowOff>28575</xdr:rowOff>
    </xdr:from>
    <xdr:to>
      <xdr:col>9</xdr:col>
      <xdr:colOff>514351</xdr:colOff>
      <xdr:row>50</xdr:row>
      <xdr:rowOff>180975</xdr:rowOff>
    </xdr:to>
    <xdr:sp macro="" textlink="">
      <xdr:nvSpPr>
        <xdr:cNvPr id="5" name="Flecha: hacia abajo 4">
          <a:extLst>
            <a:ext uri="{FF2B5EF4-FFF2-40B4-BE49-F238E27FC236}">
              <a16:creationId xmlns:a16="http://schemas.microsoft.com/office/drawing/2014/main" id="{69C5E0E9-C177-4D78-B3BA-E214ED3291B7}"/>
            </a:ext>
          </a:extLst>
        </xdr:cNvPr>
        <xdr:cNvSpPr/>
      </xdr:nvSpPr>
      <xdr:spPr>
        <a:xfrm>
          <a:off x="10715625" y="20440650"/>
          <a:ext cx="142876" cy="3524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twoCellAnchor>
    <xdr:from>
      <xdr:col>10</xdr:col>
      <xdr:colOff>352425</xdr:colOff>
      <xdr:row>49</xdr:row>
      <xdr:rowOff>1</xdr:rowOff>
    </xdr:from>
    <xdr:to>
      <xdr:col>10</xdr:col>
      <xdr:colOff>514351</xdr:colOff>
      <xdr:row>50</xdr:row>
      <xdr:rowOff>161926</xdr:rowOff>
    </xdr:to>
    <xdr:sp macro="" textlink="">
      <xdr:nvSpPr>
        <xdr:cNvPr id="6" name="Flecha: hacia abajo 5">
          <a:extLst>
            <a:ext uri="{FF2B5EF4-FFF2-40B4-BE49-F238E27FC236}">
              <a16:creationId xmlns:a16="http://schemas.microsoft.com/office/drawing/2014/main" id="{4CAEC6DA-6E20-41DD-B701-8CC80306B856}"/>
            </a:ext>
          </a:extLst>
        </xdr:cNvPr>
        <xdr:cNvSpPr/>
      </xdr:nvSpPr>
      <xdr:spPr>
        <a:xfrm>
          <a:off x="11563350" y="20412076"/>
          <a:ext cx="161926" cy="3619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419"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E868-6CFE-49E2-9F35-FF37293FAA5E}">
  <sheetPr>
    <tabColor rgb="FF7030A0"/>
  </sheetPr>
  <dimension ref="B1:O64"/>
  <sheetViews>
    <sheetView tabSelected="1" workbookViewId="0">
      <selection activeCell="B7" sqref="B7:H7"/>
    </sheetView>
  </sheetViews>
  <sheetFormatPr baseColWidth="10" defaultRowHeight="15" x14ac:dyDescent="0.25"/>
  <cols>
    <col min="1" max="1" width="1.5703125" customWidth="1"/>
    <col min="2" max="2" width="9.140625" customWidth="1"/>
    <col min="3" max="3" width="9.42578125" customWidth="1"/>
    <col min="4" max="4" width="20.85546875" customWidth="1"/>
    <col min="5" max="5" width="30.85546875" customWidth="1"/>
    <col min="6" max="6" width="55.85546875" customWidth="1"/>
    <col min="7" max="7" width="16.140625" customWidth="1"/>
    <col min="8" max="8" width="13.42578125" customWidth="1"/>
    <col min="9" max="9" width="16.7109375" customWidth="1"/>
    <col min="10" max="10" width="10.140625" customWidth="1"/>
    <col min="11" max="11" width="16.28515625" customWidth="1"/>
  </cols>
  <sheetData>
    <row r="1" spans="2:15" ht="27.75" customHeight="1" x14ac:dyDescent="0.6">
      <c r="B1" s="167" t="s">
        <v>16</v>
      </c>
      <c r="C1" s="167"/>
      <c r="D1" s="167"/>
      <c r="E1" s="167"/>
      <c r="F1" s="167"/>
      <c r="G1" s="167"/>
      <c r="H1" s="167"/>
      <c r="I1" s="17"/>
      <c r="J1" s="17"/>
      <c r="K1" s="17"/>
      <c r="L1" s="17"/>
      <c r="M1" s="17"/>
      <c r="N1" s="17"/>
      <c r="O1" s="17"/>
    </row>
    <row r="2" spans="2:15" ht="17.25" customHeight="1" x14ac:dyDescent="0.3">
      <c r="B2" s="168" t="s">
        <v>0</v>
      </c>
      <c r="C2" s="168"/>
      <c r="D2" s="168"/>
      <c r="E2" s="168"/>
      <c r="F2" s="168"/>
      <c r="G2" s="168"/>
      <c r="H2" s="168"/>
      <c r="I2" s="18"/>
      <c r="J2" s="18"/>
      <c r="K2" s="18"/>
      <c r="L2" s="18"/>
      <c r="M2" s="18"/>
      <c r="N2" s="18"/>
      <c r="O2" s="18"/>
    </row>
    <row r="3" spans="2:15" ht="12.75" customHeight="1" x14ac:dyDescent="0.25"/>
    <row r="4" spans="2:15" ht="15.75" x14ac:dyDescent="0.25">
      <c r="B4" s="169" t="s">
        <v>14</v>
      </c>
      <c r="C4" s="169"/>
      <c r="D4" s="169"/>
      <c r="E4" s="169"/>
      <c r="F4" s="169"/>
      <c r="G4" s="169"/>
      <c r="H4" s="169"/>
    </row>
    <row r="5" spans="2:15" ht="9" customHeight="1" x14ac:dyDescent="0.25"/>
    <row r="6" spans="2:15" ht="15" customHeight="1" x14ac:dyDescent="0.25">
      <c r="B6" s="170" t="s">
        <v>73</v>
      </c>
      <c r="C6" s="170"/>
      <c r="D6" s="170"/>
      <c r="E6" s="170"/>
      <c r="F6" s="170"/>
      <c r="G6" s="170"/>
      <c r="H6" s="170"/>
    </row>
    <row r="7" spans="2:15" ht="19.5" customHeight="1" x14ac:dyDescent="0.25">
      <c r="B7" s="170" t="s">
        <v>74</v>
      </c>
      <c r="C7" s="170"/>
      <c r="D7" s="170"/>
      <c r="E7" s="170"/>
      <c r="F7" s="170"/>
      <c r="G7" s="170"/>
      <c r="H7" s="170"/>
    </row>
    <row r="8" spans="2:15" ht="10.5" customHeight="1" thickBot="1" x14ac:dyDescent="0.3">
      <c r="C8" s="162"/>
      <c r="D8" s="162"/>
      <c r="E8" s="162"/>
      <c r="F8" s="162"/>
      <c r="G8" s="162"/>
      <c r="H8" s="162"/>
      <c r="I8" s="1"/>
      <c r="J8" s="1"/>
    </row>
    <row r="9" spans="2:15" ht="24" customHeight="1" x14ac:dyDescent="0.25">
      <c r="B9" s="155" t="s">
        <v>145</v>
      </c>
      <c r="C9" s="157" t="s">
        <v>1</v>
      </c>
      <c r="D9" s="157" t="s">
        <v>2</v>
      </c>
      <c r="E9" s="157" t="s">
        <v>3</v>
      </c>
      <c r="F9" s="157" t="s">
        <v>4</v>
      </c>
      <c r="G9" s="163" t="s">
        <v>146</v>
      </c>
      <c r="H9" s="165" t="s">
        <v>5</v>
      </c>
      <c r="I9" s="19"/>
      <c r="J9" s="1"/>
    </row>
    <row r="10" spans="2:15" ht="10.5" customHeight="1" thickBot="1" x14ac:dyDescent="0.3">
      <c r="B10" s="156"/>
      <c r="C10" s="158"/>
      <c r="D10" s="158"/>
      <c r="E10" s="158"/>
      <c r="F10" s="158"/>
      <c r="G10" s="164"/>
      <c r="H10" s="166"/>
      <c r="I10" s="20"/>
      <c r="J10" s="1"/>
    </row>
    <row r="11" spans="2:15" s="1" customFormat="1" ht="33" customHeight="1" x14ac:dyDescent="0.25">
      <c r="B11" s="48">
        <v>44104</v>
      </c>
      <c r="C11" s="95">
        <v>44104</v>
      </c>
      <c r="D11" s="43" t="s">
        <v>29</v>
      </c>
      <c r="E11" s="44" t="s">
        <v>25</v>
      </c>
      <c r="F11" s="47" t="s">
        <v>30</v>
      </c>
      <c r="G11" s="32" t="s">
        <v>26</v>
      </c>
      <c r="H11" s="96">
        <v>2600</v>
      </c>
      <c r="I11" s="45"/>
      <c r="J11" s="52"/>
    </row>
    <row r="12" spans="2:15" s="1" customFormat="1" ht="35.25" customHeight="1" thickBot="1" x14ac:dyDescent="0.3">
      <c r="B12" s="48">
        <v>44169</v>
      </c>
      <c r="C12" s="97">
        <v>44169</v>
      </c>
      <c r="D12" s="85" t="s">
        <v>31</v>
      </c>
      <c r="E12" s="98" t="s">
        <v>25</v>
      </c>
      <c r="F12" s="86" t="s">
        <v>32</v>
      </c>
      <c r="G12" s="99" t="s">
        <v>26</v>
      </c>
      <c r="H12" s="100">
        <v>2640</v>
      </c>
      <c r="I12" s="45"/>
      <c r="J12" s="52"/>
    </row>
    <row r="13" spans="2:15" s="1" customFormat="1" ht="21" customHeight="1" thickBot="1" x14ac:dyDescent="0.3">
      <c r="B13" s="102"/>
      <c r="C13" s="103"/>
      <c r="D13" s="38"/>
      <c r="E13" s="39"/>
      <c r="F13" s="40"/>
      <c r="G13" s="41"/>
      <c r="H13" s="104">
        <f>SUM(H11:H12)</f>
        <v>5240</v>
      </c>
    </row>
    <row r="14" spans="2:15" s="1" customFormat="1" ht="46.5" customHeight="1" x14ac:dyDescent="0.25">
      <c r="B14" s="108">
        <v>44337</v>
      </c>
      <c r="C14" s="89">
        <v>44337</v>
      </c>
      <c r="D14" s="43" t="s">
        <v>41</v>
      </c>
      <c r="E14" s="44" t="s">
        <v>42</v>
      </c>
      <c r="F14" s="47" t="s">
        <v>72</v>
      </c>
      <c r="G14" s="32" t="s">
        <v>28</v>
      </c>
      <c r="H14" s="101">
        <v>21000.01</v>
      </c>
      <c r="I14" s="45"/>
      <c r="J14" s="59"/>
    </row>
    <row r="15" spans="2:15" s="1" customFormat="1" ht="42" customHeight="1" x14ac:dyDescent="0.25">
      <c r="B15" s="48">
        <v>44441</v>
      </c>
      <c r="C15" s="90">
        <v>44403</v>
      </c>
      <c r="D15" s="77" t="s">
        <v>54</v>
      </c>
      <c r="E15" s="36" t="s">
        <v>55</v>
      </c>
      <c r="F15" s="50" t="s">
        <v>56</v>
      </c>
      <c r="G15" s="37" t="s">
        <v>35</v>
      </c>
      <c r="H15" s="94">
        <v>16500</v>
      </c>
      <c r="I15" s="69"/>
      <c r="J15" s="70"/>
      <c r="K15" s="72"/>
    </row>
    <row r="16" spans="2:15" s="1" customFormat="1" ht="54.75" customHeight="1" x14ac:dyDescent="0.25">
      <c r="B16" s="48">
        <v>44515</v>
      </c>
      <c r="C16" s="90">
        <v>44500</v>
      </c>
      <c r="D16" s="128" t="s">
        <v>96</v>
      </c>
      <c r="E16" s="36" t="s">
        <v>97</v>
      </c>
      <c r="F16" s="50" t="s">
        <v>99</v>
      </c>
      <c r="G16" s="37" t="s">
        <v>98</v>
      </c>
      <c r="H16" s="94">
        <v>34000</v>
      </c>
      <c r="I16" s="45"/>
      <c r="J16" s="59"/>
    </row>
    <row r="17" spans="2:11" s="46" customFormat="1" ht="36.75" customHeight="1" x14ac:dyDescent="0.25">
      <c r="B17" s="48">
        <v>44377</v>
      </c>
      <c r="C17" s="90">
        <v>44377</v>
      </c>
      <c r="D17" s="49" t="s">
        <v>46</v>
      </c>
      <c r="E17" s="49" t="s">
        <v>47</v>
      </c>
      <c r="F17" s="61" t="s">
        <v>154</v>
      </c>
      <c r="G17" s="37" t="s">
        <v>48</v>
      </c>
      <c r="H17" s="94">
        <f>324896.04+54109.97+108219.94+53839.95</f>
        <v>541065.9</v>
      </c>
      <c r="I17" s="57"/>
      <c r="J17" s="59"/>
      <c r="K17" s="60"/>
    </row>
    <row r="18" spans="2:11" s="46" customFormat="1" ht="35.25" customHeight="1" x14ac:dyDescent="0.25">
      <c r="B18" s="48">
        <v>44377</v>
      </c>
      <c r="C18" s="90">
        <v>44377</v>
      </c>
      <c r="D18" s="49" t="s">
        <v>46</v>
      </c>
      <c r="E18" s="49" t="s">
        <v>49</v>
      </c>
      <c r="F18" s="63" t="s">
        <v>153</v>
      </c>
      <c r="G18" s="37" t="s">
        <v>51</v>
      </c>
      <c r="H18" s="94">
        <f>625+250+250+125</f>
        <v>1250</v>
      </c>
      <c r="I18" s="57"/>
      <c r="J18" s="59"/>
      <c r="K18" s="60"/>
    </row>
    <row r="19" spans="2:11" s="46" customFormat="1" ht="27" customHeight="1" x14ac:dyDescent="0.25">
      <c r="B19" s="48">
        <v>44537</v>
      </c>
      <c r="C19" s="90">
        <v>44528</v>
      </c>
      <c r="D19" s="56" t="s">
        <v>106</v>
      </c>
      <c r="E19" s="152" t="s">
        <v>21</v>
      </c>
      <c r="F19" s="63" t="s">
        <v>108</v>
      </c>
      <c r="G19" s="135" t="s">
        <v>22</v>
      </c>
      <c r="H19" s="153">
        <v>81088.06</v>
      </c>
      <c r="I19" s="159"/>
      <c r="J19" s="92"/>
      <c r="K19" s="60"/>
    </row>
    <row r="20" spans="2:11" s="46" customFormat="1" ht="27" customHeight="1" x14ac:dyDescent="0.25">
      <c r="B20" s="48">
        <v>44537</v>
      </c>
      <c r="C20" s="90">
        <v>44528</v>
      </c>
      <c r="D20" s="56" t="s">
        <v>107</v>
      </c>
      <c r="E20" s="152" t="s">
        <v>21</v>
      </c>
      <c r="F20" s="63" t="s">
        <v>109</v>
      </c>
      <c r="G20" s="135" t="s">
        <v>22</v>
      </c>
      <c r="H20" s="153">
        <v>243856.77</v>
      </c>
      <c r="I20" s="159"/>
      <c r="J20" s="92"/>
      <c r="K20" s="60"/>
    </row>
    <row r="21" spans="2:11" s="46" customFormat="1" ht="42" customHeight="1" x14ac:dyDescent="0.25">
      <c r="B21" s="48">
        <v>44515</v>
      </c>
      <c r="C21" s="90">
        <v>44505</v>
      </c>
      <c r="D21" s="56" t="s">
        <v>82</v>
      </c>
      <c r="E21" s="152" t="s">
        <v>24</v>
      </c>
      <c r="F21" s="63" t="s">
        <v>83</v>
      </c>
      <c r="G21" s="135" t="s">
        <v>52</v>
      </c>
      <c r="H21" s="94">
        <v>6006</v>
      </c>
      <c r="I21" s="69"/>
      <c r="J21" s="70"/>
      <c r="K21" s="60"/>
    </row>
    <row r="22" spans="2:11" s="46" customFormat="1" ht="60.75" customHeight="1" x14ac:dyDescent="0.25">
      <c r="B22" s="48">
        <v>44533</v>
      </c>
      <c r="C22" s="90">
        <v>44530</v>
      </c>
      <c r="D22" s="56" t="s">
        <v>136</v>
      </c>
      <c r="E22" s="152" t="s">
        <v>137</v>
      </c>
      <c r="F22" s="63" t="s">
        <v>138</v>
      </c>
      <c r="G22" s="135" t="s">
        <v>28</v>
      </c>
      <c r="H22" s="94">
        <v>58730.16</v>
      </c>
      <c r="I22" s="73"/>
      <c r="J22" s="92"/>
      <c r="K22" s="60"/>
    </row>
    <row r="23" spans="2:11" s="46" customFormat="1" ht="50.25" customHeight="1" x14ac:dyDescent="0.25">
      <c r="B23" s="48">
        <v>44519</v>
      </c>
      <c r="C23" s="90">
        <v>44518</v>
      </c>
      <c r="D23" s="49" t="s">
        <v>91</v>
      </c>
      <c r="E23" s="49" t="s">
        <v>92</v>
      </c>
      <c r="F23" s="63" t="s">
        <v>93</v>
      </c>
      <c r="G23" s="37" t="s">
        <v>94</v>
      </c>
      <c r="H23" s="94">
        <v>101598</v>
      </c>
      <c r="I23" s="71"/>
      <c r="J23" s="92"/>
      <c r="K23" s="64"/>
    </row>
    <row r="24" spans="2:11" s="46" customFormat="1" ht="35.25" customHeight="1" x14ac:dyDescent="0.25">
      <c r="B24" s="48">
        <v>44523</v>
      </c>
      <c r="C24" s="90">
        <v>44474</v>
      </c>
      <c r="D24" s="77" t="s">
        <v>102</v>
      </c>
      <c r="E24" s="49" t="s">
        <v>103</v>
      </c>
      <c r="F24" s="63" t="s">
        <v>115</v>
      </c>
      <c r="G24" s="37" t="s">
        <v>18</v>
      </c>
      <c r="H24" s="94">
        <v>16612.830000000002</v>
      </c>
      <c r="I24" s="73"/>
      <c r="J24" s="92"/>
      <c r="K24" s="64"/>
    </row>
    <row r="25" spans="2:11" ht="31.5" customHeight="1" x14ac:dyDescent="0.25">
      <c r="B25" s="48">
        <v>44515</v>
      </c>
      <c r="C25" s="147">
        <v>44504</v>
      </c>
      <c r="D25" s="77" t="s">
        <v>76</v>
      </c>
      <c r="E25" s="56" t="s">
        <v>23</v>
      </c>
      <c r="F25" s="50" t="s">
        <v>77</v>
      </c>
      <c r="G25" s="37" t="s">
        <v>15</v>
      </c>
      <c r="H25" s="94">
        <v>11619.73</v>
      </c>
      <c r="I25" s="160"/>
      <c r="J25" s="161"/>
    </row>
    <row r="26" spans="2:11" ht="31.5" customHeight="1" x14ac:dyDescent="0.25">
      <c r="B26" s="48">
        <v>44515</v>
      </c>
      <c r="C26" s="147">
        <v>44504</v>
      </c>
      <c r="D26" s="77" t="s">
        <v>78</v>
      </c>
      <c r="E26" s="56" t="s">
        <v>23</v>
      </c>
      <c r="F26" s="50" t="s">
        <v>79</v>
      </c>
      <c r="G26" s="37" t="s">
        <v>15</v>
      </c>
      <c r="H26" s="94">
        <v>5215.18</v>
      </c>
      <c r="I26" s="160"/>
      <c r="J26" s="161"/>
    </row>
    <row r="27" spans="2:11" ht="31.5" customHeight="1" x14ac:dyDescent="0.25">
      <c r="B27" s="48">
        <v>44537</v>
      </c>
      <c r="C27" s="147">
        <v>44519</v>
      </c>
      <c r="D27" s="77" t="s">
        <v>118</v>
      </c>
      <c r="E27" s="56" t="s">
        <v>38</v>
      </c>
      <c r="F27" s="50" t="s">
        <v>119</v>
      </c>
      <c r="G27" s="37" t="s">
        <v>15</v>
      </c>
      <c r="H27" s="153">
        <v>114628.83</v>
      </c>
      <c r="I27" s="159"/>
      <c r="J27" s="92"/>
    </row>
    <row r="28" spans="2:11" ht="31.5" customHeight="1" x14ac:dyDescent="0.25">
      <c r="B28" s="48">
        <v>44537</v>
      </c>
      <c r="C28" s="147">
        <v>44519</v>
      </c>
      <c r="D28" s="77" t="s">
        <v>120</v>
      </c>
      <c r="E28" s="56" t="s">
        <v>38</v>
      </c>
      <c r="F28" s="50" t="s">
        <v>121</v>
      </c>
      <c r="G28" s="37" t="s">
        <v>15</v>
      </c>
      <c r="H28" s="153">
        <v>122827.32</v>
      </c>
      <c r="I28" s="159"/>
      <c r="J28" s="92"/>
    </row>
    <row r="29" spans="2:11" ht="24.95" customHeight="1" x14ac:dyDescent="0.25">
      <c r="B29" s="48">
        <v>44537</v>
      </c>
      <c r="C29" s="147">
        <v>44530</v>
      </c>
      <c r="D29" s="77" t="s">
        <v>110</v>
      </c>
      <c r="E29" s="56" t="s">
        <v>53</v>
      </c>
      <c r="F29" s="50" t="s">
        <v>111</v>
      </c>
      <c r="G29" s="37" t="s">
        <v>15</v>
      </c>
      <c r="H29" s="153">
        <v>28517.59</v>
      </c>
      <c r="I29" s="159"/>
      <c r="J29" s="92"/>
    </row>
    <row r="30" spans="2:11" ht="27" customHeight="1" x14ac:dyDescent="0.25">
      <c r="B30" s="48">
        <v>44537</v>
      </c>
      <c r="C30" s="147">
        <v>44530</v>
      </c>
      <c r="D30" s="77" t="s">
        <v>112</v>
      </c>
      <c r="E30" s="56" t="s">
        <v>53</v>
      </c>
      <c r="F30" s="50" t="s">
        <v>113</v>
      </c>
      <c r="G30" s="37" t="s">
        <v>15</v>
      </c>
      <c r="H30" s="153">
        <v>2715.32</v>
      </c>
      <c r="I30" s="159"/>
      <c r="J30" s="92"/>
    </row>
    <row r="31" spans="2:11" ht="28.5" customHeight="1" x14ac:dyDescent="0.25">
      <c r="B31" s="48">
        <v>44515</v>
      </c>
      <c r="C31" s="147">
        <v>44503</v>
      </c>
      <c r="D31" s="77" t="s">
        <v>80</v>
      </c>
      <c r="E31" s="56" t="s">
        <v>39</v>
      </c>
      <c r="F31" s="50" t="s">
        <v>81</v>
      </c>
      <c r="G31" s="154" t="s">
        <v>17</v>
      </c>
      <c r="H31" s="94">
        <v>715</v>
      </c>
      <c r="I31" s="69"/>
      <c r="J31" s="70"/>
      <c r="K31" s="66"/>
    </row>
    <row r="32" spans="2:11" s="46" customFormat="1" ht="27" customHeight="1" x14ac:dyDescent="0.25">
      <c r="B32" s="48">
        <v>44356</v>
      </c>
      <c r="C32" s="90">
        <v>44306</v>
      </c>
      <c r="D32" s="56" t="s">
        <v>43</v>
      </c>
      <c r="E32" s="50" t="s">
        <v>44</v>
      </c>
      <c r="F32" s="36" t="s">
        <v>45</v>
      </c>
      <c r="G32" s="37" t="s">
        <v>18</v>
      </c>
      <c r="H32" s="94">
        <v>79041.81</v>
      </c>
      <c r="I32" s="91"/>
      <c r="J32" s="59"/>
      <c r="K32" s="60"/>
    </row>
    <row r="33" spans="2:10" ht="42.75" customHeight="1" x14ac:dyDescent="0.25">
      <c r="B33" s="48">
        <v>44533</v>
      </c>
      <c r="C33" s="147">
        <v>44530</v>
      </c>
      <c r="D33" s="56" t="s">
        <v>62</v>
      </c>
      <c r="E33" s="50" t="s">
        <v>101</v>
      </c>
      <c r="F33" s="50" t="s">
        <v>130</v>
      </c>
      <c r="G33" s="135" t="s">
        <v>131</v>
      </c>
      <c r="H33" s="94">
        <v>49040.800000000003</v>
      </c>
      <c r="I33" s="71"/>
      <c r="J33" s="92"/>
    </row>
    <row r="34" spans="2:10" ht="42.75" customHeight="1" x14ac:dyDescent="0.25">
      <c r="B34" s="48">
        <v>44533</v>
      </c>
      <c r="C34" s="147">
        <v>44530</v>
      </c>
      <c r="D34" s="56" t="s">
        <v>122</v>
      </c>
      <c r="E34" s="50" t="s">
        <v>123</v>
      </c>
      <c r="F34" s="50" t="s">
        <v>124</v>
      </c>
      <c r="G34" s="135" t="s">
        <v>100</v>
      </c>
      <c r="H34" s="94">
        <v>123260.44</v>
      </c>
      <c r="I34" s="71"/>
      <c r="J34" s="92"/>
    </row>
    <row r="35" spans="2:10" ht="42" customHeight="1" x14ac:dyDescent="0.25">
      <c r="B35" s="48">
        <v>44522</v>
      </c>
      <c r="C35" s="147">
        <v>44503</v>
      </c>
      <c r="D35" s="56" t="s">
        <v>88</v>
      </c>
      <c r="E35" s="50" t="s">
        <v>61</v>
      </c>
      <c r="F35" s="50" t="s">
        <v>89</v>
      </c>
      <c r="G35" s="135" t="s">
        <v>90</v>
      </c>
      <c r="H35" s="94">
        <v>8555</v>
      </c>
      <c r="I35" s="73"/>
      <c r="J35" s="92"/>
    </row>
    <row r="36" spans="2:10" ht="50.25" customHeight="1" x14ac:dyDescent="0.25">
      <c r="B36" s="48">
        <v>44526</v>
      </c>
      <c r="C36" s="147">
        <v>44511</v>
      </c>
      <c r="D36" s="56" t="s">
        <v>104</v>
      </c>
      <c r="E36" s="50" t="s">
        <v>61</v>
      </c>
      <c r="F36" s="50" t="s">
        <v>105</v>
      </c>
      <c r="G36" s="135" t="s">
        <v>90</v>
      </c>
      <c r="H36" s="94">
        <v>7457.6</v>
      </c>
      <c r="I36" s="71"/>
      <c r="J36" s="92"/>
    </row>
    <row r="37" spans="2:10" ht="30.75" customHeight="1" x14ac:dyDescent="0.25">
      <c r="B37" s="48">
        <v>44515</v>
      </c>
      <c r="C37" s="147">
        <v>44501</v>
      </c>
      <c r="D37" s="56" t="s">
        <v>86</v>
      </c>
      <c r="E37" s="50" t="s">
        <v>40</v>
      </c>
      <c r="F37" s="50" t="s">
        <v>87</v>
      </c>
      <c r="G37" s="135" t="s">
        <v>20</v>
      </c>
      <c r="H37" s="94">
        <v>26500</v>
      </c>
      <c r="I37" s="69"/>
      <c r="J37" s="70"/>
    </row>
    <row r="38" spans="2:10" ht="41.25" customHeight="1" x14ac:dyDescent="0.25">
      <c r="B38" s="48">
        <v>44532</v>
      </c>
      <c r="C38" s="147">
        <v>44524</v>
      </c>
      <c r="D38" s="56" t="s">
        <v>114</v>
      </c>
      <c r="E38" s="50" t="s">
        <v>33</v>
      </c>
      <c r="F38" s="50" t="s">
        <v>59</v>
      </c>
      <c r="G38" s="135" t="s">
        <v>19</v>
      </c>
      <c r="H38" s="153">
        <v>59000</v>
      </c>
      <c r="I38" s="76"/>
      <c r="J38" s="70"/>
    </row>
    <row r="39" spans="2:10" ht="38.25" customHeight="1" x14ac:dyDescent="0.25">
      <c r="B39" s="48">
        <v>44515</v>
      </c>
      <c r="C39" s="147">
        <v>44508</v>
      </c>
      <c r="D39" s="56" t="s">
        <v>84</v>
      </c>
      <c r="E39" s="50" t="s">
        <v>36</v>
      </c>
      <c r="F39" s="50" t="s">
        <v>85</v>
      </c>
      <c r="G39" s="135" t="s">
        <v>20</v>
      </c>
      <c r="H39" s="94">
        <v>18000</v>
      </c>
      <c r="I39" s="69"/>
      <c r="J39" s="70"/>
    </row>
    <row r="40" spans="2:10" ht="38.25" customHeight="1" x14ac:dyDescent="0.25">
      <c r="B40" s="48">
        <v>44533</v>
      </c>
      <c r="C40" s="147">
        <v>44516</v>
      </c>
      <c r="D40" s="56" t="s">
        <v>132</v>
      </c>
      <c r="E40" s="50" t="s">
        <v>133</v>
      </c>
      <c r="F40" s="50" t="s">
        <v>134</v>
      </c>
      <c r="G40" s="135" t="s">
        <v>135</v>
      </c>
      <c r="H40" s="94">
        <v>63720</v>
      </c>
      <c r="I40" s="69"/>
      <c r="J40" s="70"/>
    </row>
    <row r="41" spans="2:10" ht="41.25" customHeight="1" x14ac:dyDescent="0.25">
      <c r="B41" s="48">
        <v>44524</v>
      </c>
      <c r="C41" s="147">
        <v>44438</v>
      </c>
      <c r="D41" s="56" t="s">
        <v>63</v>
      </c>
      <c r="E41" s="50" t="s">
        <v>64</v>
      </c>
      <c r="F41" s="63" t="s">
        <v>65</v>
      </c>
      <c r="G41" s="135" t="s">
        <v>66</v>
      </c>
      <c r="H41" s="94">
        <v>3894</v>
      </c>
      <c r="I41" s="71"/>
      <c r="J41" s="92"/>
    </row>
    <row r="42" spans="2:10" ht="41.25" customHeight="1" x14ac:dyDescent="0.25">
      <c r="B42" s="48">
        <v>44533</v>
      </c>
      <c r="C42" s="147">
        <v>44530</v>
      </c>
      <c r="D42" s="56" t="s">
        <v>128</v>
      </c>
      <c r="E42" s="50" t="s">
        <v>64</v>
      </c>
      <c r="F42" s="50" t="s">
        <v>129</v>
      </c>
      <c r="G42" s="135" t="s">
        <v>26</v>
      </c>
      <c r="H42" s="94">
        <v>115125.18</v>
      </c>
      <c r="I42" s="71"/>
      <c r="J42" s="92"/>
    </row>
    <row r="43" spans="2:10" ht="30.75" customHeight="1" x14ac:dyDescent="0.25">
      <c r="B43" s="48">
        <v>44487</v>
      </c>
      <c r="C43" s="147">
        <v>44475</v>
      </c>
      <c r="D43" s="56" t="s">
        <v>68</v>
      </c>
      <c r="E43" s="50" t="s">
        <v>69</v>
      </c>
      <c r="F43" s="63" t="s">
        <v>70</v>
      </c>
      <c r="G43" s="135" t="s">
        <v>71</v>
      </c>
      <c r="H43" s="94">
        <v>156943.99</v>
      </c>
      <c r="I43" s="65"/>
      <c r="J43" s="67"/>
    </row>
    <row r="44" spans="2:10" ht="39.75" customHeight="1" x14ac:dyDescent="0.25">
      <c r="B44" s="48">
        <v>44523</v>
      </c>
      <c r="C44" s="147">
        <v>44523</v>
      </c>
      <c r="D44" s="56" t="s">
        <v>116</v>
      </c>
      <c r="E44" s="50" t="s">
        <v>58</v>
      </c>
      <c r="F44" s="50" t="s">
        <v>117</v>
      </c>
      <c r="G44" s="135" t="s">
        <v>34</v>
      </c>
      <c r="H44" s="153">
        <v>376000</v>
      </c>
      <c r="I44" s="76"/>
      <c r="J44" s="67"/>
    </row>
    <row r="45" spans="2:10" ht="39.75" customHeight="1" x14ac:dyDescent="0.25">
      <c r="B45" s="48">
        <v>44533</v>
      </c>
      <c r="C45" s="147">
        <v>44525</v>
      </c>
      <c r="D45" s="56" t="s">
        <v>125</v>
      </c>
      <c r="E45" s="50" t="s">
        <v>126</v>
      </c>
      <c r="F45" s="50" t="s">
        <v>127</v>
      </c>
      <c r="G45" s="135" t="s">
        <v>67</v>
      </c>
      <c r="H45" s="153">
        <v>581943.93000000005</v>
      </c>
      <c r="I45" s="76"/>
      <c r="J45" s="67"/>
    </row>
    <row r="46" spans="2:10" s="1" customFormat="1" ht="41.25" customHeight="1" x14ac:dyDescent="0.25">
      <c r="B46" s="48">
        <v>44515</v>
      </c>
      <c r="C46" s="147">
        <v>44515</v>
      </c>
      <c r="D46" s="56" t="s">
        <v>60</v>
      </c>
      <c r="E46" s="50" t="s">
        <v>57</v>
      </c>
      <c r="F46" s="50" t="s">
        <v>95</v>
      </c>
      <c r="G46" s="135" t="s">
        <v>27</v>
      </c>
      <c r="H46" s="94">
        <v>8319</v>
      </c>
      <c r="I46" s="73"/>
      <c r="J46" s="68"/>
    </row>
    <row r="47" spans="2:10" s="1" customFormat="1" ht="41.25" customHeight="1" x14ac:dyDescent="0.25">
      <c r="B47" s="48">
        <v>44533</v>
      </c>
      <c r="C47" s="147">
        <v>44529</v>
      </c>
      <c r="D47" s="56" t="s">
        <v>75</v>
      </c>
      <c r="E47" s="50" t="s">
        <v>57</v>
      </c>
      <c r="F47" s="50" t="s">
        <v>139</v>
      </c>
      <c r="G47" s="135" t="s">
        <v>140</v>
      </c>
      <c r="H47" s="94">
        <v>80788.7</v>
      </c>
      <c r="I47" s="73"/>
      <c r="J47" s="68"/>
    </row>
    <row r="48" spans="2:10" ht="21.75" customHeight="1" thickBot="1" x14ac:dyDescent="0.3">
      <c r="B48" s="106"/>
      <c r="C48" s="23"/>
      <c r="D48" s="22"/>
      <c r="E48" s="23"/>
      <c r="F48" s="23"/>
      <c r="G48" s="23"/>
      <c r="H48" s="107">
        <f>SUM(H14:H47)</f>
        <v>3165537.1500000008</v>
      </c>
      <c r="I48" s="51"/>
      <c r="J48" s="1"/>
    </row>
    <row r="49" spans="2:10" ht="20.25" customHeight="1" thickBot="1" x14ac:dyDescent="0.3">
      <c r="C49" s="2"/>
      <c r="D49" s="2"/>
      <c r="E49" s="2"/>
      <c r="F49" s="2"/>
      <c r="G49" s="2"/>
      <c r="H49" s="25">
        <f>SUM(H48,H13)</f>
        <v>3170777.1500000008</v>
      </c>
      <c r="I49" s="1"/>
      <c r="J49" s="1"/>
    </row>
    <row r="50" spans="2:10" ht="15.75" thickTop="1" x14ac:dyDescent="0.25">
      <c r="C50" s="2"/>
      <c r="D50" s="2"/>
      <c r="E50" s="2"/>
      <c r="F50" s="2"/>
      <c r="G50" s="2"/>
      <c r="H50" s="3"/>
      <c r="I50" s="16"/>
      <c r="J50" s="1"/>
    </row>
    <row r="51" spans="2:10" x14ac:dyDescent="0.25">
      <c r="C51" s="2"/>
      <c r="D51" s="2"/>
      <c r="E51" s="2"/>
      <c r="F51" s="2"/>
      <c r="G51" s="2"/>
      <c r="H51" s="3"/>
      <c r="I51" s="16"/>
      <c r="J51" s="1"/>
    </row>
    <row r="52" spans="2:10" ht="18" customHeight="1" x14ac:dyDescent="0.25">
      <c r="B52" s="74" t="s">
        <v>142</v>
      </c>
      <c r="C52" s="1"/>
      <c r="D52" s="1"/>
      <c r="E52" s="1"/>
      <c r="F52" s="1"/>
      <c r="G52" s="1"/>
      <c r="H52" s="3"/>
    </row>
    <row r="53" spans="2:10" ht="18" customHeight="1" x14ac:dyDescent="0.5">
      <c r="B53" s="74" t="s">
        <v>143</v>
      </c>
      <c r="C53" s="1"/>
      <c r="D53" s="1"/>
      <c r="E53" s="1"/>
      <c r="F53" s="75"/>
      <c r="G53" s="75"/>
      <c r="H53" s="33"/>
    </row>
    <row r="54" spans="2:10" ht="18" customHeight="1" x14ac:dyDescent="0.25">
      <c r="B54" s="74" t="s">
        <v>144</v>
      </c>
      <c r="C54" s="1"/>
      <c r="D54" s="1"/>
      <c r="E54" s="1"/>
      <c r="F54" s="1"/>
      <c r="G54" s="1"/>
      <c r="H54" s="3"/>
      <c r="J54" t="s">
        <v>7</v>
      </c>
    </row>
    <row r="55" spans="2:10" ht="18" customHeight="1" x14ac:dyDescent="0.25">
      <c r="B55" s="74"/>
      <c r="C55" s="1"/>
      <c r="D55" s="1"/>
      <c r="E55" s="1"/>
      <c r="F55" s="1"/>
      <c r="G55" s="1"/>
      <c r="H55" s="3"/>
    </row>
    <row r="56" spans="2:10" ht="26.25" x14ac:dyDescent="0.4">
      <c r="C56" s="2"/>
      <c r="D56" s="2"/>
      <c r="E56" s="2"/>
      <c r="F56" s="2"/>
      <c r="G56" s="2"/>
      <c r="H56" s="3"/>
      <c r="I56" s="35"/>
    </row>
    <row r="57" spans="2:10" x14ac:dyDescent="0.25">
      <c r="C57" s="4" t="s">
        <v>6</v>
      </c>
      <c r="D57" s="4"/>
      <c r="E57" s="4" t="s">
        <v>7</v>
      </c>
      <c r="F57" s="5" t="s">
        <v>8</v>
      </c>
      <c r="G57" s="4" t="s">
        <v>9</v>
      </c>
      <c r="H57" s="6"/>
      <c r="J57" s="1"/>
    </row>
    <row r="58" spans="2:10" ht="15" customHeight="1" x14ac:dyDescent="0.25">
      <c r="C58" s="4"/>
      <c r="D58" s="4"/>
      <c r="E58" s="4"/>
      <c r="F58" s="5"/>
      <c r="G58" s="4"/>
      <c r="H58" s="6"/>
      <c r="I58" s="1"/>
      <c r="J58" s="1"/>
    </row>
    <row r="59" spans="2:10" ht="15" customHeight="1" x14ac:dyDescent="0.25">
      <c r="C59" s="2"/>
      <c r="D59" s="2"/>
      <c r="E59" s="2"/>
      <c r="F59" s="2"/>
      <c r="G59" s="2"/>
      <c r="H59" s="7"/>
      <c r="I59" s="1"/>
      <c r="J59" s="1"/>
    </row>
    <row r="60" spans="2:10" x14ac:dyDescent="0.25">
      <c r="C60" s="8" t="s">
        <v>13</v>
      </c>
      <c r="D60" s="8"/>
      <c r="E60" s="8"/>
      <c r="F60" s="8" t="s">
        <v>10</v>
      </c>
      <c r="G60" s="8" t="s">
        <v>37</v>
      </c>
      <c r="H60" s="10"/>
      <c r="I60" s="1"/>
      <c r="J60" s="1"/>
    </row>
    <row r="61" spans="2:10" x14ac:dyDescent="0.25">
      <c r="C61" s="9" t="s">
        <v>50</v>
      </c>
      <c r="D61" s="11"/>
      <c r="E61" s="9"/>
      <c r="F61" s="9" t="s">
        <v>11</v>
      </c>
      <c r="G61" s="9" t="s">
        <v>12</v>
      </c>
      <c r="H61" s="12"/>
      <c r="I61" s="1"/>
      <c r="J61" s="1"/>
    </row>
    <row r="62" spans="2:10" x14ac:dyDescent="0.25">
      <c r="C62" s="30" t="s">
        <v>141</v>
      </c>
      <c r="D62" s="31"/>
      <c r="E62" s="12"/>
      <c r="F62" s="9"/>
      <c r="G62" s="9"/>
      <c r="H62" s="12"/>
      <c r="I62" s="1"/>
      <c r="J62" s="1"/>
    </row>
    <row r="63" spans="2:10" x14ac:dyDescent="0.25">
      <c r="C63" s="30"/>
      <c r="D63" s="31"/>
      <c r="E63" s="9"/>
      <c r="F63" s="9"/>
      <c r="G63" s="9"/>
      <c r="H63" s="12"/>
      <c r="I63" s="1"/>
      <c r="J63" s="1"/>
    </row>
    <row r="64" spans="2:10" x14ac:dyDescent="0.25">
      <c r="C64" s="14"/>
      <c r="D64" s="13"/>
      <c r="E64" s="9"/>
      <c r="G64" s="9"/>
      <c r="H64" s="12"/>
      <c r="I64" s="1"/>
      <c r="J64" s="1"/>
    </row>
  </sheetData>
  <mergeCells count="17">
    <mergeCell ref="B7:H7"/>
    <mergeCell ref="B1:H1"/>
    <mergeCell ref="B2:H2"/>
    <mergeCell ref="B4:H4"/>
    <mergeCell ref="B6:H6"/>
    <mergeCell ref="I27:I30"/>
    <mergeCell ref="D9:D10"/>
    <mergeCell ref="E9:E10"/>
    <mergeCell ref="F9:F10"/>
    <mergeCell ref="C8:H8"/>
    <mergeCell ref="G9:G10"/>
    <mergeCell ref="H9:H10"/>
    <mergeCell ref="B9:B10"/>
    <mergeCell ref="C9:C10"/>
    <mergeCell ref="I19:I20"/>
    <mergeCell ref="I25:I26"/>
    <mergeCell ref="J25:J26"/>
  </mergeCells>
  <pageMargins left="0.39" right="0.19685039370078741" top="0.31496062992125984" bottom="0.19685039370078741" header="0.31496062992125984" footer="0.31496062992125984"/>
  <pageSetup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0A51A-F0CE-4A9D-B1E7-8EB8FACF72AF}">
  <sheetPr>
    <tabColor rgb="FF996600"/>
  </sheetPr>
  <dimension ref="B1:R70"/>
  <sheetViews>
    <sheetView workbookViewId="0">
      <selection activeCell="B7" sqref="B7:K7"/>
    </sheetView>
  </sheetViews>
  <sheetFormatPr baseColWidth="10" defaultRowHeight="15" x14ac:dyDescent="0.25"/>
  <cols>
    <col min="1" max="1" width="1.5703125" customWidth="1"/>
    <col min="2" max="2" width="9.140625" customWidth="1"/>
    <col min="3" max="3" width="9.42578125" customWidth="1"/>
    <col min="4" max="4" width="20.85546875" customWidth="1"/>
    <col min="5" max="5" width="30.85546875" customWidth="1"/>
    <col min="6" max="6" width="55.85546875" customWidth="1"/>
    <col min="7" max="7" width="16.140625" customWidth="1"/>
    <col min="8" max="8" width="13.42578125" customWidth="1"/>
    <col min="9" max="9" width="9.5703125" customWidth="1"/>
    <col min="10" max="10" width="11.28515625" customWidth="1"/>
    <col min="11" max="11" width="13.42578125" customWidth="1"/>
    <col min="12" max="12" width="16.7109375" customWidth="1"/>
    <col min="13" max="13" width="10.140625" customWidth="1"/>
    <col min="14" max="14" width="16.28515625" customWidth="1"/>
  </cols>
  <sheetData>
    <row r="1" spans="2:18" ht="27.75" customHeight="1" x14ac:dyDescent="0.6">
      <c r="B1" s="167" t="s">
        <v>16</v>
      </c>
      <c r="C1" s="167"/>
      <c r="D1" s="167"/>
      <c r="E1" s="167"/>
      <c r="F1" s="167"/>
      <c r="G1" s="167"/>
      <c r="H1" s="167"/>
      <c r="I1" s="167"/>
      <c r="J1" s="167"/>
      <c r="K1" s="167"/>
      <c r="L1" s="17"/>
      <c r="M1" s="17"/>
      <c r="N1" s="17"/>
      <c r="O1" s="17"/>
      <c r="P1" s="17"/>
      <c r="Q1" s="17"/>
      <c r="R1" s="17"/>
    </row>
    <row r="2" spans="2:18" ht="17.25" customHeight="1" x14ac:dyDescent="0.3">
      <c r="B2" s="168" t="s">
        <v>0</v>
      </c>
      <c r="C2" s="168"/>
      <c r="D2" s="168"/>
      <c r="E2" s="168"/>
      <c r="F2" s="168"/>
      <c r="G2" s="168"/>
      <c r="H2" s="168"/>
      <c r="I2" s="168"/>
      <c r="J2" s="168"/>
      <c r="K2" s="168"/>
      <c r="L2" s="18"/>
      <c r="M2" s="18"/>
      <c r="N2" s="18"/>
      <c r="O2" s="18"/>
      <c r="P2" s="18"/>
      <c r="Q2" s="18"/>
      <c r="R2" s="18"/>
    </row>
    <row r="3" spans="2:18" ht="12.75" customHeight="1" x14ac:dyDescent="0.25"/>
    <row r="4" spans="2:18" ht="15.75" x14ac:dyDescent="0.25">
      <c r="B4" s="169" t="s">
        <v>14</v>
      </c>
      <c r="C4" s="169"/>
      <c r="D4" s="169"/>
      <c r="E4" s="169"/>
      <c r="F4" s="169"/>
      <c r="G4" s="169"/>
      <c r="H4" s="169"/>
      <c r="I4" s="169"/>
      <c r="J4" s="169"/>
      <c r="K4" s="169"/>
    </row>
    <row r="5" spans="2:18" ht="9" customHeight="1" x14ac:dyDescent="0.25"/>
    <row r="6" spans="2:18" ht="15" customHeight="1" x14ac:dyDescent="0.25">
      <c r="B6" s="170" t="s">
        <v>73</v>
      </c>
      <c r="C6" s="170"/>
      <c r="D6" s="170"/>
      <c r="E6" s="170"/>
      <c r="F6" s="170"/>
      <c r="G6" s="170"/>
      <c r="H6" s="170"/>
      <c r="I6" s="170"/>
      <c r="J6" s="170"/>
      <c r="K6" s="170"/>
    </row>
    <row r="7" spans="2:18" ht="19.5" customHeight="1" x14ac:dyDescent="0.25">
      <c r="B7" s="170" t="s">
        <v>74</v>
      </c>
      <c r="C7" s="170"/>
      <c r="D7" s="170"/>
      <c r="E7" s="170"/>
      <c r="F7" s="170"/>
      <c r="G7" s="170"/>
      <c r="H7" s="170"/>
      <c r="I7" s="170"/>
      <c r="J7" s="170"/>
      <c r="K7" s="170"/>
    </row>
    <row r="8" spans="2:18" ht="10.5" customHeight="1" thickBot="1" x14ac:dyDescent="0.3">
      <c r="C8" s="162"/>
      <c r="D8" s="162"/>
      <c r="E8" s="162"/>
      <c r="F8" s="162"/>
      <c r="G8" s="162"/>
      <c r="H8" s="162"/>
      <c r="I8" s="162"/>
      <c r="J8" s="93"/>
      <c r="K8" s="93"/>
      <c r="L8" s="1"/>
      <c r="M8" s="1"/>
    </row>
    <row r="9" spans="2:18" ht="24" customHeight="1" x14ac:dyDescent="0.25">
      <c r="B9" s="183" t="s">
        <v>145</v>
      </c>
      <c r="C9" s="171" t="s">
        <v>1</v>
      </c>
      <c r="D9" s="171" t="s">
        <v>2</v>
      </c>
      <c r="E9" s="171" t="s">
        <v>3</v>
      </c>
      <c r="F9" s="171" t="s">
        <v>4</v>
      </c>
      <c r="G9" s="173" t="s">
        <v>146</v>
      </c>
      <c r="H9" s="175" t="s">
        <v>5</v>
      </c>
      <c r="I9" s="177" t="s">
        <v>147</v>
      </c>
      <c r="J9" s="179" t="s">
        <v>148</v>
      </c>
      <c r="K9" s="181" t="s">
        <v>149</v>
      </c>
      <c r="L9" s="19"/>
      <c r="M9" s="1"/>
    </row>
    <row r="10" spans="2:18" ht="10.5" customHeight="1" thickBot="1" x14ac:dyDescent="0.3">
      <c r="B10" s="184"/>
      <c r="C10" s="172"/>
      <c r="D10" s="172"/>
      <c r="E10" s="172"/>
      <c r="F10" s="172"/>
      <c r="G10" s="174"/>
      <c r="H10" s="176"/>
      <c r="I10" s="178"/>
      <c r="J10" s="180"/>
      <c r="K10" s="182"/>
      <c r="L10" s="20"/>
      <c r="M10" s="1"/>
    </row>
    <row r="11" spans="2:18" s="1" customFormat="1" ht="28.5" customHeight="1" x14ac:dyDescent="0.25">
      <c r="B11" s="142">
        <v>44104</v>
      </c>
      <c r="C11" s="95">
        <v>44104</v>
      </c>
      <c r="D11" s="43" t="s">
        <v>29</v>
      </c>
      <c r="E11" s="44" t="s">
        <v>25</v>
      </c>
      <c r="F11" s="47" t="s">
        <v>30</v>
      </c>
      <c r="G11" s="32" t="s">
        <v>26</v>
      </c>
      <c r="H11" s="21">
        <v>2600</v>
      </c>
      <c r="I11" s="124">
        <v>44134</v>
      </c>
      <c r="J11" s="109">
        <v>0</v>
      </c>
      <c r="K11" s="96">
        <v>2600</v>
      </c>
      <c r="L11" s="45"/>
      <c r="M11" s="52"/>
    </row>
    <row r="12" spans="2:18" s="1" customFormat="1" ht="28.5" customHeight="1" thickBot="1" x14ac:dyDescent="0.3">
      <c r="B12" s="149">
        <v>44169</v>
      </c>
      <c r="C12" s="143">
        <v>44169</v>
      </c>
      <c r="D12" s="87" t="s">
        <v>31</v>
      </c>
      <c r="E12" s="121" t="s">
        <v>25</v>
      </c>
      <c r="F12" s="88" t="s">
        <v>32</v>
      </c>
      <c r="G12" s="122" t="s">
        <v>26</v>
      </c>
      <c r="H12" s="123">
        <v>2640</v>
      </c>
      <c r="I12" s="125">
        <v>44200</v>
      </c>
      <c r="J12" s="110">
        <v>0</v>
      </c>
      <c r="K12" s="111">
        <v>2640</v>
      </c>
      <c r="L12" s="45"/>
      <c r="M12" s="52"/>
    </row>
    <row r="13" spans="2:18" s="1" customFormat="1" ht="21" customHeight="1" thickBot="1" x14ac:dyDescent="0.3">
      <c r="B13" s="102"/>
      <c r="C13" s="103"/>
      <c r="D13" s="38"/>
      <c r="E13" s="39"/>
      <c r="F13" s="40"/>
      <c r="G13" s="41"/>
      <c r="H13" s="42">
        <f>SUM(H11:H12)</f>
        <v>5240</v>
      </c>
      <c r="I13" s="120"/>
      <c r="J13" s="112"/>
      <c r="K13" s="113">
        <f>SUM(K11:K12)</f>
        <v>5240</v>
      </c>
    </row>
    <row r="14" spans="2:18" s="1" customFormat="1" ht="44.25" customHeight="1" x14ac:dyDescent="0.25">
      <c r="B14" s="53">
        <v>44337</v>
      </c>
      <c r="C14" s="144">
        <v>44337</v>
      </c>
      <c r="D14" s="43" t="s">
        <v>41</v>
      </c>
      <c r="E14" s="58" t="s">
        <v>42</v>
      </c>
      <c r="F14" s="47" t="s">
        <v>72</v>
      </c>
      <c r="G14" s="32" t="s">
        <v>28</v>
      </c>
      <c r="H14" s="83">
        <v>21000.01</v>
      </c>
      <c r="I14" s="125">
        <v>44368</v>
      </c>
      <c r="J14" s="109">
        <v>0</v>
      </c>
      <c r="K14" s="150">
        <v>21000.01</v>
      </c>
      <c r="L14" s="45"/>
      <c r="M14" s="59"/>
    </row>
    <row r="15" spans="2:18" s="1" customFormat="1" ht="42" customHeight="1" x14ac:dyDescent="0.25">
      <c r="B15" s="142">
        <v>44441</v>
      </c>
      <c r="C15" s="144">
        <v>44403</v>
      </c>
      <c r="D15" s="77" t="s">
        <v>54</v>
      </c>
      <c r="E15" s="78" t="s">
        <v>55</v>
      </c>
      <c r="F15" s="79" t="s">
        <v>56</v>
      </c>
      <c r="G15" s="80" t="s">
        <v>35</v>
      </c>
      <c r="H15" s="55">
        <v>16500</v>
      </c>
      <c r="I15" s="126">
        <v>44434</v>
      </c>
      <c r="J15" s="115">
        <v>0</v>
      </c>
      <c r="K15" s="114">
        <v>16500</v>
      </c>
      <c r="L15" s="69"/>
      <c r="M15" s="70"/>
      <c r="N15" s="72"/>
    </row>
    <row r="16" spans="2:18" s="1" customFormat="1" ht="55.5" customHeight="1" x14ac:dyDescent="0.25">
      <c r="B16" s="142">
        <v>44515</v>
      </c>
      <c r="C16" s="144">
        <v>44500</v>
      </c>
      <c r="D16" s="128" t="s">
        <v>96</v>
      </c>
      <c r="E16" s="78" t="s">
        <v>97</v>
      </c>
      <c r="F16" s="79" t="s">
        <v>99</v>
      </c>
      <c r="G16" s="80" t="s">
        <v>98</v>
      </c>
      <c r="H16" s="55">
        <v>34000</v>
      </c>
      <c r="I16" s="126">
        <v>44530</v>
      </c>
      <c r="J16" s="115">
        <v>0</v>
      </c>
      <c r="K16" s="114">
        <v>34000</v>
      </c>
      <c r="L16" s="45"/>
      <c r="M16" s="59"/>
    </row>
    <row r="17" spans="2:14" s="46" customFormat="1" ht="36.75" customHeight="1" x14ac:dyDescent="0.25">
      <c r="B17" s="142">
        <v>44377</v>
      </c>
      <c r="C17" s="144">
        <v>44377</v>
      </c>
      <c r="D17" s="49" t="s">
        <v>46</v>
      </c>
      <c r="E17" s="49" t="s">
        <v>47</v>
      </c>
      <c r="F17" s="61" t="s">
        <v>152</v>
      </c>
      <c r="G17" s="37" t="s">
        <v>48</v>
      </c>
      <c r="H17" s="55">
        <f>324896.04+54109.97+108219.94+53839.95</f>
        <v>541065.9</v>
      </c>
      <c r="I17" s="126">
        <v>44387</v>
      </c>
      <c r="J17" s="54">
        <v>0</v>
      </c>
      <c r="K17" s="114">
        <f>324896.04+54109.97+108219.94+53839.95</f>
        <v>541065.9</v>
      </c>
      <c r="L17" s="57"/>
      <c r="M17" s="59"/>
      <c r="N17" s="60"/>
    </row>
    <row r="18" spans="2:14" s="46" customFormat="1" ht="35.25" customHeight="1" x14ac:dyDescent="0.25">
      <c r="B18" s="142">
        <v>44377</v>
      </c>
      <c r="C18" s="144">
        <v>44377</v>
      </c>
      <c r="D18" s="49" t="s">
        <v>46</v>
      </c>
      <c r="E18" s="62" t="s">
        <v>49</v>
      </c>
      <c r="F18" s="63" t="s">
        <v>153</v>
      </c>
      <c r="G18" s="37" t="s">
        <v>51</v>
      </c>
      <c r="H18" s="55">
        <f>625+250+250+125</f>
        <v>1250</v>
      </c>
      <c r="I18" s="126">
        <v>44387</v>
      </c>
      <c r="J18" s="115">
        <v>0</v>
      </c>
      <c r="K18" s="114">
        <f>625+250+250+125</f>
        <v>1250</v>
      </c>
      <c r="L18" s="57"/>
      <c r="M18" s="59"/>
      <c r="N18" s="60"/>
    </row>
    <row r="19" spans="2:14" s="46" customFormat="1" ht="27" customHeight="1" x14ac:dyDescent="0.25">
      <c r="B19" s="142">
        <v>44537</v>
      </c>
      <c r="C19" s="144">
        <v>44528</v>
      </c>
      <c r="D19" s="82" t="s">
        <v>106</v>
      </c>
      <c r="E19" s="129" t="s">
        <v>21</v>
      </c>
      <c r="F19" s="47" t="s">
        <v>108</v>
      </c>
      <c r="G19" s="130" t="s">
        <v>22</v>
      </c>
      <c r="H19" s="55">
        <v>81088.06</v>
      </c>
      <c r="I19" s="126">
        <v>44558</v>
      </c>
      <c r="J19" s="127"/>
      <c r="K19" s="114">
        <v>81088.06</v>
      </c>
      <c r="L19" s="159"/>
      <c r="M19" s="92"/>
      <c r="N19" s="60"/>
    </row>
    <row r="20" spans="2:14" s="46" customFormat="1" ht="27" customHeight="1" x14ac:dyDescent="0.25">
      <c r="B20" s="142">
        <v>44537</v>
      </c>
      <c r="C20" s="144">
        <v>44528</v>
      </c>
      <c r="D20" s="82" t="s">
        <v>107</v>
      </c>
      <c r="E20" s="129" t="s">
        <v>21</v>
      </c>
      <c r="F20" s="47" t="s">
        <v>109</v>
      </c>
      <c r="G20" s="130" t="s">
        <v>22</v>
      </c>
      <c r="H20" s="55">
        <v>243856.77</v>
      </c>
      <c r="I20" s="126">
        <v>44558</v>
      </c>
      <c r="J20" s="54"/>
      <c r="K20" s="114">
        <v>243856.77</v>
      </c>
      <c r="L20" s="159"/>
      <c r="M20" s="92"/>
      <c r="N20" s="60"/>
    </row>
    <row r="21" spans="2:14" s="46" customFormat="1" ht="42" customHeight="1" x14ac:dyDescent="0.25">
      <c r="B21" s="142">
        <v>44515</v>
      </c>
      <c r="C21" s="144">
        <v>44505</v>
      </c>
      <c r="D21" s="82" t="s">
        <v>82</v>
      </c>
      <c r="E21" s="129" t="s">
        <v>24</v>
      </c>
      <c r="F21" s="47" t="s">
        <v>83</v>
      </c>
      <c r="G21" s="130" t="s">
        <v>52</v>
      </c>
      <c r="H21" s="55">
        <v>6006</v>
      </c>
      <c r="I21" s="126">
        <v>44535</v>
      </c>
      <c r="J21" s="55">
        <v>6006</v>
      </c>
      <c r="K21" s="94">
        <v>0</v>
      </c>
      <c r="L21" s="69"/>
      <c r="M21" s="70"/>
      <c r="N21" s="60"/>
    </row>
    <row r="22" spans="2:14" s="46" customFormat="1" ht="60.75" customHeight="1" x14ac:dyDescent="0.25">
      <c r="B22" s="142">
        <v>44533</v>
      </c>
      <c r="C22" s="144">
        <v>44530</v>
      </c>
      <c r="D22" s="82" t="s">
        <v>136</v>
      </c>
      <c r="E22" s="129" t="s">
        <v>137</v>
      </c>
      <c r="F22" s="47" t="s">
        <v>138</v>
      </c>
      <c r="G22" s="130" t="s">
        <v>28</v>
      </c>
      <c r="H22" s="55">
        <v>58730.16</v>
      </c>
      <c r="I22" s="126">
        <v>44560</v>
      </c>
      <c r="J22" s="54">
        <v>0</v>
      </c>
      <c r="K22" s="114">
        <v>58730.16</v>
      </c>
      <c r="L22" s="73"/>
      <c r="M22" s="92"/>
      <c r="N22" s="60"/>
    </row>
    <row r="23" spans="2:14" s="46" customFormat="1" ht="50.25" customHeight="1" x14ac:dyDescent="0.25">
      <c r="B23" s="142">
        <v>44519</v>
      </c>
      <c r="C23" s="144">
        <v>44518</v>
      </c>
      <c r="D23" s="131" t="s">
        <v>91</v>
      </c>
      <c r="E23" s="62" t="s">
        <v>92</v>
      </c>
      <c r="F23" s="47" t="s">
        <v>93</v>
      </c>
      <c r="G23" s="80" t="s">
        <v>94</v>
      </c>
      <c r="H23" s="55">
        <v>101598</v>
      </c>
      <c r="I23" s="126">
        <v>44548</v>
      </c>
      <c r="J23" s="55">
        <v>101598</v>
      </c>
      <c r="K23" s="94">
        <v>0</v>
      </c>
      <c r="L23" s="71"/>
      <c r="M23" s="92"/>
      <c r="N23" s="64"/>
    </row>
    <row r="24" spans="2:14" s="46" customFormat="1" ht="35.25" customHeight="1" x14ac:dyDescent="0.25">
      <c r="B24" s="142">
        <v>44523</v>
      </c>
      <c r="C24" s="144">
        <v>44474</v>
      </c>
      <c r="D24" s="77" t="s">
        <v>102</v>
      </c>
      <c r="E24" s="62" t="s">
        <v>103</v>
      </c>
      <c r="F24" s="47" t="s">
        <v>115</v>
      </c>
      <c r="G24" s="80" t="s">
        <v>18</v>
      </c>
      <c r="H24" s="55">
        <v>16612.830000000002</v>
      </c>
      <c r="I24" s="126">
        <v>44505</v>
      </c>
      <c r="J24" s="54">
        <v>0</v>
      </c>
      <c r="K24" s="114">
        <v>16612.830000000002</v>
      </c>
      <c r="L24" s="73"/>
      <c r="M24" s="92"/>
      <c r="N24" s="64"/>
    </row>
    <row r="25" spans="2:14" ht="31.5" customHeight="1" x14ac:dyDescent="0.25">
      <c r="B25" s="142">
        <v>44515</v>
      </c>
      <c r="C25" s="145">
        <v>44504</v>
      </c>
      <c r="D25" s="132" t="s">
        <v>76</v>
      </c>
      <c r="E25" s="133" t="s">
        <v>23</v>
      </c>
      <c r="F25" s="79" t="s">
        <v>77</v>
      </c>
      <c r="G25" s="80" t="s">
        <v>15</v>
      </c>
      <c r="H25" s="55">
        <v>11619.73</v>
      </c>
      <c r="I25" s="126">
        <v>44534</v>
      </c>
      <c r="J25" s="55">
        <v>11619.73</v>
      </c>
      <c r="K25" s="94">
        <v>0</v>
      </c>
      <c r="L25" s="160"/>
      <c r="M25" s="161"/>
    </row>
    <row r="26" spans="2:14" ht="31.5" customHeight="1" x14ac:dyDescent="0.25">
      <c r="B26" s="142">
        <v>44515</v>
      </c>
      <c r="C26" s="145">
        <v>44504</v>
      </c>
      <c r="D26" s="132" t="s">
        <v>78</v>
      </c>
      <c r="E26" s="133" t="s">
        <v>23</v>
      </c>
      <c r="F26" s="79" t="s">
        <v>79</v>
      </c>
      <c r="G26" s="80" t="s">
        <v>15</v>
      </c>
      <c r="H26" s="55">
        <v>5215.18</v>
      </c>
      <c r="I26" s="126">
        <v>44534</v>
      </c>
      <c r="J26" s="55">
        <v>5215.18</v>
      </c>
      <c r="K26" s="94">
        <v>0</v>
      </c>
      <c r="L26" s="160"/>
      <c r="M26" s="161"/>
    </row>
    <row r="27" spans="2:14" ht="31.5" customHeight="1" x14ac:dyDescent="0.25">
      <c r="B27" s="142">
        <v>44537</v>
      </c>
      <c r="C27" s="145">
        <v>44519</v>
      </c>
      <c r="D27" s="132" t="s">
        <v>118</v>
      </c>
      <c r="E27" s="133" t="s">
        <v>38</v>
      </c>
      <c r="F27" s="79" t="s">
        <v>119</v>
      </c>
      <c r="G27" s="80" t="s">
        <v>15</v>
      </c>
      <c r="H27" s="55">
        <v>114628.83</v>
      </c>
      <c r="I27" s="126">
        <v>44548</v>
      </c>
      <c r="J27" s="54">
        <v>0</v>
      </c>
      <c r="K27" s="114">
        <v>114628.83</v>
      </c>
      <c r="L27" s="159"/>
      <c r="M27" s="92"/>
    </row>
    <row r="28" spans="2:14" ht="31.5" customHeight="1" x14ac:dyDescent="0.25">
      <c r="B28" s="142">
        <v>44537</v>
      </c>
      <c r="C28" s="145">
        <v>44519</v>
      </c>
      <c r="D28" s="132" t="s">
        <v>120</v>
      </c>
      <c r="E28" s="133" t="s">
        <v>38</v>
      </c>
      <c r="F28" s="79" t="s">
        <v>121</v>
      </c>
      <c r="G28" s="80" t="s">
        <v>15</v>
      </c>
      <c r="H28" s="55">
        <v>122827.32</v>
      </c>
      <c r="I28" s="126">
        <v>44548</v>
      </c>
      <c r="J28" s="54">
        <v>0</v>
      </c>
      <c r="K28" s="114">
        <v>122827.32</v>
      </c>
      <c r="L28" s="159"/>
      <c r="M28" s="92"/>
    </row>
    <row r="29" spans="2:14" ht="24.95" customHeight="1" x14ac:dyDescent="0.25">
      <c r="B29" s="142">
        <v>44537</v>
      </c>
      <c r="C29" s="145">
        <v>44530</v>
      </c>
      <c r="D29" s="132" t="s">
        <v>110</v>
      </c>
      <c r="E29" s="133" t="s">
        <v>53</v>
      </c>
      <c r="F29" s="79" t="s">
        <v>111</v>
      </c>
      <c r="G29" s="80" t="s">
        <v>15</v>
      </c>
      <c r="H29" s="55">
        <v>28517.59</v>
      </c>
      <c r="I29" s="126">
        <v>44560</v>
      </c>
      <c r="J29" s="54">
        <v>0</v>
      </c>
      <c r="K29" s="114">
        <v>28517.59</v>
      </c>
      <c r="L29" s="159"/>
      <c r="M29" s="92"/>
    </row>
    <row r="30" spans="2:14" ht="27" customHeight="1" x14ac:dyDescent="0.25">
      <c r="B30" s="142">
        <v>44537</v>
      </c>
      <c r="C30" s="145">
        <v>44530</v>
      </c>
      <c r="D30" s="132" t="s">
        <v>112</v>
      </c>
      <c r="E30" s="133" t="s">
        <v>53</v>
      </c>
      <c r="F30" s="79" t="s">
        <v>113</v>
      </c>
      <c r="G30" s="80" t="s">
        <v>15</v>
      </c>
      <c r="H30" s="55">
        <v>2715.32</v>
      </c>
      <c r="I30" s="126">
        <v>44560</v>
      </c>
      <c r="J30" s="54">
        <v>0</v>
      </c>
      <c r="K30" s="114">
        <v>2715.32</v>
      </c>
      <c r="L30" s="159"/>
      <c r="M30" s="92"/>
    </row>
    <row r="31" spans="2:14" ht="28.5" customHeight="1" x14ac:dyDescent="0.25">
      <c r="B31" s="142">
        <v>44515</v>
      </c>
      <c r="C31" s="145">
        <v>44503</v>
      </c>
      <c r="D31" s="132" t="s">
        <v>80</v>
      </c>
      <c r="E31" s="133" t="s">
        <v>39</v>
      </c>
      <c r="F31" s="79" t="s">
        <v>81</v>
      </c>
      <c r="G31" s="134" t="s">
        <v>17</v>
      </c>
      <c r="H31" s="55">
        <v>715</v>
      </c>
      <c r="I31" s="126">
        <v>44533</v>
      </c>
      <c r="J31" s="55">
        <v>715</v>
      </c>
      <c r="K31" s="94">
        <v>0</v>
      </c>
      <c r="L31" s="69"/>
      <c r="M31" s="70"/>
      <c r="N31" s="66"/>
    </row>
    <row r="32" spans="2:14" s="46" customFormat="1" ht="27" customHeight="1" x14ac:dyDescent="0.25">
      <c r="B32" s="142">
        <v>44356</v>
      </c>
      <c r="C32" s="146">
        <v>44306</v>
      </c>
      <c r="D32" s="56" t="s">
        <v>43</v>
      </c>
      <c r="E32" s="50" t="s">
        <v>44</v>
      </c>
      <c r="F32" s="36" t="s">
        <v>45</v>
      </c>
      <c r="G32" s="37" t="s">
        <v>18</v>
      </c>
      <c r="H32" s="54">
        <v>79041.81</v>
      </c>
      <c r="I32" s="126">
        <v>44336</v>
      </c>
      <c r="J32" s="54">
        <v>0</v>
      </c>
      <c r="K32" s="94">
        <v>79041.81</v>
      </c>
      <c r="L32" s="91"/>
      <c r="M32" s="59"/>
      <c r="N32" s="60"/>
    </row>
    <row r="33" spans="2:13" ht="42.75" customHeight="1" x14ac:dyDescent="0.25">
      <c r="B33" s="142">
        <v>44533</v>
      </c>
      <c r="C33" s="147">
        <v>44530</v>
      </c>
      <c r="D33" s="56" t="s">
        <v>62</v>
      </c>
      <c r="E33" s="50" t="s">
        <v>101</v>
      </c>
      <c r="F33" s="79" t="s">
        <v>130</v>
      </c>
      <c r="G33" s="135" t="s">
        <v>131</v>
      </c>
      <c r="H33" s="54">
        <v>49040.800000000003</v>
      </c>
      <c r="I33" s="126">
        <v>44560</v>
      </c>
      <c r="J33" s="54">
        <v>0</v>
      </c>
      <c r="K33" s="94">
        <v>49040.800000000003</v>
      </c>
      <c r="L33" s="71"/>
      <c r="M33" s="92"/>
    </row>
    <row r="34" spans="2:13" ht="42.75" customHeight="1" x14ac:dyDescent="0.25">
      <c r="B34" s="142">
        <v>44533</v>
      </c>
      <c r="C34" s="147">
        <v>44530</v>
      </c>
      <c r="D34" s="56" t="s">
        <v>122</v>
      </c>
      <c r="E34" s="50" t="s">
        <v>123</v>
      </c>
      <c r="F34" s="79" t="s">
        <v>124</v>
      </c>
      <c r="G34" s="135" t="s">
        <v>100</v>
      </c>
      <c r="H34" s="54">
        <v>123260.44</v>
      </c>
      <c r="I34" s="126">
        <v>44560</v>
      </c>
      <c r="J34" s="54">
        <v>0</v>
      </c>
      <c r="K34" s="94">
        <v>123260.44</v>
      </c>
      <c r="L34" s="71"/>
      <c r="M34" s="92"/>
    </row>
    <row r="35" spans="2:13" ht="42" customHeight="1" x14ac:dyDescent="0.25">
      <c r="B35" s="142">
        <v>44522</v>
      </c>
      <c r="C35" s="147">
        <v>44503</v>
      </c>
      <c r="D35" s="56" t="s">
        <v>88</v>
      </c>
      <c r="E35" s="50" t="s">
        <v>61</v>
      </c>
      <c r="F35" s="79" t="s">
        <v>89</v>
      </c>
      <c r="G35" s="135" t="s">
        <v>90</v>
      </c>
      <c r="H35" s="54">
        <v>8555</v>
      </c>
      <c r="I35" s="126">
        <v>44533</v>
      </c>
      <c r="J35" s="54">
        <v>8555</v>
      </c>
      <c r="K35" s="94">
        <v>0</v>
      </c>
      <c r="L35" s="73"/>
      <c r="M35" s="92"/>
    </row>
    <row r="36" spans="2:13" ht="50.25" customHeight="1" x14ac:dyDescent="0.25">
      <c r="B36" s="142">
        <v>44526</v>
      </c>
      <c r="C36" s="147">
        <v>44511</v>
      </c>
      <c r="D36" s="56" t="s">
        <v>104</v>
      </c>
      <c r="E36" s="50" t="s">
        <v>61</v>
      </c>
      <c r="F36" s="79" t="s">
        <v>105</v>
      </c>
      <c r="G36" s="135" t="s">
        <v>90</v>
      </c>
      <c r="H36" s="54">
        <v>7457.6</v>
      </c>
      <c r="I36" s="126">
        <v>44541</v>
      </c>
      <c r="J36" s="54">
        <v>7457.6</v>
      </c>
      <c r="K36" s="94">
        <v>0</v>
      </c>
      <c r="L36" s="71"/>
      <c r="M36" s="92"/>
    </row>
    <row r="37" spans="2:13" ht="30.75" customHeight="1" x14ac:dyDescent="0.25">
      <c r="B37" s="142">
        <v>44515</v>
      </c>
      <c r="C37" s="147">
        <v>44501</v>
      </c>
      <c r="D37" s="56" t="s">
        <v>86</v>
      </c>
      <c r="E37" s="50" t="s">
        <v>40</v>
      </c>
      <c r="F37" s="79" t="s">
        <v>87</v>
      </c>
      <c r="G37" s="135" t="s">
        <v>20</v>
      </c>
      <c r="H37" s="54">
        <v>26500</v>
      </c>
      <c r="I37" s="126">
        <v>44531</v>
      </c>
      <c r="J37" s="54">
        <v>26500</v>
      </c>
      <c r="K37" s="94">
        <v>0</v>
      </c>
      <c r="L37" s="69"/>
      <c r="M37" s="70"/>
    </row>
    <row r="38" spans="2:13" ht="41.25" customHeight="1" x14ac:dyDescent="0.25">
      <c r="B38" s="142">
        <v>44532</v>
      </c>
      <c r="C38" s="147">
        <v>44524</v>
      </c>
      <c r="D38" s="56" t="s">
        <v>114</v>
      </c>
      <c r="E38" s="50" t="s">
        <v>33</v>
      </c>
      <c r="F38" s="79" t="s">
        <v>59</v>
      </c>
      <c r="G38" s="135" t="s">
        <v>19</v>
      </c>
      <c r="H38" s="54">
        <v>59000</v>
      </c>
      <c r="I38" s="126">
        <v>44554</v>
      </c>
      <c r="J38" s="54">
        <v>0</v>
      </c>
      <c r="K38" s="94">
        <v>59000</v>
      </c>
      <c r="L38" s="76"/>
      <c r="M38" s="70"/>
    </row>
    <row r="39" spans="2:13" ht="38.25" customHeight="1" x14ac:dyDescent="0.25">
      <c r="B39" s="142">
        <v>44515</v>
      </c>
      <c r="C39" s="147">
        <v>44508</v>
      </c>
      <c r="D39" s="56" t="s">
        <v>84</v>
      </c>
      <c r="E39" s="50" t="s">
        <v>36</v>
      </c>
      <c r="F39" s="79" t="s">
        <v>85</v>
      </c>
      <c r="G39" s="135" t="s">
        <v>20</v>
      </c>
      <c r="H39" s="54">
        <v>18000</v>
      </c>
      <c r="I39" s="126">
        <v>44538</v>
      </c>
      <c r="J39" s="54">
        <v>18000</v>
      </c>
      <c r="K39" s="94">
        <v>0</v>
      </c>
      <c r="L39" s="69"/>
      <c r="M39" s="70"/>
    </row>
    <row r="40" spans="2:13" ht="38.25" customHeight="1" x14ac:dyDescent="0.25">
      <c r="B40" s="142">
        <v>44533</v>
      </c>
      <c r="C40" s="147">
        <v>44516</v>
      </c>
      <c r="D40" s="56" t="s">
        <v>132</v>
      </c>
      <c r="E40" s="50" t="s">
        <v>133</v>
      </c>
      <c r="F40" s="79" t="s">
        <v>134</v>
      </c>
      <c r="G40" s="135" t="s">
        <v>135</v>
      </c>
      <c r="H40" s="54">
        <v>63720</v>
      </c>
      <c r="I40" s="126">
        <v>44546</v>
      </c>
      <c r="J40" s="54">
        <v>0</v>
      </c>
      <c r="K40" s="94">
        <v>63720</v>
      </c>
      <c r="L40" s="69"/>
      <c r="M40" s="70"/>
    </row>
    <row r="41" spans="2:13" ht="41.25" customHeight="1" x14ac:dyDescent="0.25">
      <c r="B41" s="142">
        <v>44524</v>
      </c>
      <c r="C41" s="147">
        <v>44438</v>
      </c>
      <c r="D41" s="56" t="s">
        <v>63</v>
      </c>
      <c r="E41" s="50" t="s">
        <v>64</v>
      </c>
      <c r="F41" s="47" t="s">
        <v>65</v>
      </c>
      <c r="G41" s="135" t="s">
        <v>66</v>
      </c>
      <c r="H41" s="54">
        <v>3894</v>
      </c>
      <c r="I41" s="126">
        <v>44469</v>
      </c>
      <c r="J41" s="54">
        <v>3894</v>
      </c>
      <c r="K41" s="116">
        <v>0</v>
      </c>
      <c r="L41" s="71"/>
      <c r="M41" s="92"/>
    </row>
    <row r="42" spans="2:13" ht="41.25" customHeight="1" x14ac:dyDescent="0.25">
      <c r="B42" s="142">
        <v>44533</v>
      </c>
      <c r="C42" s="147">
        <v>44530</v>
      </c>
      <c r="D42" s="56" t="s">
        <v>128</v>
      </c>
      <c r="E42" s="50" t="s">
        <v>64</v>
      </c>
      <c r="F42" s="79" t="s">
        <v>129</v>
      </c>
      <c r="G42" s="135" t="s">
        <v>26</v>
      </c>
      <c r="H42" s="54">
        <v>115125.18</v>
      </c>
      <c r="I42" s="126">
        <v>44560</v>
      </c>
      <c r="J42" s="54">
        <v>0</v>
      </c>
      <c r="K42" s="94">
        <v>115125.18</v>
      </c>
      <c r="L42" s="71"/>
      <c r="M42" s="92"/>
    </row>
    <row r="43" spans="2:13" ht="30.75" customHeight="1" x14ac:dyDescent="0.25">
      <c r="B43" s="142">
        <v>44487</v>
      </c>
      <c r="C43" s="147">
        <v>44475</v>
      </c>
      <c r="D43" s="56" t="s">
        <v>68</v>
      </c>
      <c r="E43" s="50" t="s">
        <v>69</v>
      </c>
      <c r="F43" s="47" t="s">
        <v>70</v>
      </c>
      <c r="G43" s="135" t="s">
        <v>71</v>
      </c>
      <c r="H43" s="54">
        <v>156943.99</v>
      </c>
      <c r="I43" s="126">
        <v>44506</v>
      </c>
      <c r="J43" s="54">
        <v>156943.99</v>
      </c>
      <c r="K43" s="116">
        <v>0</v>
      </c>
      <c r="L43" s="65"/>
      <c r="M43" s="67"/>
    </row>
    <row r="44" spans="2:13" ht="39.75" customHeight="1" x14ac:dyDescent="0.25">
      <c r="B44" s="142">
        <v>44523</v>
      </c>
      <c r="C44" s="148">
        <v>44523</v>
      </c>
      <c r="D44" s="82" t="s">
        <v>116</v>
      </c>
      <c r="E44" s="50" t="s">
        <v>58</v>
      </c>
      <c r="F44" s="79" t="s">
        <v>117</v>
      </c>
      <c r="G44" s="135" t="s">
        <v>34</v>
      </c>
      <c r="H44" s="54">
        <v>376000</v>
      </c>
      <c r="I44" s="126">
        <v>44553</v>
      </c>
      <c r="J44" s="54">
        <v>0</v>
      </c>
      <c r="K44" s="94">
        <v>376000</v>
      </c>
      <c r="L44" s="76"/>
      <c r="M44" s="67"/>
    </row>
    <row r="45" spans="2:13" ht="39.75" customHeight="1" x14ac:dyDescent="0.25">
      <c r="B45" s="142">
        <v>44533</v>
      </c>
      <c r="C45" s="148">
        <v>44525</v>
      </c>
      <c r="D45" s="82" t="s">
        <v>125</v>
      </c>
      <c r="E45" s="79" t="s">
        <v>126</v>
      </c>
      <c r="F45" s="79" t="s">
        <v>127</v>
      </c>
      <c r="G45" s="130" t="s">
        <v>67</v>
      </c>
      <c r="H45" s="84">
        <v>581943.93000000005</v>
      </c>
      <c r="I45" s="126">
        <v>44555</v>
      </c>
      <c r="J45" s="117">
        <v>0</v>
      </c>
      <c r="K45" s="101">
        <v>581943.93000000005</v>
      </c>
      <c r="L45" s="76"/>
      <c r="M45" s="67"/>
    </row>
    <row r="46" spans="2:13" s="1" customFormat="1" ht="41.25" customHeight="1" x14ac:dyDescent="0.25">
      <c r="B46" s="142">
        <v>44515</v>
      </c>
      <c r="C46" s="148">
        <v>44515</v>
      </c>
      <c r="D46" s="82" t="s">
        <v>60</v>
      </c>
      <c r="E46" s="79" t="s">
        <v>57</v>
      </c>
      <c r="F46" s="79" t="s">
        <v>95</v>
      </c>
      <c r="G46" s="130" t="s">
        <v>27</v>
      </c>
      <c r="H46" s="84">
        <v>8319</v>
      </c>
      <c r="I46" s="126">
        <v>44545</v>
      </c>
      <c r="J46" s="84">
        <v>8319</v>
      </c>
      <c r="K46" s="94">
        <v>0</v>
      </c>
      <c r="L46" s="73"/>
      <c r="M46" s="68"/>
    </row>
    <row r="47" spans="2:13" s="1" customFormat="1" ht="41.25" customHeight="1" x14ac:dyDescent="0.25">
      <c r="B47" s="142">
        <v>44533</v>
      </c>
      <c r="C47" s="147">
        <v>44529</v>
      </c>
      <c r="D47" s="56" t="s">
        <v>75</v>
      </c>
      <c r="E47" s="79" t="s">
        <v>57</v>
      </c>
      <c r="F47" s="50" t="s">
        <v>139</v>
      </c>
      <c r="G47" s="135" t="s">
        <v>140</v>
      </c>
      <c r="H47" s="54">
        <v>80788.7</v>
      </c>
      <c r="I47" s="126">
        <v>44559</v>
      </c>
      <c r="J47" s="54">
        <v>0</v>
      </c>
      <c r="K47" s="94">
        <v>80788.7</v>
      </c>
      <c r="L47" s="73"/>
      <c r="M47" s="68"/>
    </row>
    <row r="48" spans="2:13" ht="21.75" customHeight="1" thickBot="1" x14ac:dyDescent="0.3">
      <c r="B48" s="106"/>
      <c r="C48" s="151"/>
      <c r="D48" s="22"/>
      <c r="E48" s="23"/>
      <c r="F48" s="23"/>
      <c r="G48" s="23"/>
      <c r="H48" s="24">
        <f>SUM(H14:H47)</f>
        <v>3165537.1500000008</v>
      </c>
      <c r="I48" s="118"/>
      <c r="J48" s="136">
        <f>SUM(J14:J47)</f>
        <v>354823.5</v>
      </c>
      <c r="K48" s="141">
        <f>SUM(K14:K47)</f>
        <v>2810713.6500000008</v>
      </c>
      <c r="L48" s="51"/>
      <c r="M48" s="1"/>
    </row>
    <row r="49" spans="2:13" ht="20.25" customHeight="1" thickBot="1" x14ac:dyDescent="0.3">
      <c r="C49" s="2"/>
      <c r="D49" s="2"/>
      <c r="E49" s="2"/>
      <c r="F49" s="2"/>
      <c r="G49" s="2"/>
      <c r="H49" s="25">
        <f>SUM(H48,H13)</f>
        <v>3170777.1500000008</v>
      </c>
      <c r="I49" s="2"/>
      <c r="J49" s="139">
        <f>SUM(J48,J13)</f>
        <v>354823.5</v>
      </c>
      <c r="K49" s="140">
        <f>SUM(K48,K13)</f>
        <v>2815953.6500000008</v>
      </c>
      <c r="L49" s="1"/>
      <c r="M49" s="1"/>
    </row>
    <row r="50" spans="2:13" ht="15.75" thickTop="1" x14ac:dyDescent="0.25">
      <c r="C50" s="2"/>
      <c r="D50" s="2"/>
      <c r="E50" s="2"/>
      <c r="F50" s="2"/>
      <c r="G50" s="2"/>
      <c r="H50" s="137"/>
      <c r="L50" s="16"/>
      <c r="M50" s="1"/>
    </row>
    <row r="51" spans="2:13" x14ac:dyDescent="0.25">
      <c r="C51" s="2"/>
      <c r="D51" s="2"/>
      <c r="E51" s="2"/>
      <c r="F51" s="2"/>
      <c r="G51" s="2"/>
      <c r="H51" s="3"/>
      <c r="L51" s="16"/>
      <c r="M51" s="1"/>
    </row>
    <row r="52" spans="2:13" ht="25.5" x14ac:dyDescent="0.25">
      <c r="C52" s="2"/>
      <c r="D52" s="2"/>
      <c r="E52" s="2"/>
      <c r="F52" s="2"/>
      <c r="G52" s="2"/>
      <c r="H52" s="138" t="s">
        <v>150</v>
      </c>
      <c r="J52" s="138" t="s">
        <v>151</v>
      </c>
      <c r="K52" s="138" t="s">
        <v>149</v>
      </c>
      <c r="L52" s="16"/>
      <c r="M52" s="1"/>
    </row>
    <row r="53" spans="2:13" x14ac:dyDescent="0.25">
      <c r="C53" s="2"/>
      <c r="D53" s="2"/>
      <c r="E53" s="2"/>
      <c r="F53" s="2"/>
      <c r="G53" s="2"/>
      <c r="H53" s="3"/>
      <c r="I53" s="2"/>
      <c r="J53" s="81"/>
      <c r="K53" s="119"/>
      <c r="L53" s="16"/>
      <c r="M53" s="1"/>
    </row>
    <row r="54" spans="2:13" x14ac:dyDescent="0.25">
      <c r="C54" s="2"/>
      <c r="D54" s="2"/>
      <c r="E54" s="2"/>
      <c r="F54" s="2"/>
      <c r="G54" s="2"/>
      <c r="H54" s="3"/>
      <c r="I54" s="2"/>
      <c r="J54" s="81"/>
      <c r="K54" s="119"/>
      <c r="L54" s="16"/>
      <c r="M54" s="1"/>
    </row>
    <row r="55" spans="2:13" x14ac:dyDescent="0.25">
      <c r="C55" s="2"/>
      <c r="D55" s="2"/>
      <c r="E55" s="2"/>
      <c r="F55" s="2"/>
      <c r="G55" s="2"/>
      <c r="H55" s="3"/>
      <c r="I55" s="2"/>
      <c r="J55" s="81"/>
      <c r="K55" s="119"/>
      <c r="L55" s="16"/>
      <c r="M55" s="1"/>
    </row>
    <row r="56" spans="2:13" x14ac:dyDescent="0.25">
      <c r="C56" s="2"/>
      <c r="D56" s="2"/>
      <c r="E56" s="2"/>
      <c r="F56" s="2"/>
      <c r="G56" s="2"/>
      <c r="H56" s="3"/>
      <c r="I56" s="2"/>
      <c r="J56" s="81"/>
      <c r="K56" s="119"/>
      <c r="L56" s="16"/>
      <c r="M56" s="1"/>
    </row>
    <row r="57" spans="2:13" ht="18" customHeight="1" x14ac:dyDescent="0.25">
      <c r="B57" s="74" t="s">
        <v>142</v>
      </c>
      <c r="C57" s="1"/>
      <c r="D57" s="1"/>
      <c r="E57" s="1"/>
      <c r="F57" s="1"/>
      <c r="G57" s="1"/>
      <c r="H57" s="3"/>
      <c r="J57" s="105"/>
      <c r="K57" s="105"/>
    </row>
    <row r="58" spans="2:13" ht="18" customHeight="1" x14ac:dyDescent="0.5">
      <c r="B58" s="74" t="s">
        <v>143</v>
      </c>
      <c r="C58" s="1"/>
      <c r="D58" s="1"/>
      <c r="E58" s="1"/>
      <c r="F58" s="75"/>
      <c r="G58" s="75"/>
      <c r="H58" s="33"/>
    </row>
    <row r="59" spans="2:13" ht="18" customHeight="1" x14ac:dyDescent="0.25">
      <c r="B59" s="74" t="s">
        <v>144</v>
      </c>
      <c r="C59" s="1"/>
      <c r="D59" s="1"/>
      <c r="E59" s="1"/>
      <c r="F59" s="1"/>
      <c r="G59" s="1"/>
      <c r="H59" s="3"/>
    </row>
    <row r="60" spans="2:13" ht="18" customHeight="1" x14ac:dyDescent="0.25">
      <c r="B60" s="74"/>
      <c r="C60" s="1"/>
      <c r="D60" s="1"/>
      <c r="E60" s="1"/>
      <c r="F60" s="1"/>
      <c r="G60" s="1"/>
      <c r="H60" s="3"/>
    </row>
    <row r="61" spans="2:13" ht="26.25" x14ac:dyDescent="0.4">
      <c r="C61" s="2"/>
      <c r="D61" s="2"/>
      <c r="E61" s="2"/>
      <c r="F61" s="2"/>
      <c r="G61" s="2"/>
      <c r="H61" s="3"/>
      <c r="I61" s="34"/>
      <c r="J61" s="34"/>
      <c r="K61" s="34"/>
      <c r="L61" s="35"/>
    </row>
    <row r="62" spans="2:13" x14ac:dyDescent="0.25">
      <c r="C62" s="4" t="s">
        <v>6</v>
      </c>
      <c r="D62" s="4"/>
      <c r="E62" s="4" t="s">
        <v>7</v>
      </c>
      <c r="F62" s="5" t="s">
        <v>8</v>
      </c>
      <c r="G62" s="4" t="s">
        <v>9</v>
      </c>
      <c r="H62" s="6"/>
      <c r="I62" s="4"/>
      <c r="J62" s="4"/>
      <c r="K62" s="4"/>
      <c r="M62" s="1"/>
    </row>
    <row r="63" spans="2:13" ht="15" customHeight="1" x14ac:dyDescent="0.25">
      <c r="C63" s="4"/>
      <c r="D63" s="4"/>
      <c r="E63" s="4"/>
      <c r="F63" s="5"/>
      <c r="G63" s="4"/>
      <c r="H63" s="6"/>
      <c r="I63" s="4"/>
      <c r="J63" s="4"/>
      <c r="K63" s="4"/>
      <c r="L63" s="1"/>
      <c r="M63" s="1"/>
    </row>
    <row r="64" spans="2:13" ht="15" customHeight="1" x14ac:dyDescent="0.25">
      <c r="B64" s="15"/>
      <c r="C64" s="2"/>
      <c r="D64" s="2"/>
      <c r="E64" s="2"/>
      <c r="F64" s="2"/>
      <c r="G64" s="2"/>
      <c r="H64" s="7"/>
      <c r="I64" s="2"/>
      <c r="J64" s="2"/>
      <c r="K64" s="2"/>
      <c r="L64" s="1"/>
      <c r="M64" s="1"/>
    </row>
    <row r="65" spans="2:13" x14ac:dyDescent="0.25">
      <c r="B65" s="15"/>
      <c r="C65" s="8" t="s">
        <v>13</v>
      </c>
      <c r="D65" s="8"/>
      <c r="E65" s="8"/>
      <c r="F65" s="8" t="s">
        <v>10</v>
      </c>
      <c r="G65" s="8" t="s">
        <v>37</v>
      </c>
      <c r="H65" s="10"/>
      <c r="I65" s="9"/>
      <c r="J65" s="9"/>
      <c r="K65" s="9"/>
      <c r="L65" s="1"/>
      <c r="M65" s="1"/>
    </row>
    <row r="66" spans="2:13" x14ac:dyDescent="0.25">
      <c r="B66" s="15"/>
      <c r="C66" s="9" t="s">
        <v>50</v>
      </c>
      <c r="D66" s="11"/>
      <c r="E66" s="9"/>
      <c r="F66" s="9" t="s">
        <v>11</v>
      </c>
      <c r="G66" s="9" t="s">
        <v>12</v>
      </c>
      <c r="H66" s="12"/>
      <c r="I66" s="9"/>
      <c r="J66" s="9"/>
      <c r="K66" s="9"/>
      <c r="L66" s="1"/>
      <c r="M66" s="1"/>
    </row>
    <row r="67" spans="2:13" x14ac:dyDescent="0.25">
      <c r="B67" s="15"/>
      <c r="C67" s="30" t="s">
        <v>141</v>
      </c>
      <c r="D67" s="31"/>
      <c r="E67" s="12"/>
      <c r="F67" s="9"/>
      <c r="G67" s="9"/>
      <c r="H67" s="12"/>
      <c r="I67" s="9"/>
      <c r="J67" s="9"/>
      <c r="K67" s="9"/>
      <c r="L67" s="1"/>
      <c r="M67" s="1"/>
    </row>
    <row r="68" spans="2:13" x14ac:dyDescent="0.25">
      <c r="C68" s="30"/>
      <c r="D68" s="31"/>
      <c r="E68" s="9"/>
      <c r="F68" s="9"/>
      <c r="G68" s="9"/>
      <c r="H68" s="12"/>
      <c r="I68" s="9"/>
      <c r="J68" s="9"/>
      <c r="K68" s="9"/>
      <c r="L68" s="1"/>
      <c r="M68" s="1"/>
    </row>
    <row r="69" spans="2:13" x14ac:dyDescent="0.25">
      <c r="C69" s="14"/>
      <c r="D69" s="13"/>
      <c r="E69" s="9"/>
      <c r="G69" s="9"/>
      <c r="H69" s="12"/>
      <c r="I69" s="9"/>
      <c r="J69" s="9"/>
      <c r="K69" s="9"/>
      <c r="L69" s="1"/>
      <c r="M69" s="1"/>
    </row>
    <row r="70" spans="2:13" s="15" customFormat="1" ht="18" customHeight="1" x14ac:dyDescent="0.25">
      <c r="B70"/>
      <c r="C70" s="27"/>
      <c r="D70" s="28"/>
      <c r="E70" s="27"/>
      <c r="F70" s="27"/>
      <c r="G70" s="27"/>
      <c r="H70" s="26"/>
      <c r="I70" s="29"/>
      <c r="J70" s="29"/>
      <c r="K70" s="29"/>
      <c r="L70" s="51"/>
    </row>
  </sheetData>
  <mergeCells count="20">
    <mergeCell ref="B9:B10"/>
    <mergeCell ref="B1:K1"/>
    <mergeCell ref="B2:K2"/>
    <mergeCell ref="B4:K4"/>
    <mergeCell ref="B6:K6"/>
    <mergeCell ref="B7:K7"/>
    <mergeCell ref="C8:I8"/>
    <mergeCell ref="L19:L20"/>
    <mergeCell ref="L25:L26"/>
    <mergeCell ref="M25:M26"/>
    <mergeCell ref="L27:L30"/>
    <mergeCell ref="C9:C10"/>
    <mergeCell ref="D9:D10"/>
    <mergeCell ref="E9:E10"/>
    <mergeCell ref="F9:F10"/>
    <mergeCell ref="G9:G10"/>
    <mergeCell ref="H9:H10"/>
    <mergeCell ref="I9:I10"/>
    <mergeCell ref="J9:J10"/>
    <mergeCell ref="K9:K10"/>
  </mergeCells>
  <pageMargins left="0.35" right="0.19685039370078741" top="0.78" bottom="0.19685039370078741" header="0.78"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Est. Supls.NOV.2021 Modif.Form.</vt:lpstr>
      <vt:lpstr>Est. Supls.NOV.2021 Pagos Provs</vt:lpstr>
      <vt:lpstr>'Est. Supls.NOV.2021 Modif.Form.'!Área_de_impresión</vt:lpstr>
      <vt:lpstr>'Est. Supls.NOV.2021 Pagos Provs'!Área_de_impresión</vt:lpstr>
      <vt:lpstr>'Est. Supls.NOV.2021 Modif.Form.'!Títulos_a_imprimir</vt:lpstr>
      <vt:lpstr>'Est. Supls.NOV.2021 Pagos Provs'!Títulos_a_imprimir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gabrielnatera@msn.com</dc:creator>
  <cp:lastModifiedBy>ENCCONTA</cp:lastModifiedBy>
  <cp:lastPrinted>2021-12-20T16:37:02Z</cp:lastPrinted>
  <dcterms:created xsi:type="dcterms:W3CDTF">2017-10-02T12:37:41Z</dcterms:created>
  <dcterms:modified xsi:type="dcterms:W3CDTF">2021-12-20T16:37:04Z</dcterms:modified>
</cp:coreProperties>
</file>