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ENCCONTA\Desktop\2021\ESTANDAR WEB 2021\"/>
    </mc:Choice>
  </mc:AlternateContent>
  <xr:revisionPtr revIDLastSave="0" documentId="8_{BB2373FB-39B8-4FAE-99F5-D5CCDC5FC916}" xr6:coauthVersionLast="47" xr6:coauthVersionMax="47" xr10:uidLastSave="{00000000-0000-0000-0000-000000000000}"/>
  <bookViews>
    <workbookView xWindow="-120" yWindow="-120" windowWidth="21840" windowHeight="13140" tabRatio="609" activeTab="1" xr2:uid="{00000000-000D-0000-FFFF-FFFF00000000}"/>
  </bookViews>
  <sheets>
    <sheet name="Estado Supls.OCT.2021Modif.Form" sheetId="141" r:id="rId1"/>
    <sheet name="Est.Supls.OCT.2021.Pagos Provs." sheetId="142" r:id="rId2"/>
  </sheets>
  <definedNames>
    <definedName name="_xlnm.Print_Area" localSheetId="1">'Est.Supls.OCT.2021.Pagos Provs.'!$B$1:$K$69</definedName>
    <definedName name="_xlnm.Print_Area" localSheetId="0">'Estado Supls.OCT.2021Modif.Form'!$B$1:$H$66</definedName>
    <definedName name="_xlnm.Print_Titles" localSheetId="1">'Est.Supls.OCT.2021.Pagos Provs.'!$6:$10</definedName>
    <definedName name="_xlnm.Print_Titles" localSheetId="0">'Estado Supls.OCT.2021Modif.Form'!$6:$10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142" l="1"/>
  <c r="J52" i="142" s="1"/>
  <c r="K17" i="142"/>
  <c r="K16" i="142"/>
  <c r="K51" i="142" s="1"/>
  <c r="K13" i="142"/>
  <c r="K52" i="142" l="1"/>
  <c r="H17" i="142"/>
  <c r="H16" i="142"/>
  <c r="H13" i="142"/>
  <c r="H17" i="141"/>
  <c r="H16" i="141"/>
  <c r="H13" i="141"/>
  <c r="H51" i="142" l="1"/>
  <c r="H52" i="142" s="1"/>
  <c r="H51" i="141"/>
  <c r="H52" i="141" s="1"/>
</calcChain>
</file>

<file path=xl/sharedStrings.xml><?xml version="1.0" encoding="utf-8"?>
<sst xmlns="http://schemas.openxmlformats.org/spreadsheetml/2006/main" count="370" uniqueCount="164">
  <si>
    <t>CONSEJO NACIONAL DE DROGAS</t>
  </si>
  <si>
    <t>Fecha de Factura</t>
  </si>
  <si>
    <t>No. de Factura o Comprobante</t>
  </si>
  <si>
    <t>Nombre del Acreedor</t>
  </si>
  <si>
    <t>Concepto</t>
  </si>
  <si>
    <t>Monto Deuda en RD$</t>
  </si>
  <si>
    <t>Preparado por:</t>
  </si>
  <si>
    <t xml:space="preserve"> </t>
  </si>
  <si>
    <t>Revisado por:</t>
  </si>
  <si>
    <t>Aprobado por:</t>
  </si>
  <si>
    <t>LICDA. LOIDA I. ARIAS RODRÍGUEZ</t>
  </si>
  <si>
    <t>Enc. División de Contabilidad</t>
  </si>
  <si>
    <t>Director Administrativo y Financiero</t>
  </si>
  <si>
    <t>LICDA. NANCY BRUNO</t>
  </si>
  <si>
    <t>DIVISIÓN DE CONTABILIDAD</t>
  </si>
  <si>
    <t>2.2.1.6.01</t>
  </si>
  <si>
    <t>Presidencia de la República</t>
  </si>
  <si>
    <t>2.2.1.7.01</t>
  </si>
  <si>
    <t>2.1.1.5.04</t>
  </si>
  <si>
    <t>2.2.8.7.05</t>
  </si>
  <si>
    <t>2.2.5.1.01</t>
  </si>
  <si>
    <t>COMPAÑÍA DOMINICANA DE TELÉFONOS, S.A</t>
  </si>
  <si>
    <t>2.2.1.3.01</t>
  </si>
  <si>
    <t>EDENORTE</t>
  </si>
  <si>
    <t>AGUA PLANETA AZUL, S. A.</t>
  </si>
  <si>
    <t>2.3.1.1.01</t>
  </si>
  <si>
    <t>2.2.7.2.06</t>
  </si>
  <si>
    <t>B1500049148</t>
  </si>
  <si>
    <t>COMPRA DE 40 BOTELLONES DE AGUA, PARA CONSUMO DEL PERSONAL DE ESTE CONSEJO NACIONAL DE DROGAS, CORRESPONDIENTE AL MES DE SEPTIEMBRE 2020.</t>
  </si>
  <si>
    <t>B1500051750</t>
  </si>
  <si>
    <t>COMPRA DE 44 BOTELLONES DE AGUA, PARA CONSUMO DEL PERSONAL DE ESTE CONSEJO NACIONAL DE DROGAS, CORRESPONDIENTE AL MES DE DICIEMBRE 2020.</t>
  </si>
  <si>
    <t>ONETEL KDK, SRL</t>
  </si>
  <si>
    <t>JOHNNY MAUAD SOSA</t>
  </si>
  <si>
    <t>2.2.9.2.01</t>
  </si>
  <si>
    <t>2.3.7.1.02</t>
  </si>
  <si>
    <t>2.1.1.5.03/2.1.1.5.04</t>
  </si>
  <si>
    <t>LIC. YNOCENCIO MARTÍNEZ SANTOS</t>
  </si>
  <si>
    <t>EDEESTE</t>
  </si>
  <si>
    <t>INAPA</t>
  </si>
  <si>
    <t>MARIANO ROJAS CROUSSETT</t>
  </si>
  <si>
    <t>B1500004031</t>
  </si>
  <si>
    <t>ABENSA - FOOD SHOP</t>
  </si>
  <si>
    <t>44724-2021</t>
  </si>
  <si>
    <t>JUAN ALBERTO DEL CARMEN MARTINEZ ROQUE</t>
  </si>
  <si>
    <t>PRESTACIONES LABORALES (Vacaciones) (SALARIO NAVIDAD) (Fallecimiento)</t>
  </si>
  <si>
    <t>Retenciónes Varias</t>
  </si>
  <si>
    <t>COLECTOR DE IMPUESTOS INTERNOS</t>
  </si>
  <si>
    <t>2.2.8.8.01</t>
  </si>
  <si>
    <t xml:space="preserve">COLECTOR CONTRIBUCIONES AL INAVI </t>
  </si>
  <si>
    <t>Contador</t>
  </si>
  <si>
    <t>2.2.6.3.01</t>
  </si>
  <si>
    <t>EDESUR</t>
  </si>
  <si>
    <t>B1500000252</t>
  </si>
  <si>
    <t>COMPRA DE 110 ALMUERZOS PARA PERSONAL DE SEGURIDAD DE ESTE CONSEJO NACIONAL DE DROGAS DEL 1RO AL 30 DE JULIO DEL 2021</t>
  </si>
  <si>
    <t>Cálculo del MAP 67498-2021</t>
  </si>
  <si>
    <t>AYLEEN MARIA LOPEZ PAULINO</t>
  </si>
  <si>
    <t xml:space="preserve">PRESTACIONES LABORALES, CORRESPONDIENTE A 01 AÑO DE INDEMNIZACION, SEGUN ARTS.60, 98 Y ART. 138 DEL REGLAMENTO 523-09, Y 15 DIAS DE VACACIONES, SEGUN ARTS. 53,55, DE LA LEY 41-08 DEL 16/01/08 DE FUNCION PUBLICA. </t>
  </si>
  <si>
    <t>TECNOSERV, SRL</t>
  </si>
  <si>
    <t>SIGMA PETROLEUM CORP SAS</t>
  </si>
  <si>
    <t>CREACIONES SORIVEL, SRL</t>
  </si>
  <si>
    <t>2.3.1.3.03</t>
  </si>
  <si>
    <t>B1500000004</t>
  </si>
  <si>
    <t>FRC SUPLIDORES INDUSTRIALES, SRL</t>
  </si>
  <si>
    <t xml:space="preserve">COMPRA DE ARTICULOS DE LIMPIEZA Y DESECHABLES PARA EL ABASTECIMIENTO DEL ALMACEN DE ESTE CONSEJO NACIONAL DE DROGAS, PARA CUBRIR EL TRIMESTRE OCTUBRE-DICIEMBRE 2021. </t>
  </si>
  <si>
    <t>2.3.3.2.01/2.3.5.5.01/2.3.6.3.01/2.3.9.1.01</t>
  </si>
  <si>
    <t>B1500111494</t>
  </si>
  <si>
    <t>POR SERVICIOS TELEFÓNICOS FLOTAS CORRESPONDIENTE AL MES DE OCTUBRE 2021.</t>
  </si>
  <si>
    <t>B1500110585</t>
  </si>
  <si>
    <t>POR SERVICIOS TELEFÓNICOS LINEAS FIJAS  CORRESPONDIENTE AL MES DE OCTUBRE 2021.</t>
  </si>
  <si>
    <t>B1500233142</t>
  </si>
  <si>
    <t>B1500000359</t>
  </si>
  <si>
    <t>GOBERNACION DEL EDIFICIO DE LAS OFICS.GUBS.</t>
  </si>
  <si>
    <t>SERVICIO DE MANTENIMIENTO EN ÁREAS COMUNES, CORRESPONDIENTE AL MES OCTUBRE 2021.</t>
  </si>
  <si>
    <t>2.2.7.1.02</t>
  </si>
  <si>
    <t>B1500201435</t>
  </si>
  <si>
    <t>SERVICIO DE AGUA Y ALCANTARILLADO REG. NORDESTE SAN FRANCISCO DE MACORÍS, PERÍODO  01/09/2021 - 30/09/2021.</t>
  </si>
  <si>
    <t>B1500173199</t>
  </si>
  <si>
    <t>B1500173201</t>
  </si>
  <si>
    <t>SERVICIO ENERGÍA ELÉCT. SÓTANO SEDE CENTRAL CONSEJO NACIONAL DE DROGAS, PERÍODO  20/09/2021 - 20/10/2021</t>
  </si>
  <si>
    <t>SERVICIO ENERGÍA ELÉCT. 1ERA PLANTA SEDE CENTRAL CONSEJO NACIONAL DE DROGAS, PERÍODO  20/09/2021 - 20/10/2021</t>
  </si>
  <si>
    <t>B1500000190</t>
  </si>
  <si>
    <t xml:space="preserve">SERVICIOS PROFESIONALES REALIZADOS EN ASISTENCIA TÉCNICA DEL SISTEMA INTEGRADO DE ADMINISTRACIÓN FINANCIERA (SIAF), CORRESP. AL MES DE OCTUBRE 2021. </t>
  </si>
  <si>
    <t>B1500003796</t>
  </si>
  <si>
    <t>OFFITEK, SRL</t>
  </si>
  <si>
    <t>COMPRA DE EQUIPOS INFORMATICOS Y DE OFICINAS, PARA VARIOS DEPARTAMENTO DE ESTE CONSEJO NACIONAL DE DROGAS.</t>
  </si>
  <si>
    <t>2.6.1.1.01/2.6.1.3.01/2.6.1.9.01/2.6.2.1.01</t>
  </si>
  <si>
    <t>B1500003806</t>
  </si>
  <si>
    <t>COMPRA DE MOBILIARIOS Y ARTICULOS DE OFICINA, PARA VARIOS DEPARTAMENTO DE ESTE CONSEJO NACIONAL DE DROGAS.</t>
  </si>
  <si>
    <t>2.3.9.2.01/2.3.9.9.01/2.6.1.1.01</t>
  </si>
  <si>
    <t>B1500001710</t>
  </si>
  <si>
    <t xml:space="preserve">COMPRA DE UN (0) CENTRO DE MESAS ALARGADO Y UN (01) ARREGLO PRIMAVERAL PARA SER UTILIZADOS EN ALMUERZO CON INVITADOS ESPECIALES A ESTE CONSEJO NACIONAL DE DROGAS. </t>
  </si>
  <si>
    <t>B1500000589</t>
  </si>
  <si>
    <t>M&amp;N, FIESTA &amp; DECORACIONES, SRL</t>
  </si>
  <si>
    <t>ALQUILER DE (03) MANTELES DE BUFFET (03) BAMBALINAS AZUL Y (10) SILLAS TIFFANI NEGRA  QUE FUERON UTILIZADOS EN LA CEREMONIA DE ACTO DE RECONOCIMIENTO A LIGAS Y CLUBES, EL JUEVES 07 DE OCTUBRE EN EL CLUB SAN CARLOS.</t>
  </si>
  <si>
    <t>2.2.5.8.01</t>
  </si>
  <si>
    <t>B1500000590</t>
  </si>
  <si>
    <t>ALQUILER DE (03) MANTELES DE BUFFET (02) BAMBALINAS AZUL Y (08) SILLAS TIFFANI NEGRA  QUE FUERON UTILIZADOS EN LA CEREMONIA DE ENTREGA DE CERTIFICADOS A LOS PARTICIPANTES DE LOS CURSOS TALLERES: "ROL DEL DIRIGENTE DEPORTIVO Y DEL DOCENTE EN LA PREVENCION DE DROGAS".</t>
  </si>
  <si>
    <t>B1500000005</t>
  </si>
  <si>
    <t>B1500000006</t>
  </si>
  <si>
    <t>COMPRA DE (100) CALENTADORES DE CHEFANDISH, PARA SER UTILIZADOS EN LOS ALMUERZOS DIRIGIDOS A LOS ENCARGADOS Y DIRECTORES DE ESTE CONSEJO NACIONAL DE DROGAS.</t>
  </si>
  <si>
    <t>2.3.9.5.01</t>
  </si>
  <si>
    <t>REPARACION DE LA IMPRESORA EPSON L4150 ASIGNADA A LA DIRECCION DE REDUCCION DE LA DEMANDA DE ESTE CONSEJO NACIONAL DE DROGAS, LA CUAL ESTA PRESENTANDO FALLAS.</t>
  </si>
  <si>
    <t>2.2.7.2.02</t>
  </si>
  <si>
    <t>FOOD SOLUTIONS IMPORT AND EXPORT PHETROSKY, SR</t>
  </si>
  <si>
    <t>COMPRA DE CIEN (100) FARDOS DE AGUA Y DIEZ (10) ROLLOS DE PAPEL ALUMINIO DE 75 PIES, PARA SER UTILIZADOS EN LOS ALMUERZOS DIRIGIDOS A LOS ENCARGADOS Y DIRECTORES DE ESTE CONSEJO NACIONAL DE DROGAS.</t>
  </si>
  <si>
    <t>2.3.1.1.01/2.3.9.9.01</t>
  </si>
  <si>
    <t>ALQUILER LOCAL REGIONAL NORDESTE, SAN FRANCISCO DE MACORIS OCTUBRE 2021.</t>
  </si>
  <si>
    <t>B1500000007</t>
  </si>
  <si>
    <t>JARMAN SERVICES, SRL</t>
  </si>
  <si>
    <t>REPARACION DE AIRE ACONDICIONADO UBICADO EN EL DESPACHO DEL SR. PRESIDENTE DE ESTE CONSEJO NACIONAL DE DROGAS, EL CUAL NO ESTA ENFRIANDO.</t>
  </si>
  <si>
    <t>2.2.7.2.08/2.6.5.4.01</t>
  </si>
  <si>
    <t>B1500000010</t>
  </si>
  <si>
    <t>DUBAMED, SRL</t>
  </si>
  <si>
    <t>COMPRA DE EQUIPOS MEDICOS PARA EL CENTRO DE ATENCION INTEGRAL NIÑOS, NIÑAS Y ADOLESCENTES EN CONSUMO DE SUSTANCIAS PSICOACTIVAS (CAINNACSP).</t>
  </si>
  <si>
    <t>2.3.9.3.01/2.6.3.1.01</t>
  </si>
  <si>
    <t>QUEM IMPORT, SRL</t>
  </si>
  <si>
    <t>2.6.3.1.01</t>
  </si>
  <si>
    <t>B1500000022</t>
  </si>
  <si>
    <t>SLYNG DOMINICANA, SRL</t>
  </si>
  <si>
    <t>REVISIÓN Y RECARGA DE LOS 4 EXTINTORES DE INCEDIO COLOCADOS EN DIFERENTES ÁREAS DEL CENTRO DE ATENCIÓN INTEGRAL NIÑOS, NIÑAS Y ADOLESCENTES EN CONSUMO DE SUSTANCIAS PSICOACTIVAS (CAINNACSP)</t>
  </si>
  <si>
    <t>2.2.7.2.08</t>
  </si>
  <si>
    <t>B1500000254</t>
  </si>
  <si>
    <t>COMPRA DE 105 ALMUERZOS PARA PERSONAL DE SEGURIDAD DE ESTE CONSEJO NACIONAL DE DROGAS DEL 1RO AL 30 DE SEPTIEMBRE DEL 2021</t>
  </si>
  <si>
    <t>B1500000255</t>
  </si>
  <si>
    <t>COMPRA DE 40 ALMUERZOS PARA PERSONAL DE SEGURIDAD DE ESTE CONSEJO NACIONAL DE DROGAS DEL 1RO AL 12 DE OCTUBRE DEL 2021</t>
  </si>
  <si>
    <t>B1500000208</t>
  </si>
  <si>
    <t>GARENA, SRL</t>
  </si>
  <si>
    <t>COMPRA DE (14) PLANCHAS DE ALUCIN DE 3.66 PARA REPARAR EL LOCAL, UBICADO EN  PALENQUE, SAN CRISTÓBAL, DONDE SE ENCUENTRAN UBICADOS LOS ARCHIVOS PERTENECIENTES AL CONSEJO NACIONAL DE DROGAS.</t>
  </si>
  <si>
    <t>2.3.6.3.06</t>
  </si>
  <si>
    <t>B1500250267</t>
  </si>
  <si>
    <t>SERVICIO DE ENERGÍA ELÉCTRICA  CAINNACSP, PERIODO 13/09/2021 - 14/10/2021</t>
  </si>
  <si>
    <t>B1500253390</t>
  </si>
  <si>
    <t>SERVICIO DE ENERGÍA ELÉCTRICA  BARAHONA NUEVO LOCAL, CONTRATO NO. 7038853,  PERIODO  02/09/2021 - 02/10/2021</t>
  </si>
  <si>
    <t>B1500000253</t>
  </si>
  <si>
    <t>COMPRA DE (105) ALMUERZOS PARA PERSONAL DE SEGURIDAD DE ÉSTE CONSEJO NACIONAL DE DROGAS DEL  02 AL 31 DE AGOSTO 2021</t>
  </si>
  <si>
    <t xml:space="preserve">SERVICIO DE ENERGÍA ELÉCTRICA REGIONAL SAN FRANCISCO, PERÍODO  01/09/2021 - 01/10/2021 </t>
  </si>
  <si>
    <t>B1500031131</t>
  </si>
  <si>
    <t>SEGUROS RESERVAS, SA</t>
  </si>
  <si>
    <t>INCLUSION DE DOS (02) MOTOCICLETA MARCA: YAMAHA,  MODELO: CRUX, CHASIS: MEIUE2714M3056204, MEIUE2710M3056204 AÑO: 2021, PERIODO: DESDE 16/09/2021, HASTA 04/01/2022.  (PÓLIZA: 2-2-502-0015296)</t>
  </si>
  <si>
    <t>2.2.6.2.01</t>
  </si>
  <si>
    <r>
      <t>ESTADO DE CUENTAS DE SUPLIDORES</t>
    </r>
    <r>
      <rPr>
        <b/>
        <sz val="12"/>
        <color rgb="FF7030A0"/>
        <rFont val="Arial"/>
        <family val="2"/>
      </rPr>
      <t xml:space="preserve"> </t>
    </r>
  </si>
  <si>
    <r>
      <t xml:space="preserve"> AL 29 DE OCTUBRE 2021</t>
    </r>
    <r>
      <rPr>
        <b/>
        <sz val="12"/>
        <color rgb="FFFF0000"/>
        <rFont val="Arial"/>
        <family val="2"/>
      </rPr>
      <t/>
    </r>
  </si>
  <si>
    <t>COMPRA DE COMBUSTIBLE EN TICKETS PARA LA FLOTILLA DE VEHICULOS DEL CONSEJO NACIONAL DE DROGAS,  CORRESPONDIENTE AL 5TO. MES (NOVIEMBRE /2021), DEL SEMESTRE  JULIO-DICIEMBRE/2021.</t>
  </si>
  <si>
    <t>B1500026342</t>
  </si>
  <si>
    <t>B1500018786</t>
  </si>
  <si>
    <t>SANTO DOMINGO MOTORS, S.A.</t>
  </si>
  <si>
    <t>COMPRA DE DOS (02) MOTORES PARA SER ASIGNADOS A LOS MENSAJEROS EXTERNOS DE ESTE CONSEJO NACIONAL DE DROGAS.</t>
  </si>
  <si>
    <t>2.6.4.8.01</t>
  </si>
  <si>
    <t>LAVADO INTERIOR DE VEHICULOS TOYOTA HI-ACE, PLACAS: EI00312,313 Y 314, Y TOYOTA HILUX, PLACA EL05870, ASIGNADOS A LA SECCION DE TRANSPORTACION Y OBSERVATORIO DOMINICANO DE DROGAS</t>
  </si>
  <si>
    <r>
      <t>RETENCIÓN DE IMPUESTOS  (ISR) A PERSONAL CONTRATADO TEMPORAL,  CORRESPONDIENTE A LOS MESES: DESDE  FEBRERO HASTA</t>
    </r>
    <r>
      <rPr>
        <sz val="8"/>
        <color rgb="FF0070C0"/>
        <rFont val="Calibri"/>
        <family val="2"/>
      </rPr>
      <t xml:space="preserve"> OCTUBRE 2021</t>
    </r>
  </si>
  <si>
    <r>
      <t>RETENCIÓN INAVI-VIDA  A PERSONAL CONTRATADO TEMPORAL, CORRESPONDIENTE A LOS MESES DESDE  FEBRERO HASTA</t>
    </r>
    <r>
      <rPr>
        <sz val="8"/>
        <color rgb="FF0070C0"/>
        <rFont val="Calibri"/>
        <family val="2"/>
      </rPr>
      <t xml:space="preserve"> OCTUBRE  2021</t>
    </r>
  </si>
  <si>
    <t xml:space="preserve">Nota: A   la   fecha  de  corte  de   esta  relación  de  cuentas  por  pagar  existen  órdenes  de  pagos   (libramientos  Y  cheques)   generadas  por  un  monto  de  RD$1,152,530.06  las  cuales  se  encuentran </t>
  </si>
  <si>
    <t>en diversas etapas  del  proceso y que deben permanecer en esta relación hasta tanto concluya el pago, es decir que el monto de las  cuentas por  pagar aun sin procesar ascienden a  RD$1,883,811.34</t>
  </si>
  <si>
    <t xml:space="preserve">Fecha: 09 Noviembre 2021 </t>
  </si>
  <si>
    <t>Fecha de Registro</t>
  </si>
  <si>
    <t xml:space="preserve">Codificación Objetal Actual </t>
  </si>
  <si>
    <t>Monto Pagado A La Fecha</t>
  </si>
  <si>
    <t>Monto Pendiente</t>
  </si>
  <si>
    <t>Monto Pagado</t>
  </si>
  <si>
    <t>Fecha Fin Factura ó Vencimiento</t>
  </si>
  <si>
    <t>MONTO TOTAL  GENERAL RD$</t>
  </si>
  <si>
    <t>Monto Total Facturado</t>
  </si>
  <si>
    <r>
      <t>RETENCIÓN DE IMPUESTOS  (ISR) A PERSONAL CONTRATADO TEMPORAL,  CORRESPONDIENTE A LOS MESES: DESDE  FEBRERO HASTA</t>
    </r>
    <r>
      <rPr>
        <sz val="8"/>
        <rFont val="Calibri"/>
        <family val="2"/>
      </rPr>
      <t xml:space="preserve"> OCTUBRE 2021</t>
    </r>
  </si>
  <si>
    <r>
      <t>RETENCIÓN INAVI-VIDA  A PERSONAL CONTRATADO TEMPORAL, CORRESPONDIENTE A LOS MESES DESDE  FEBRERO HASTA</t>
    </r>
    <r>
      <rPr>
        <sz val="8"/>
        <color rgb="FF0070C0"/>
        <rFont val="Calibri"/>
        <family val="2"/>
      </rPr>
      <t xml:space="preserve"> </t>
    </r>
    <r>
      <rPr>
        <sz val="8"/>
        <rFont val="Calibri"/>
        <family val="2"/>
      </rPr>
      <t>OCTUBRE 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</si>
</sst>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&quot;RD$&quot;#,##0.00;[Red]\-&quot;RD$&quot;#,##0.00"/>
    <numFmt numFmtId="166" formatCode="dd/mm/yyyy;@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 Black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2"/>
      <color indexed="8"/>
      <name val="Arial"/>
      <family val="2"/>
    </font>
    <font>
      <b/>
      <sz val="24"/>
      <color theme="1"/>
      <name val="Edwardian Script ITC"/>
      <family val="4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6"/>
      <color rgb="FF00206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12"/>
      <color rgb="FFFF0000"/>
      <name val="Arial"/>
      <family val="2"/>
    </font>
    <font>
      <b/>
      <sz val="6"/>
      <name val="Calibri"/>
      <family val="2"/>
      <scheme val="minor"/>
    </font>
    <font>
      <sz val="8"/>
      <color theme="1"/>
      <name val="Calibri"/>
      <family val="2"/>
    </font>
    <font>
      <b/>
      <sz val="9"/>
      <name val="Calibri"/>
      <family val="2"/>
    </font>
    <font>
      <b/>
      <sz val="7"/>
      <color rgb="FFF43A47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7"/>
      <color theme="9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rgb="FF7030A0"/>
      <name val="Calibri"/>
      <family val="2"/>
      <scheme val="minor"/>
    </font>
    <font>
      <b/>
      <sz val="12"/>
      <color rgb="FF7030A0"/>
      <name val="Arial"/>
      <family val="2"/>
    </font>
    <font>
      <b/>
      <sz val="11"/>
      <color rgb="FF0000FF"/>
      <name val="Calibri"/>
      <family val="2"/>
      <scheme val="minor"/>
    </font>
    <font>
      <b/>
      <sz val="7"/>
      <color rgb="FF996600"/>
      <name val="Calibri"/>
      <family val="2"/>
      <scheme val="minor"/>
    </font>
    <font>
      <b/>
      <sz val="7"/>
      <color theme="5" tint="-0.499984740745262"/>
      <name val="Calibri"/>
      <family val="2"/>
      <scheme val="minor"/>
    </font>
    <font>
      <b/>
      <sz val="7"/>
      <color rgb="FF0000FF"/>
      <name val="Calibri"/>
      <family val="2"/>
      <scheme val="minor"/>
    </font>
    <font>
      <b/>
      <sz val="7"/>
      <color rgb="FFB75CEA"/>
      <name val="Calibri"/>
      <family val="2"/>
      <scheme val="minor"/>
    </font>
    <font>
      <sz val="8"/>
      <color rgb="FF0070C0"/>
      <name val="Calibri"/>
      <family val="2"/>
    </font>
    <font>
      <b/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EEF1"/>
        <bgColor indexed="64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Font="0" applyFill="0" applyBorder="0" applyAlignment="0" applyProtection="0"/>
  </cellStyleXfs>
  <cellXfs count="191">
    <xf numFmtId="0" fontId="0" fillId="0" borderId="0" xfId="0"/>
    <xf numFmtId="0" fontId="0" fillId="4" borderId="0" xfId="0" applyFill="1"/>
    <xf numFmtId="0" fontId="0" fillId="0" borderId="0" xfId="0" applyAlignment="1"/>
    <xf numFmtId="164" fontId="2" fillId="4" borderId="0" xfId="1" applyFont="1" applyFill="1" applyBorder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4" fontId="2" fillId="4" borderId="0" xfId="0" applyNumberFormat="1" applyFont="1" applyFill="1" applyAlignment="1"/>
    <xf numFmtId="4" fontId="0" fillId="4" borderId="0" xfId="0" applyNumberFormat="1" applyFill="1" applyAlignment="1"/>
    <xf numFmtId="0" fontId="14" fillId="0" borderId="0" xfId="0" applyFont="1" applyAlignment="1"/>
    <xf numFmtId="0" fontId="15" fillId="0" borderId="0" xfId="0" applyFont="1" applyAlignment="1"/>
    <xf numFmtId="0" fontId="14" fillId="4" borderId="0" xfId="0" applyFont="1" applyFill="1" applyAlignment="1"/>
    <xf numFmtId="0" fontId="16" fillId="0" borderId="0" xfId="0" applyFont="1" applyAlignment="1"/>
    <xf numFmtId="0" fontId="15" fillId="4" borderId="0" xfId="0" applyFont="1" applyFill="1" applyAlignment="1"/>
    <xf numFmtId="0" fontId="19" fillId="0" borderId="0" xfId="0" applyFont="1" applyAlignment="1"/>
    <xf numFmtId="0" fontId="17" fillId="0" borderId="0" xfId="0" applyFont="1" applyAlignment="1"/>
    <xf numFmtId="0" fontId="0" fillId="4" borderId="0" xfId="0" applyFill="1" applyBorder="1"/>
    <xf numFmtId="0" fontId="21" fillId="4" borderId="0" xfId="0" applyFont="1" applyFill="1" applyAlignment="1">
      <alignment horizontal="right" vertical="center"/>
    </xf>
    <xf numFmtId="0" fontId="23" fillId="0" borderId="0" xfId="0" applyFont="1" applyAlignment="1"/>
    <xf numFmtId="0" fontId="24" fillId="0" borderId="0" xfId="0" applyFont="1" applyAlignment="1"/>
    <xf numFmtId="0" fontId="25" fillId="4" borderId="0" xfId="0" applyFont="1" applyFill="1"/>
    <xf numFmtId="0" fontId="26" fillId="4" borderId="0" xfId="0" applyFont="1" applyFill="1"/>
    <xf numFmtId="4" fontId="10" fillId="4" borderId="4" xfId="0" applyNumberFormat="1" applyFont="1" applyFill="1" applyBorder="1" applyAlignment="1">
      <alignment horizontal="right" vertical="center"/>
    </xf>
    <xf numFmtId="0" fontId="12" fillId="3" borderId="16" xfId="0" applyFont="1" applyFill="1" applyBorder="1" applyAlignment="1">
      <alignment horizontal="left" vertical="center"/>
    </xf>
    <xf numFmtId="0" fontId="12" fillId="3" borderId="16" xfId="0" applyFont="1" applyFill="1" applyBorder="1" applyAlignment="1">
      <alignment vertical="center"/>
    </xf>
    <xf numFmtId="4" fontId="18" fillId="3" borderId="16" xfId="2" applyNumberFormat="1" applyFont="1" applyFill="1" applyBorder="1" applyAlignment="1">
      <alignment horizontal="right" vertical="center"/>
    </xf>
    <xf numFmtId="164" fontId="2" fillId="2" borderId="9" xfId="1" applyFont="1" applyFill="1" applyBorder="1" applyAlignment="1">
      <alignment vertical="center"/>
    </xf>
    <xf numFmtId="4" fontId="18" fillId="4" borderId="0" xfId="2" applyNumberFormat="1" applyFont="1" applyFill="1" applyBorder="1" applyAlignment="1">
      <alignment horizontal="right" vertical="center"/>
    </xf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14" fontId="13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/>
    <xf numFmtId="164" fontId="2" fillId="4" borderId="0" xfId="1" applyFont="1" applyFill="1" applyBorder="1" applyAlignment="1">
      <alignment vertical="center"/>
    </xf>
    <xf numFmtId="0" fontId="6" fillId="4" borderId="0" xfId="0" applyFont="1" applyFill="1" applyAlignment="1"/>
    <xf numFmtId="0" fontId="0" fillId="4" borderId="0" xfId="0" applyFill="1" applyAlignment="1"/>
    <xf numFmtId="0" fontId="17" fillId="4" borderId="0" xfId="0" applyFont="1" applyFill="1" applyAlignment="1"/>
    <xf numFmtId="0" fontId="19" fillId="4" borderId="0" xfId="0" applyFont="1" applyFill="1" applyAlignment="1"/>
    <xf numFmtId="0" fontId="6" fillId="4" borderId="4" xfId="0" applyFont="1" applyFill="1" applyBorder="1" applyAlignment="1">
      <alignment horizontal="center" vertical="center"/>
    </xf>
    <xf numFmtId="164" fontId="28" fillId="4" borderId="0" xfId="1" applyFont="1" applyFill="1" applyBorder="1" applyAlignment="1"/>
    <xf numFmtId="164" fontId="29" fillId="4" borderId="0" xfId="1" applyFont="1" applyFill="1" applyBorder="1" applyAlignment="1"/>
    <xf numFmtId="0" fontId="30" fillId="0" borderId="0" xfId="0" applyFont="1" applyAlignment="1"/>
    <xf numFmtId="0" fontId="10" fillId="4" borderId="6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11" fillId="3" borderId="28" xfId="0" applyFont="1" applyFill="1" applyBorder="1" applyAlignment="1">
      <alignment horizontal="left"/>
    </xf>
    <xf numFmtId="0" fontId="7" fillId="3" borderId="28" xfId="0" applyFont="1" applyFill="1" applyBorder="1" applyAlignment="1">
      <alignment horizontal="left"/>
    </xf>
    <xf numFmtId="0" fontId="10" fillId="3" borderId="28" xfId="0" applyFont="1" applyFill="1" applyBorder="1" applyAlignment="1">
      <alignment wrapText="1"/>
    </xf>
    <xf numFmtId="0" fontId="6" fillId="3" borderId="28" xfId="0" applyFont="1" applyFill="1" applyBorder="1" applyAlignment="1">
      <alignment horizontal="center"/>
    </xf>
    <xf numFmtId="4" fontId="18" fillId="3" borderId="28" xfId="2" applyNumberFormat="1" applyFont="1" applyFill="1" applyBorder="1" applyAlignment="1">
      <alignment horizontal="right" vertical="center"/>
    </xf>
    <xf numFmtId="0" fontId="11" fillId="4" borderId="4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32" fillId="4" borderId="0" xfId="0" applyFont="1" applyFill="1" applyBorder="1" applyAlignment="1">
      <alignment horizontal="left" vertical="center" wrapText="1"/>
    </xf>
    <xf numFmtId="164" fontId="0" fillId="4" borderId="0" xfId="1" applyFont="1" applyFill="1"/>
    <xf numFmtId="0" fontId="10" fillId="4" borderId="4" xfId="0" applyFont="1" applyFill="1" applyBorder="1" applyAlignment="1">
      <alignment vertical="center" wrapText="1"/>
    </xf>
    <xf numFmtId="166" fontId="8" fillId="4" borderId="30" xfId="0" applyNumberFormat="1" applyFont="1" applyFill="1" applyBorder="1" applyAlignment="1">
      <alignment horizontal="left" vertical="center"/>
    </xf>
    <xf numFmtId="0" fontId="11" fillId="4" borderId="6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center" vertical="center" wrapText="1"/>
    </xf>
    <xf numFmtId="166" fontId="11" fillId="4" borderId="19" xfId="0" applyNumberFormat="1" applyFont="1" applyFill="1" applyBorder="1" applyAlignment="1">
      <alignment horizontal="left" vertical="center"/>
    </xf>
    <xf numFmtId="164" fontId="10" fillId="4" borderId="6" xfId="1" applyFont="1" applyFill="1" applyBorder="1" applyAlignment="1">
      <alignment horizontal="right" vertical="center"/>
    </xf>
    <xf numFmtId="164" fontId="10" fillId="4" borderId="8" xfId="1" applyFont="1" applyFill="1" applyBorder="1" applyAlignment="1">
      <alignment horizontal="right" vertical="center"/>
    </xf>
    <xf numFmtId="164" fontId="11" fillId="4" borderId="4" xfId="1" applyFont="1" applyFill="1" applyBorder="1" applyAlignment="1">
      <alignment horizontal="left" vertical="center" wrapText="1"/>
    </xf>
    <xf numFmtId="164" fontId="11" fillId="4" borderId="6" xfId="1" applyFont="1" applyFill="1" applyBorder="1" applyAlignment="1">
      <alignment horizontal="left" vertical="center" wrapText="1"/>
    </xf>
    <xf numFmtId="164" fontId="7" fillId="4" borderId="7" xfId="1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/>
    </xf>
    <xf numFmtId="166" fontId="11" fillId="4" borderId="13" xfId="0" applyNumberFormat="1" applyFont="1" applyFill="1" applyBorder="1" applyAlignment="1">
      <alignment horizontal="left" vertical="center"/>
    </xf>
    <xf numFmtId="164" fontId="6" fillId="4" borderId="0" xfId="1" applyFont="1" applyFill="1" applyAlignment="1">
      <alignment horizontal="center" vertical="center" wrapText="1"/>
    </xf>
    <xf numFmtId="164" fontId="25" fillId="4" borderId="0" xfId="1" applyFont="1" applyFill="1" applyAlignment="1">
      <alignment horizontal="left" vertical="center"/>
    </xf>
    <xf numFmtId="0" fontId="11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vertical="center" wrapText="1"/>
    </xf>
    <xf numFmtId="0" fontId="11" fillId="4" borderId="20" xfId="0" applyFont="1" applyFill="1" applyBorder="1" applyAlignment="1">
      <alignment vertical="center"/>
    </xf>
    <xf numFmtId="0" fontId="37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 wrapText="1"/>
    </xf>
    <xf numFmtId="164" fontId="11" fillId="4" borderId="6" xfId="1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165" fontId="38" fillId="0" borderId="0" xfId="0" applyNumberFormat="1" applyFont="1" applyAlignment="1"/>
    <xf numFmtId="166" fontId="11" fillId="4" borderId="21" xfId="0" applyNumberFormat="1" applyFont="1" applyFill="1" applyBorder="1" applyAlignment="1">
      <alignment horizontal="left" vertical="center"/>
    </xf>
    <xf numFmtId="164" fontId="33" fillId="4" borderId="6" xfId="1" applyFont="1" applyFill="1" applyBorder="1" applyAlignment="1">
      <alignment horizontal="right" vertical="center"/>
    </xf>
    <xf numFmtId="164" fontId="15" fillId="4" borderId="0" xfId="1" applyFont="1" applyFill="1" applyBorder="1" applyAlignment="1"/>
    <xf numFmtId="0" fontId="43" fillId="4" borderId="0" xfId="0" applyFont="1" applyFill="1" applyBorder="1" applyAlignment="1">
      <alignment horizontal="left" vertical="center" wrapText="1"/>
    </xf>
    <xf numFmtId="164" fontId="36" fillId="4" borderId="0" xfId="1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45" fillId="4" borderId="0" xfId="0" applyFont="1" applyFill="1" applyBorder="1" applyAlignment="1">
      <alignment horizontal="left" vertical="center" wrapText="1"/>
    </xf>
    <xf numFmtId="0" fontId="44" fillId="4" borderId="0" xfId="0" applyFont="1" applyFill="1" applyBorder="1" applyAlignment="1">
      <alignment horizontal="left" vertical="center" wrapText="1"/>
    </xf>
    <xf numFmtId="0" fontId="42" fillId="4" borderId="0" xfId="0" applyFont="1" applyFill="1" applyBorder="1" applyAlignment="1">
      <alignment horizontal="left" vertical="center" wrapText="1"/>
    </xf>
    <xf numFmtId="0" fontId="39" fillId="4" borderId="0" xfId="0" applyFont="1" applyFill="1" applyBorder="1" applyAlignment="1">
      <alignment horizontal="left" vertical="center" wrapText="1"/>
    </xf>
    <xf numFmtId="166" fontId="8" fillId="4" borderId="20" xfId="0" applyNumberFormat="1" applyFont="1" applyFill="1" applyBorder="1" applyAlignment="1">
      <alignment horizontal="left" vertical="center"/>
    </xf>
    <xf numFmtId="166" fontId="8" fillId="3" borderId="28" xfId="0" applyNumberFormat="1" applyFont="1" applyFill="1" applyBorder="1" applyAlignment="1">
      <alignment horizontal="left"/>
    </xf>
    <xf numFmtId="166" fontId="11" fillId="4" borderId="31" xfId="0" applyNumberFormat="1" applyFont="1" applyFill="1" applyBorder="1" applyAlignment="1">
      <alignment horizontal="left" vertical="center"/>
    </xf>
    <xf numFmtId="4" fontId="10" fillId="4" borderId="5" xfId="0" applyNumberFormat="1" applyFont="1" applyFill="1" applyBorder="1" applyAlignment="1">
      <alignment horizontal="right" vertical="center"/>
    </xf>
    <xf numFmtId="4" fontId="18" fillId="3" borderId="29" xfId="2" applyNumberFormat="1" applyFont="1" applyFill="1" applyBorder="1" applyAlignment="1">
      <alignment horizontal="right" vertical="center"/>
    </xf>
    <xf numFmtId="164" fontId="10" fillId="4" borderId="34" xfId="1" applyFont="1" applyFill="1" applyBorder="1" applyAlignment="1">
      <alignment horizontal="right" vertical="center"/>
    </xf>
    <xf numFmtId="164" fontId="10" fillId="4" borderId="7" xfId="1" applyFont="1" applyFill="1" applyBorder="1" applyAlignment="1">
      <alignment horizontal="right" vertical="center"/>
    </xf>
    <xf numFmtId="4" fontId="18" fillId="3" borderId="18" xfId="2" applyNumberFormat="1" applyFont="1" applyFill="1" applyBorder="1" applyAlignment="1">
      <alignment horizontal="right" vertical="center"/>
    </xf>
    <xf numFmtId="0" fontId="0" fillId="3" borderId="17" xfId="0" applyFill="1" applyBorder="1"/>
    <xf numFmtId="0" fontId="12" fillId="3" borderId="35" xfId="0" applyFont="1" applyFill="1" applyBorder="1" applyAlignment="1">
      <alignment vertical="center"/>
    </xf>
    <xf numFmtId="166" fontId="8" fillId="4" borderId="36" xfId="0" applyNumberFormat="1" applyFont="1" applyFill="1" applyBorder="1" applyAlignment="1">
      <alignment horizontal="left" vertical="center"/>
    </xf>
    <xf numFmtId="0" fontId="0" fillId="3" borderId="27" xfId="0" applyFill="1" applyBorder="1"/>
    <xf numFmtId="0" fontId="10" fillId="4" borderId="20" xfId="0" applyFont="1" applyFill="1" applyBorder="1" applyAlignment="1">
      <alignment vertical="center"/>
    </xf>
    <xf numFmtId="164" fontId="11" fillId="4" borderId="4" xfId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vertical="center"/>
    </xf>
    <xf numFmtId="166" fontId="6" fillId="4" borderId="13" xfId="0" applyNumberFormat="1" applyFont="1" applyFill="1" applyBorder="1" applyAlignment="1">
      <alignment horizontal="left" vertical="center"/>
    </xf>
    <xf numFmtId="0" fontId="8" fillId="4" borderId="4" xfId="0" applyFont="1" applyFill="1" applyBorder="1" applyAlignment="1">
      <alignment vertical="center"/>
    </xf>
    <xf numFmtId="164" fontId="11" fillId="4" borderId="20" xfId="1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 wrapText="1"/>
    </xf>
    <xf numFmtId="166" fontId="6" fillId="4" borderId="32" xfId="0" applyNumberFormat="1" applyFont="1" applyFill="1" applyBorder="1" applyAlignment="1">
      <alignment horizontal="left" vertical="center"/>
    </xf>
    <xf numFmtId="164" fontId="11" fillId="4" borderId="6" xfId="1" applyFont="1" applyFill="1" applyBorder="1" applyAlignment="1">
      <alignment horizontal="center" wrapText="1"/>
    </xf>
    <xf numFmtId="166" fontId="6" fillId="4" borderId="6" xfId="0" applyNumberFormat="1" applyFont="1" applyFill="1" applyBorder="1" applyAlignment="1">
      <alignment horizontal="left" vertical="center"/>
    </xf>
    <xf numFmtId="164" fontId="10" fillId="4" borderId="5" xfId="1" applyFont="1" applyFill="1" applyBorder="1" applyAlignment="1">
      <alignment horizontal="right" vertical="center"/>
    </xf>
    <xf numFmtId="164" fontId="7" fillId="4" borderId="4" xfId="1" applyFont="1" applyFill="1" applyBorder="1" applyAlignment="1">
      <alignment horizontal="center" vertical="center"/>
    </xf>
    <xf numFmtId="164" fontId="7" fillId="4" borderId="8" xfId="1" applyFont="1" applyFill="1" applyBorder="1" applyAlignment="1">
      <alignment horizontal="center" vertical="center"/>
    </xf>
    <xf numFmtId="4" fontId="10" fillId="4" borderId="39" xfId="0" applyNumberFormat="1" applyFont="1" applyFill="1" applyBorder="1" applyAlignment="1">
      <alignment horizontal="right" vertical="center"/>
    </xf>
    <xf numFmtId="4" fontId="47" fillId="3" borderId="28" xfId="0" applyNumberFormat="1" applyFont="1" applyFill="1" applyBorder="1" applyAlignment="1">
      <alignment horizontal="right" vertical="center"/>
    </xf>
    <xf numFmtId="164" fontId="5" fillId="3" borderId="29" xfId="1" applyFont="1" applyFill="1" applyBorder="1" applyAlignment="1">
      <alignment horizontal="center" vertical="center"/>
    </xf>
    <xf numFmtId="164" fontId="7" fillId="4" borderId="6" xfId="1" applyFont="1" applyFill="1" applyBorder="1" applyAlignment="1">
      <alignment horizontal="center" vertical="center"/>
    </xf>
    <xf numFmtId="164" fontId="10" fillId="4" borderId="20" xfId="1" applyFont="1" applyFill="1" applyBorder="1" applyAlignment="1">
      <alignment horizontal="right" vertical="center"/>
    </xf>
    <xf numFmtId="164" fontId="7" fillId="4" borderId="32" xfId="1" applyFont="1" applyFill="1" applyBorder="1" applyAlignment="1">
      <alignment horizontal="center" vertical="center"/>
    </xf>
    <xf numFmtId="164" fontId="10" fillId="4" borderId="23" xfId="1" applyFont="1" applyFill="1" applyBorder="1" applyAlignment="1">
      <alignment horizontal="right" vertical="center"/>
    </xf>
    <xf numFmtId="164" fontId="33" fillId="4" borderId="7" xfId="1" applyFont="1" applyFill="1" applyBorder="1" applyAlignment="1">
      <alignment horizontal="right" vertical="center"/>
    </xf>
    <xf numFmtId="164" fontId="20" fillId="4" borderId="0" xfId="1" applyFont="1" applyFill="1" applyBorder="1" applyAlignment="1">
      <alignment horizontal="center" vertical="center" wrapText="1"/>
    </xf>
    <xf numFmtId="164" fontId="2" fillId="6" borderId="0" xfId="1" applyFont="1" applyFill="1" applyBorder="1" applyAlignment="1">
      <alignment vertical="center"/>
    </xf>
    <xf numFmtId="166" fontId="7" fillId="3" borderId="28" xfId="0" applyNumberFormat="1" applyFont="1" applyFill="1" applyBorder="1" applyAlignment="1">
      <alignment horizontal="center"/>
    </xf>
    <xf numFmtId="164" fontId="10" fillId="4" borderId="42" xfId="1" applyFont="1" applyFill="1" applyBorder="1" applyAlignment="1">
      <alignment horizontal="right" vertical="center"/>
    </xf>
    <xf numFmtId="14" fontId="13" fillId="3" borderId="16" xfId="0" applyNumberFormat="1" applyFont="1" applyFill="1" applyBorder="1" applyAlignment="1">
      <alignment horizontal="center" vertical="center"/>
    </xf>
    <xf numFmtId="164" fontId="10" fillId="4" borderId="4" xfId="1" applyFont="1" applyFill="1" applyBorder="1" applyAlignment="1">
      <alignment horizontal="right" vertical="center"/>
    </xf>
    <xf numFmtId="166" fontId="7" fillId="4" borderId="10" xfId="0" applyNumberFormat="1" applyFont="1" applyFill="1" applyBorder="1" applyAlignment="1">
      <alignment horizontal="center" vertical="center"/>
    </xf>
    <xf numFmtId="166" fontId="7" fillId="4" borderId="12" xfId="0" applyNumberFormat="1" applyFont="1" applyFill="1" applyBorder="1" applyAlignment="1">
      <alignment horizontal="center" vertical="center"/>
    </xf>
    <xf numFmtId="166" fontId="7" fillId="4" borderId="6" xfId="0" applyNumberFormat="1" applyFont="1" applyFill="1" applyBorder="1" applyAlignment="1">
      <alignment horizontal="center" vertical="center"/>
    </xf>
    <xf numFmtId="14" fontId="7" fillId="4" borderId="6" xfId="1" applyNumberFormat="1" applyFont="1" applyFill="1" applyBorder="1" applyAlignment="1">
      <alignment horizontal="center" vertical="center"/>
    </xf>
    <xf numFmtId="164" fontId="34" fillId="3" borderId="16" xfId="0" applyNumberFormat="1" applyFont="1" applyFill="1" applyBorder="1" applyAlignment="1">
      <alignment horizontal="center" vertical="center"/>
    </xf>
    <xf numFmtId="164" fontId="34" fillId="3" borderId="18" xfId="0" applyNumberFormat="1" applyFont="1" applyFill="1" applyBorder="1" applyAlignment="1">
      <alignment horizontal="center" vertical="center"/>
    </xf>
    <xf numFmtId="164" fontId="2" fillId="5" borderId="0" xfId="1" applyFont="1" applyFill="1" applyBorder="1" applyAlignment="1">
      <alignment vertical="center"/>
    </xf>
    <xf numFmtId="164" fontId="2" fillId="4" borderId="0" xfId="1" applyFont="1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166" fontId="8" fillId="4" borderId="19" xfId="0" applyNumberFormat="1" applyFont="1" applyFill="1" applyBorder="1" applyAlignment="1">
      <alignment horizontal="left" vertical="center"/>
    </xf>
    <xf numFmtId="0" fontId="11" fillId="4" borderId="20" xfId="0" applyFont="1" applyFill="1" applyBorder="1" applyAlignment="1">
      <alignment horizontal="left" vertical="center"/>
    </xf>
    <xf numFmtId="166" fontId="8" fillId="4" borderId="6" xfId="0" applyNumberFormat="1" applyFont="1" applyFill="1" applyBorder="1" applyAlignment="1">
      <alignment horizontal="left" vertical="center"/>
    </xf>
    <xf numFmtId="0" fontId="8" fillId="4" borderId="32" xfId="0" applyFont="1" applyFill="1" applyBorder="1" applyAlignment="1">
      <alignment vertical="center"/>
    </xf>
    <xf numFmtId="0" fontId="11" fillId="4" borderId="32" xfId="0" applyFont="1" applyFill="1" applyBorder="1" applyAlignment="1">
      <alignment vertical="center"/>
    </xf>
    <xf numFmtId="0" fontId="8" fillId="4" borderId="20" xfId="0" applyFont="1" applyFill="1" applyBorder="1" applyAlignment="1">
      <alignment vertical="center"/>
    </xf>
    <xf numFmtId="164" fontId="11" fillId="4" borderId="32" xfId="1" applyFont="1" applyFill="1" applyBorder="1" applyAlignment="1">
      <alignment horizontal="left" vertical="center" wrapText="1"/>
    </xf>
    <xf numFmtId="166" fontId="11" fillId="4" borderId="6" xfId="0" applyNumberFormat="1" applyFont="1" applyFill="1" applyBorder="1" applyAlignment="1">
      <alignment horizontal="left" vertical="center"/>
    </xf>
    <xf numFmtId="166" fontId="8" fillId="4" borderId="4" xfId="0" applyNumberFormat="1" applyFont="1" applyFill="1" applyBorder="1" applyAlignment="1">
      <alignment horizontal="left" vertical="center"/>
    </xf>
    <xf numFmtId="166" fontId="8" fillId="4" borderId="45" xfId="0" applyNumberFormat="1" applyFont="1" applyFill="1" applyBorder="1" applyAlignment="1">
      <alignment horizontal="left" vertical="center"/>
    </xf>
    <xf numFmtId="166" fontId="8" fillId="4" borderId="8" xfId="0" applyNumberFormat="1" applyFont="1" applyFill="1" applyBorder="1" applyAlignment="1">
      <alignment horizontal="left" vertical="center"/>
    </xf>
    <xf numFmtId="0" fontId="11" fillId="4" borderId="11" xfId="0" applyFont="1" applyFill="1" applyBorder="1" applyAlignment="1">
      <alignment horizontal="left" vertical="center"/>
    </xf>
    <xf numFmtId="0" fontId="7" fillId="4" borderId="46" xfId="0" applyFont="1" applyFill="1" applyBorder="1" applyAlignment="1">
      <alignment horizontal="left" vertical="center"/>
    </xf>
    <xf numFmtId="0" fontId="10" fillId="4" borderId="46" xfId="0" applyFont="1" applyFill="1" applyBorder="1" applyAlignment="1">
      <alignment vertical="center" wrapText="1"/>
    </xf>
    <xf numFmtId="0" fontId="6" fillId="4" borderId="46" xfId="0" applyFont="1" applyFill="1" applyBorder="1" applyAlignment="1">
      <alignment horizontal="center" vertical="center"/>
    </xf>
    <xf numFmtId="4" fontId="10" fillId="4" borderId="46" xfId="0" applyNumberFormat="1" applyFont="1" applyFill="1" applyBorder="1" applyAlignment="1">
      <alignment horizontal="right" vertical="center"/>
    </xf>
    <xf numFmtId="166" fontId="11" fillId="4" borderId="4" xfId="0" applyNumberFormat="1" applyFont="1" applyFill="1" applyBorder="1" applyAlignment="1">
      <alignment horizontal="left" vertical="center"/>
    </xf>
    <xf numFmtId="164" fontId="10" fillId="4" borderId="46" xfId="1" applyFont="1" applyFill="1" applyBorder="1" applyAlignment="1">
      <alignment horizontal="right" vertical="center"/>
    </xf>
    <xf numFmtId="164" fontId="10" fillId="4" borderId="39" xfId="1" applyFont="1" applyFill="1" applyBorder="1" applyAlignment="1">
      <alignment horizontal="right" vertical="center"/>
    </xf>
    <xf numFmtId="0" fontId="11" fillId="4" borderId="6" xfId="0" applyFont="1" applyFill="1" applyBorder="1" applyAlignment="1">
      <alignment horizontal="center" vertical="center" wrapText="1"/>
    </xf>
    <xf numFmtId="166" fontId="8" fillId="4" borderId="21" xfId="0" applyNumberFormat="1" applyFont="1" applyFill="1" applyBorder="1" applyAlignment="1">
      <alignment horizontal="left" vertical="center"/>
    </xf>
    <xf numFmtId="0" fontId="44" fillId="4" borderId="0" xfId="0" applyFont="1" applyFill="1" applyBorder="1" applyAlignment="1">
      <alignment horizontal="left" vertical="center" wrapText="1"/>
    </xf>
    <xf numFmtId="164" fontId="36" fillId="4" borderId="0" xfId="1" applyFont="1" applyFill="1" applyAlignment="1">
      <alignment horizontal="center" vertical="center" wrapText="1"/>
    </xf>
    <xf numFmtId="0" fontId="45" fillId="4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7" fillId="2" borderId="37" xfId="0" applyFont="1" applyFill="1" applyBorder="1" applyAlignment="1">
      <alignment horizontal="center" vertical="center" wrapText="1"/>
    </xf>
    <xf numFmtId="0" fontId="47" fillId="2" borderId="24" xfId="0" applyFont="1" applyFill="1" applyBorder="1" applyAlignment="1">
      <alignment horizontal="center" vertical="center" wrapText="1"/>
    </xf>
    <xf numFmtId="0" fontId="47" fillId="2" borderId="38" xfId="0" applyFont="1" applyFill="1" applyBorder="1" applyAlignment="1">
      <alignment horizontal="center" vertical="center" wrapText="1"/>
    </xf>
    <xf numFmtId="0" fontId="47" fillId="2" borderId="25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0" fontId="47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2" borderId="3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</cellXfs>
  <cellStyles count="3">
    <cellStyle name="Millares" xfId="1" builtinId="3"/>
    <cellStyle name="Moneda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ADEEF1"/>
      <color rgb="FFCCCCFF"/>
      <color rgb="FFB75CEA"/>
      <color rgb="FFFFCCFF"/>
      <color rgb="FF0000FF"/>
      <color rgb="FF996600"/>
      <color rgb="FF7FE4E9"/>
      <color rgb="FFFBAFB4"/>
      <color rgb="FFF43A47"/>
      <color rgb="FF9CEA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40134</xdr:colOff>
      <xdr:row>0</xdr:row>
      <xdr:rowOff>276225</xdr:rowOff>
    </xdr:from>
    <xdr:to>
      <xdr:col>3</xdr:col>
      <xdr:colOff>1000126</xdr:colOff>
      <xdr:row>5</xdr:row>
      <xdr:rowOff>47626</xdr:rowOff>
    </xdr:to>
    <xdr:pic>
      <xdr:nvPicPr>
        <xdr:cNvPr id="2" name="Picture 1" descr="Resultado de imagen para escudo dominicano">
          <a:extLst>
            <a:ext uri="{FF2B5EF4-FFF2-40B4-BE49-F238E27FC236}">
              <a16:creationId xmlns:a16="http://schemas.microsoft.com/office/drawing/2014/main" id="{39B7C613-A7ED-47AF-A835-DEA84B125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3559" y="276225"/>
          <a:ext cx="959992" cy="81915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981075</xdr:colOff>
      <xdr:row>0</xdr:row>
      <xdr:rowOff>276225</xdr:rowOff>
    </xdr:from>
    <xdr:to>
      <xdr:col>7</xdr:col>
      <xdr:colOff>838201</xdr:colOff>
      <xdr:row>5</xdr:row>
      <xdr:rowOff>9526</xdr:rowOff>
    </xdr:to>
    <xdr:pic>
      <xdr:nvPicPr>
        <xdr:cNvPr id="3" name="Imagen 2" descr="C:\Users\Contabilidad\Downloads\TAMAÑO MINIMO IVC CONSEJO.png">
          <a:extLst>
            <a:ext uri="{FF2B5EF4-FFF2-40B4-BE49-F238E27FC236}">
              <a16:creationId xmlns:a16="http://schemas.microsoft.com/office/drawing/2014/main" id="{A6078EE4-F895-4385-9EDB-032F971C98B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276225"/>
          <a:ext cx="923926" cy="781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59184</xdr:colOff>
      <xdr:row>0</xdr:row>
      <xdr:rowOff>209550</xdr:rowOff>
    </xdr:from>
    <xdr:to>
      <xdr:col>3</xdr:col>
      <xdr:colOff>1019176</xdr:colOff>
      <xdr:row>4</xdr:row>
      <xdr:rowOff>95251</xdr:rowOff>
    </xdr:to>
    <xdr:pic>
      <xdr:nvPicPr>
        <xdr:cNvPr id="2" name="Picture 1" descr="Resultado de imagen para escudo dominicano">
          <a:extLst>
            <a:ext uri="{FF2B5EF4-FFF2-40B4-BE49-F238E27FC236}">
              <a16:creationId xmlns:a16="http://schemas.microsoft.com/office/drawing/2014/main" id="{44CC0833-7120-479B-8ACC-7491FA057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3634" y="209550"/>
          <a:ext cx="959992" cy="81915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981075</xdr:colOff>
      <xdr:row>0</xdr:row>
      <xdr:rowOff>276225</xdr:rowOff>
    </xdr:from>
    <xdr:to>
      <xdr:col>7</xdr:col>
      <xdr:colOff>838201</xdr:colOff>
      <xdr:row>5</xdr:row>
      <xdr:rowOff>9526</xdr:rowOff>
    </xdr:to>
    <xdr:pic>
      <xdr:nvPicPr>
        <xdr:cNvPr id="3" name="Imagen 2" descr="C:\Users\Contabilidad\Downloads\TAMAÑO MINIMO IVC CONSEJO.png">
          <a:extLst>
            <a:ext uri="{FF2B5EF4-FFF2-40B4-BE49-F238E27FC236}">
              <a16:creationId xmlns:a16="http://schemas.microsoft.com/office/drawing/2014/main" id="{92BAC393-BBD4-438F-BF7B-10E8F2ADE2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276225"/>
          <a:ext cx="923926" cy="781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285751</xdr:colOff>
      <xdr:row>52</xdr:row>
      <xdr:rowOff>28576</xdr:rowOff>
    </xdr:from>
    <xdr:to>
      <xdr:col>7</xdr:col>
      <xdr:colOff>438151</xdr:colOff>
      <xdr:row>54</xdr:row>
      <xdr:rowOff>1</xdr:rowOff>
    </xdr:to>
    <xdr:sp macro="" textlink="">
      <xdr:nvSpPr>
        <xdr:cNvPr id="6" name="Flecha: hacia abajo 5">
          <a:extLst>
            <a:ext uri="{FF2B5EF4-FFF2-40B4-BE49-F238E27FC236}">
              <a16:creationId xmlns:a16="http://schemas.microsoft.com/office/drawing/2014/main" id="{2B7513E4-2B2F-447C-9D39-BAEC899C7D84}"/>
            </a:ext>
          </a:extLst>
        </xdr:cNvPr>
        <xdr:cNvSpPr/>
      </xdr:nvSpPr>
      <xdr:spPr>
        <a:xfrm>
          <a:off x="9096376" y="19173826"/>
          <a:ext cx="152400" cy="3619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>
    <xdr:from>
      <xdr:col>9</xdr:col>
      <xdr:colOff>371475</xdr:colOff>
      <xdr:row>52</xdr:row>
      <xdr:rowOff>28575</xdr:rowOff>
    </xdr:from>
    <xdr:to>
      <xdr:col>9</xdr:col>
      <xdr:colOff>514351</xdr:colOff>
      <xdr:row>53</xdr:row>
      <xdr:rowOff>180975</xdr:rowOff>
    </xdr:to>
    <xdr:sp macro="" textlink="">
      <xdr:nvSpPr>
        <xdr:cNvPr id="7" name="Flecha: hacia abajo 6">
          <a:extLst>
            <a:ext uri="{FF2B5EF4-FFF2-40B4-BE49-F238E27FC236}">
              <a16:creationId xmlns:a16="http://schemas.microsoft.com/office/drawing/2014/main" id="{F2BEB8A2-72EE-40EA-AE11-29E6596F21E0}"/>
            </a:ext>
          </a:extLst>
        </xdr:cNvPr>
        <xdr:cNvSpPr/>
      </xdr:nvSpPr>
      <xdr:spPr>
        <a:xfrm>
          <a:off x="10744200" y="19173825"/>
          <a:ext cx="142876" cy="3524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>
    <xdr:from>
      <xdr:col>10</xdr:col>
      <xdr:colOff>352425</xdr:colOff>
      <xdr:row>52</xdr:row>
      <xdr:rowOff>1</xdr:rowOff>
    </xdr:from>
    <xdr:to>
      <xdr:col>10</xdr:col>
      <xdr:colOff>514351</xdr:colOff>
      <xdr:row>53</xdr:row>
      <xdr:rowOff>161926</xdr:rowOff>
    </xdr:to>
    <xdr:sp macro="" textlink="">
      <xdr:nvSpPr>
        <xdr:cNvPr id="8" name="Flecha: hacia abajo 7">
          <a:extLst>
            <a:ext uri="{FF2B5EF4-FFF2-40B4-BE49-F238E27FC236}">
              <a16:creationId xmlns:a16="http://schemas.microsoft.com/office/drawing/2014/main" id="{C3C32542-DA41-4193-9FE5-1032E440949C}"/>
            </a:ext>
          </a:extLst>
        </xdr:cNvPr>
        <xdr:cNvSpPr/>
      </xdr:nvSpPr>
      <xdr:spPr>
        <a:xfrm>
          <a:off x="11534775" y="19145251"/>
          <a:ext cx="161926" cy="3619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2E1AC-9F86-49F2-BE8F-4A0F23C12E5F}">
  <sheetPr>
    <tabColor rgb="FF00B050"/>
  </sheetPr>
  <dimension ref="B1:L68"/>
  <sheetViews>
    <sheetView topLeftCell="A58" workbookViewId="0">
      <selection activeCell="D76" sqref="D76"/>
    </sheetView>
  </sheetViews>
  <sheetFormatPr baseColWidth="10" defaultRowHeight="15" x14ac:dyDescent="0.25"/>
  <cols>
    <col min="1" max="1" width="1.5703125" customWidth="1"/>
    <col min="2" max="2" width="8.7109375" customWidth="1"/>
    <col min="3" max="3" width="9.42578125" customWidth="1"/>
    <col min="4" max="4" width="19.85546875" customWidth="1"/>
    <col min="5" max="5" width="30" customWidth="1"/>
    <col min="6" max="6" width="55.85546875" customWidth="1"/>
    <col min="7" max="7" width="16" customWidth="1"/>
    <col min="8" max="8" width="13.42578125" customWidth="1"/>
  </cols>
  <sheetData>
    <row r="1" spans="2:12" ht="27.75" customHeight="1" x14ac:dyDescent="0.6">
      <c r="B1" s="172" t="s">
        <v>16</v>
      </c>
      <c r="C1" s="172"/>
      <c r="D1" s="172"/>
      <c r="E1" s="172"/>
      <c r="F1" s="172"/>
      <c r="G1" s="172"/>
      <c r="H1" s="172"/>
      <c r="I1" s="17"/>
      <c r="J1" s="17"/>
      <c r="K1" s="17"/>
      <c r="L1" s="17"/>
    </row>
    <row r="2" spans="2:12" ht="17.25" customHeight="1" x14ac:dyDescent="0.3">
      <c r="B2" s="173" t="s">
        <v>0</v>
      </c>
      <c r="C2" s="173"/>
      <c r="D2" s="173"/>
      <c r="E2" s="173"/>
      <c r="F2" s="173"/>
      <c r="G2" s="173"/>
      <c r="H2" s="173"/>
      <c r="I2" s="18"/>
      <c r="J2" s="18"/>
      <c r="K2" s="18"/>
      <c r="L2" s="18"/>
    </row>
    <row r="3" spans="2:12" ht="12.75" customHeight="1" x14ac:dyDescent="0.25"/>
    <row r="4" spans="2:12" ht="15.75" x14ac:dyDescent="0.25">
      <c r="B4" s="174" t="s">
        <v>14</v>
      </c>
      <c r="C4" s="174"/>
      <c r="D4" s="174"/>
      <c r="E4" s="174"/>
      <c r="F4" s="174"/>
      <c r="G4" s="174"/>
      <c r="H4" s="174"/>
    </row>
    <row r="5" spans="2:12" ht="9" customHeight="1" x14ac:dyDescent="0.25"/>
    <row r="6" spans="2:12" ht="15" customHeight="1" x14ac:dyDescent="0.25">
      <c r="B6" s="175" t="s">
        <v>140</v>
      </c>
      <c r="C6" s="175"/>
      <c r="D6" s="175"/>
      <c r="E6" s="175"/>
      <c r="F6" s="175"/>
      <c r="G6" s="175"/>
      <c r="H6" s="175"/>
    </row>
    <row r="7" spans="2:12" ht="19.5" customHeight="1" x14ac:dyDescent="0.25">
      <c r="B7" s="175" t="s">
        <v>141</v>
      </c>
      <c r="C7" s="175"/>
      <c r="D7" s="175"/>
      <c r="E7" s="175"/>
      <c r="F7" s="175"/>
      <c r="G7" s="175"/>
      <c r="H7" s="175"/>
    </row>
    <row r="8" spans="2:12" ht="10.5" customHeight="1" thickBot="1" x14ac:dyDescent="0.3">
      <c r="C8" s="137"/>
      <c r="D8" s="137"/>
      <c r="E8" s="137"/>
      <c r="F8" s="137"/>
      <c r="G8" s="137"/>
      <c r="H8" s="137"/>
    </row>
    <row r="9" spans="2:12" ht="24" customHeight="1" x14ac:dyDescent="0.25">
      <c r="B9" s="168" t="s">
        <v>154</v>
      </c>
      <c r="C9" s="170" t="s">
        <v>1</v>
      </c>
      <c r="D9" s="166" t="s">
        <v>2</v>
      </c>
      <c r="E9" s="166" t="s">
        <v>3</v>
      </c>
      <c r="F9" s="166" t="s">
        <v>4</v>
      </c>
      <c r="G9" s="162" t="s">
        <v>155</v>
      </c>
      <c r="H9" s="164" t="s">
        <v>5</v>
      </c>
    </row>
    <row r="10" spans="2:12" ht="10.5" customHeight="1" thickBot="1" x14ac:dyDescent="0.3">
      <c r="B10" s="169"/>
      <c r="C10" s="171"/>
      <c r="D10" s="167"/>
      <c r="E10" s="167"/>
      <c r="F10" s="167"/>
      <c r="G10" s="163"/>
      <c r="H10" s="165"/>
    </row>
    <row r="11" spans="2:12" s="1" customFormat="1" ht="33" customHeight="1" x14ac:dyDescent="0.25">
      <c r="B11" s="53">
        <v>44104</v>
      </c>
      <c r="C11" s="90">
        <v>44104</v>
      </c>
      <c r="D11" s="48" t="s">
        <v>27</v>
      </c>
      <c r="E11" s="49" t="s">
        <v>24</v>
      </c>
      <c r="F11" s="52" t="s">
        <v>28</v>
      </c>
      <c r="G11" s="36" t="s">
        <v>25</v>
      </c>
      <c r="H11" s="93">
        <v>2600</v>
      </c>
    </row>
    <row r="12" spans="2:12" s="1" customFormat="1" ht="35.25" customHeight="1" thickBot="1" x14ac:dyDescent="0.3">
      <c r="B12" s="53">
        <v>44169</v>
      </c>
      <c r="C12" s="100">
        <v>44169</v>
      </c>
      <c r="D12" s="48" t="s">
        <v>29</v>
      </c>
      <c r="E12" s="49" t="s">
        <v>24</v>
      </c>
      <c r="F12" s="52" t="s">
        <v>30</v>
      </c>
      <c r="G12" s="36" t="s">
        <v>25</v>
      </c>
      <c r="H12" s="93">
        <v>2640</v>
      </c>
    </row>
    <row r="13" spans="2:12" s="1" customFormat="1" ht="21" customHeight="1" thickBot="1" x14ac:dyDescent="0.3">
      <c r="B13" s="101"/>
      <c r="C13" s="91"/>
      <c r="D13" s="43"/>
      <c r="E13" s="44"/>
      <c r="F13" s="45"/>
      <c r="G13" s="46"/>
      <c r="H13" s="94">
        <f>SUM(H11:H12)</f>
        <v>5240</v>
      </c>
    </row>
    <row r="14" spans="2:12" s="1" customFormat="1" ht="50.25" customHeight="1" x14ac:dyDescent="0.25">
      <c r="B14" s="80">
        <v>44337</v>
      </c>
      <c r="C14" s="66">
        <v>44337</v>
      </c>
      <c r="D14" s="48" t="s">
        <v>40</v>
      </c>
      <c r="E14" s="65" t="s">
        <v>41</v>
      </c>
      <c r="F14" s="52" t="s">
        <v>148</v>
      </c>
      <c r="G14" s="36" t="s">
        <v>26</v>
      </c>
      <c r="H14" s="95">
        <v>21000.01</v>
      </c>
    </row>
    <row r="15" spans="2:12" s="1" customFormat="1" ht="43.5" customHeight="1" x14ac:dyDescent="0.25">
      <c r="B15" s="53">
        <v>44441</v>
      </c>
      <c r="C15" s="66">
        <v>44403</v>
      </c>
      <c r="D15" s="42" t="s">
        <v>54</v>
      </c>
      <c r="E15" s="75" t="s">
        <v>55</v>
      </c>
      <c r="F15" s="76" t="s">
        <v>56</v>
      </c>
      <c r="G15" s="69" t="s">
        <v>35</v>
      </c>
      <c r="H15" s="95">
        <v>27921.32</v>
      </c>
    </row>
    <row r="16" spans="2:12" s="51" customFormat="1" ht="36.75" customHeight="1" x14ac:dyDescent="0.25">
      <c r="B16" s="53">
        <v>44377</v>
      </c>
      <c r="C16" s="66">
        <v>44377</v>
      </c>
      <c r="D16" s="54" t="s">
        <v>45</v>
      </c>
      <c r="E16" s="54" t="s">
        <v>46</v>
      </c>
      <c r="F16" s="70" t="s">
        <v>149</v>
      </c>
      <c r="G16" s="41" t="s">
        <v>47</v>
      </c>
      <c r="H16" s="95">
        <f>324896.04+54109.97+108219.94</f>
        <v>487225.95</v>
      </c>
    </row>
    <row r="17" spans="2:8" s="51" customFormat="1" ht="35.25" customHeight="1" x14ac:dyDescent="0.25">
      <c r="B17" s="53">
        <v>44377</v>
      </c>
      <c r="C17" s="66">
        <v>44377</v>
      </c>
      <c r="D17" s="54" t="s">
        <v>45</v>
      </c>
      <c r="E17" s="71" t="s">
        <v>48</v>
      </c>
      <c r="F17" s="74" t="s">
        <v>150</v>
      </c>
      <c r="G17" s="41" t="s">
        <v>50</v>
      </c>
      <c r="H17" s="95">
        <f>625+250+250</f>
        <v>1125</v>
      </c>
    </row>
    <row r="18" spans="2:8" s="51" customFormat="1" ht="30.75" customHeight="1" x14ac:dyDescent="0.25">
      <c r="B18" s="53">
        <v>44505</v>
      </c>
      <c r="C18" s="66">
        <v>44497</v>
      </c>
      <c r="D18" s="61" t="s">
        <v>67</v>
      </c>
      <c r="E18" s="102" t="s">
        <v>21</v>
      </c>
      <c r="F18" s="52" t="s">
        <v>68</v>
      </c>
      <c r="G18" s="103" t="s">
        <v>22</v>
      </c>
      <c r="H18" s="95">
        <v>247078.18</v>
      </c>
    </row>
    <row r="19" spans="2:8" s="51" customFormat="1" ht="27" customHeight="1" x14ac:dyDescent="0.25">
      <c r="B19" s="53">
        <v>44508</v>
      </c>
      <c r="C19" s="66">
        <v>44497</v>
      </c>
      <c r="D19" s="61" t="s">
        <v>65</v>
      </c>
      <c r="E19" s="102" t="s">
        <v>21</v>
      </c>
      <c r="F19" s="52" t="s">
        <v>66</v>
      </c>
      <c r="G19" s="103" t="s">
        <v>22</v>
      </c>
      <c r="H19" s="95">
        <v>65830</v>
      </c>
    </row>
    <row r="20" spans="2:8" s="51" customFormat="1" ht="42.75" customHeight="1" x14ac:dyDescent="0.25">
      <c r="B20" s="53">
        <v>44489</v>
      </c>
      <c r="C20" s="66">
        <v>44482</v>
      </c>
      <c r="D20" s="104" t="s">
        <v>89</v>
      </c>
      <c r="E20" s="71" t="s">
        <v>59</v>
      </c>
      <c r="F20" s="52" t="s">
        <v>90</v>
      </c>
      <c r="G20" s="69" t="s">
        <v>60</v>
      </c>
      <c r="H20" s="95">
        <v>8260</v>
      </c>
    </row>
    <row r="21" spans="2:8" s="51" customFormat="1" ht="30" customHeight="1" x14ac:dyDescent="0.25">
      <c r="B21" s="53">
        <v>44502</v>
      </c>
      <c r="C21" s="66">
        <v>44494</v>
      </c>
      <c r="D21" s="104" t="s">
        <v>111</v>
      </c>
      <c r="E21" s="71" t="s">
        <v>112</v>
      </c>
      <c r="F21" s="52" t="s">
        <v>113</v>
      </c>
      <c r="G21" s="69" t="s">
        <v>114</v>
      </c>
      <c r="H21" s="95">
        <v>17142.41</v>
      </c>
    </row>
    <row r="22" spans="2:8" ht="25.5" customHeight="1" x14ac:dyDescent="0.25">
      <c r="B22" s="53">
        <v>44505</v>
      </c>
      <c r="C22" s="105">
        <v>44500</v>
      </c>
      <c r="D22" s="106" t="s">
        <v>129</v>
      </c>
      <c r="E22" s="107" t="s">
        <v>51</v>
      </c>
      <c r="F22" s="76" t="s">
        <v>130</v>
      </c>
      <c r="G22" s="69" t="s">
        <v>15</v>
      </c>
      <c r="H22" s="95">
        <v>29300.07</v>
      </c>
    </row>
    <row r="23" spans="2:8" ht="34.5" customHeight="1" x14ac:dyDescent="0.25">
      <c r="B23" s="53">
        <v>44505</v>
      </c>
      <c r="C23" s="105">
        <v>44500</v>
      </c>
      <c r="D23" s="106" t="s">
        <v>131</v>
      </c>
      <c r="E23" s="107" t="s">
        <v>51</v>
      </c>
      <c r="F23" s="76" t="s">
        <v>132</v>
      </c>
      <c r="G23" s="69" t="s">
        <v>15</v>
      </c>
      <c r="H23" s="95">
        <v>2792.57</v>
      </c>
    </row>
    <row r="24" spans="2:8" ht="30" customHeight="1" x14ac:dyDescent="0.25">
      <c r="B24" s="53">
        <v>44491</v>
      </c>
      <c r="C24" s="105">
        <v>44473</v>
      </c>
      <c r="D24" s="106" t="s">
        <v>69</v>
      </c>
      <c r="E24" s="107" t="s">
        <v>23</v>
      </c>
      <c r="F24" s="76" t="s">
        <v>135</v>
      </c>
      <c r="G24" s="69" t="s">
        <v>15</v>
      </c>
      <c r="H24" s="95">
        <v>5067.28</v>
      </c>
    </row>
    <row r="25" spans="2:8" ht="30.75" customHeight="1" x14ac:dyDescent="0.25">
      <c r="B25" s="53">
        <v>44505</v>
      </c>
      <c r="C25" s="105">
        <v>44489</v>
      </c>
      <c r="D25" s="106" t="s">
        <v>76</v>
      </c>
      <c r="E25" s="107" t="s">
        <v>37</v>
      </c>
      <c r="F25" s="76" t="s">
        <v>79</v>
      </c>
      <c r="G25" s="69" t="s">
        <v>15</v>
      </c>
      <c r="H25" s="95">
        <v>121742.64</v>
      </c>
    </row>
    <row r="26" spans="2:8" ht="30" customHeight="1" x14ac:dyDescent="0.25">
      <c r="B26" s="53">
        <v>44505</v>
      </c>
      <c r="C26" s="105">
        <v>44489</v>
      </c>
      <c r="D26" s="106" t="s">
        <v>77</v>
      </c>
      <c r="E26" s="107" t="s">
        <v>37</v>
      </c>
      <c r="F26" s="76" t="s">
        <v>78</v>
      </c>
      <c r="G26" s="69" t="s">
        <v>15</v>
      </c>
      <c r="H26" s="95">
        <v>109561.66</v>
      </c>
    </row>
    <row r="27" spans="2:8" ht="40.5" customHeight="1" x14ac:dyDescent="0.25">
      <c r="B27" s="53">
        <v>44470</v>
      </c>
      <c r="C27" s="105">
        <v>44467</v>
      </c>
      <c r="D27" s="106" t="s">
        <v>61</v>
      </c>
      <c r="E27" s="107" t="s">
        <v>62</v>
      </c>
      <c r="F27" s="76" t="s">
        <v>63</v>
      </c>
      <c r="G27" s="108" t="s">
        <v>64</v>
      </c>
      <c r="H27" s="95">
        <v>121103.24</v>
      </c>
    </row>
    <row r="28" spans="2:8" ht="39.75" customHeight="1" x14ac:dyDescent="0.25">
      <c r="B28" s="53">
        <v>44495</v>
      </c>
      <c r="C28" s="105">
        <v>44494</v>
      </c>
      <c r="D28" s="106" t="s">
        <v>98</v>
      </c>
      <c r="E28" s="107" t="s">
        <v>62</v>
      </c>
      <c r="F28" s="76" t="s">
        <v>99</v>
      </c>
      <c r="G28" s="108" t="s">
        <v>100</v>
      </c>
      <c r="H28" s="95">
        <v>10856</v>
      </c>
    </row>
    <row r="29" spans="2:8" ht="41.25" customHeight="1" x14ac:dyDescent="0.25">
      <c r="B29" s="53">
        <v>44487</v>
      </c>
      <c r="C29" s="105">
        <v>44481</v>
      </c>
      <c r="D29" s="106" t="s">
        <v>97</v>
      </c>
      <c r="E29" s="107" t="s">
        <v>103</v>
      </c>
      <c r="F29" s="76" t="s">
        <v>104</v>
      </c>
      <c r="G29" s="108" t="s">
        <v>105</v>
      </c>
      <c r="H29" s="95">
        <v>36254</v>
      </c>
    </row>
    <row r="30" spans="2:8" ht="33" customHeight="1" x14ac:dyDescent="0.25">
      <c r="B30" s="53">
        <v>44480</v>
      </c>
      <c r="C30" s="105">
        <v>44470</v>
      </c>
      <c r="D30" s="106" t="s">
        <v>70</v>
      </c>
      <c r="E30" s="107" t="s">
        <v>71</v>
      </c>
      <c r="F30" s="76" t="s">
        <v>72</v>
      </c>
      <c r="G30" s="108" t="s">
        <v>73</v>
      </c>
      <c r="H30" s="95">
        <v>15000</v>
      </c>
    </row>
    <row r="31" spans="2:8" ht="42.75" customHeight="1" x14ac:dyDescent="0.25">
      <c r="B31" s="53">
        <v>44502</v>
      </c>
      <c r="C31" s="105">
        <v>44497</v>
      </c>
      <c r="D31" s="106" t="s">
        <v>125</v>
      </c>
      <c r="E31" s="107" t="s">
        <v>126</v>
      </c>
      <c r="F31" s="76" t="s">
        <v>127</v>
      </c>
      <c r="G31" s="108" t="s">
        <v>128</v>
      </c>
      <c r="H31" s="95">
        <v>52864</v>
      </c>
    </row>
    <row r="32" spans="2:8" ht="30.75" customHeight="1" x14ac:dyDescent="0.25">
      <c r="B32" s="53">
        <v>44495</v>
      </c>
      <c r="C32" s="105">
        <v>44470</v>
      </c>
      <c r="D32" s="106" t="s">
        <v>74</v>
      </c>
      <c r="E32" s="107" t="s">
        <v>38</v>
      </c>
      <c r="F32" s="76" t="s">
        <v>75</v>
      </c>
      <c r="G32" s="108" t="s">
        <v>17</v>
      </c>
      <c r="H32" s="95">
        <v>715</v>
      </c>
    </row>
    <row r="33" spans="2:8" s="51" customFormat="1" ht="27" customHeight="1" x14ac:dyDescent="0.25">
      <c r="B33" s="53">
        <v>44356</v>
      </c>
      <c r="C33" s="92">
        <v>44306</v>
      </c>
      <c r="D33" s="62" t="s">
        <v>42</v>
      </c>
      <c r="E33" s="55" t="s">
        <v>43</v>
      </c>
      <c r="F33" s="40" t="s">
        <v>44</v>
      </c>
      <c r="G33" s="41" t="s">
        <v>18</v>
      </c>
      <c r="H33" s="96">
        <v>79041.81</v>
      </c>
    </row>
    <row r="34" spans="2:8" ht="30.75" customHeight="1" x14ac:dyDescent="0.25">
      <c r="B34" s="53">
        <v>44438</v>
      </c>
      <c r="C34" s="109">
        <v>44421</v>
      </c>
      <c r="D34" s="62" t="s">
        <v>52</v>
      </c>
      <c r="E34" s="55" t="s">
        <v>32</v>
      </c>
      <c r="F34" s="76" t="s">
        <v>53</v>
      </c>
      <c r="G34" s="77" t="s">
        <v>33</v>
      </c>
      <c r="H34" s="96">
        <v>20119</v>
      </c>
    </row>
    <row r="35" spans="2:8" ht="30.75" customHeight="1" x14ac:dyDescent="0.25">
      <c r="B35" s="53">
        <v>44481</v>
      </c>
      <c r="C35" s="109">
        <v>44441</v>
      </c>
      <c r="D35" s="62" t="s">
        <v>133</v>
      </c>
      <c r="E35" s="55" t="s">
        <v>32</v>
      </c>
      <c r="F35" s="76" t="s">
        <v>134</v>
      </c>
      <c r="G35" s="77" t="s">
        <v>33</v>
      </c>
      <c r="H35" s="96">
        <v>19204.5</v>
      </c>
    </row>
    <row r="36" spans="2:8" ht="30.75" customHeight="1" x14ac:dyDescent="0.25">
      <c r="B36" s="53">
        <v>44502</v>
      </c>
      <c r="C36" s="109">
        <v>44476</v>
      </c>
      <c r="D36" s="62" t="s">
        <v>121</v>
      </c>
      <c r="E36" s="55" t="s">
        <v>32</v>
      </c>
      <c r="F36" s="76" t="s">
        <v>122</v>
      </c>
      <c r="G36" s="77" t="s">
        <v>33</v>
      </c>
      <c r="H36" s="96">
        <v>19204.5</v>
      </c>
    </row>
    <row r="37" spans="2:8" ht="30.75" customHeight="1" x14ac:dyDescent="0.25">
      <c r="B37" s="53">
        <v>44502</v>
      </c>
      <c r="C37" s="109">
        <v>44483</v>
      </c>
      <c r="D37" s="62" t="s">
        <v>123</v>
      </c>
      <c r="E37" s="55" t="s">
        <v>32</v>
      </c>
      <c r="F37" s="76" t="s">
        <v>124</v>
      </c>
      <c r="G37" s="77" t="s">
        <v>33</v>
      </c>
      <c r="H37" s="96">
        <v>7315</v>
      </c>
    </row>
    <row r="38" spans="2:8" ht="30.75" customHeight="1" x14ac:dyDescent="0.25">
      <c r="B38" s="53">
        <v>44491</v>
      </c>
      <c r="C38" s="109">
        <v>44488</v>
      </c>
      <c r="D38" s="62" t="s">
        <v>107</v>
      </c>
      <c r="E38" s="55" t="s">
        <v>108</v>
      </c>
      <c r="F38" s="76" t="s">
        <v>109</v>
      </c>
      <c r="G38" s="77" t="s">
        <v>110</v>
      </c>
      <c r="H38" s="96">
        <v>75880.31</v>
      </c>
    </row>
    <row r="39" spans="2:8" ht="27" customHeight="1" x14ac:dyDescent="0.25">
      <c r="B39" s="53">
        <v>44491</v>
      </c>
      <c r="C39" s="109">
        <v>44474</v>
      </c>
      <c r="D39" s="62" t="s">
        <v>80</v>
      </c>
      <c r="E39" s="55" t="s">
        <v>39</v>
      </c>
      <c r="F39" s="76" t="s">
        <v>106</v>
      </c>
      <c r="G39" s="77" t="s">
        <v>20</v>
      </c>
      <c r="H39" s="96">
        <v>26500</v>
      </c>
    </row>
    <row r="40" spans="2:8" ht="51" customHeight="1" x14ac:dyDescent="0.25">
      <c r="B40" s="53">
        <v>44489</v>
      </c>
      <c r="C40" s="109">
        <v>44461</v>
      </c>
      <c r="D40" s="62" t="s">
        <v>95</v>
      </c>
      <c r="E40" s="55" t="s">
        <v>92</v>
      </c>
      <c r="F40" s="76" t="s">
        <v>96</v>
      </c>
      <c r="G40" s="77" t="s">
        <v>94</v>
      </c>
      <c r="H40" s="96">
        <v>3245</v>
      </c>
    </row>
    <row r="41" spans="2:8" ht="39" customHeight="1" x14ac:dyDescent="0.25">
      <c r="B41" s="53">
        <v>44489</v>
      </c>
      <c r="C41" s="109">
        <v>44482</v>
      </c>
      <c r="D41" s="62" t="s">
        <v>91</v>
      </c>
      <c r="E41" s="55" t="s">
        <v>92</v>
      </c>
      <c r="F41" s="76" t="s">
        <v>93</v>
      </c>
      <c r="G41" s="77" t="s">
        <v>94</v>
      </c>
      <c r="H41" s="96">
        <v>3658</v>
      </c>
    </row>
    <row r="42" spans="2:8" ht="39" customHeight="1" x14ac:dyDescent="0.25">
      <c r="B42" s="53">
        <v>44491</v>
      </c>
      <c r="C42" s="109">
        <v>44484</v>
      </c>
      <c r="D42" s="62" t="s">
        <v>80</v>
      </c>
      <c r="E42" s="55" t="s">
        <v>31</v>
      </c>
      <c r="F42" s="76" t="s">
        <v>81</v>
      </c>
      <c r="G42" s="77" t="s">
        <v>19</v>
      </c>
      <c r="H42" s="96">
        <v>59000</v>
      </c>
    </row>
    <row r="43" spans="2:8" ht="33.75" customHeight="1" x14ac:dyDescent="0.25">
      <c r="B43" s="53">
        <v>44482</v>
      </c>
      <c r="C43" s="109">
        <v>44475</v>
      </c>
      <c r="D43" s="62" t="s">
        <v>82</v>
      </c>
      <c r="E43" s="55" t="s">
        <v>83</v>
      </c>
      <c r="F43" s="76" t="s">
        <v>84</v>
      </c>
      <c r="G43" s="110" t="s">
        <v>85</v>
      </c>
      <c r="H43" s="96">
        <v>572981.81999999995</v>
      </c>
    </row>
    <row r="44" spans="2:8" ht="32.25" customHeight="1" x14ac:dyDescent="0.25">
      <c r="B44" s="53">
        <v>44487</v>
      </c>
      <c r="C44" s="109">
        <v>44477</v>
      </c>
      <c r="D44" s="62" t="s">
        <v>86</v>
      </c>
      <c r="E44" s="55" t="s">
        <v>83</v>
      </c>
      <c r="F44" s="76" t="s">
        <v>87</v>
      </c>
      <c r="G44" s="77" t="s">
        <v>88</v>
      </c>
      <c r="H44" s="96">
        <v>36776.839999999997</v>
      </c>
    </row>
    <row r="45" spans="2:8" ht="33" customHeight="1" x14ac:dyDescent="0.25">
      <c r="B45" s="53">
        <v>44503</v>
      </c>
      <c r="C45" s="109">
        <v>44489</v>
      </c>
      <c r="D45" s="62" t="s">
        <v>61</v>
      </c>
      <c r="E45" s="55" t="s">
        <v>115</v>
      </c>
      <c r="F45" s="52" t="s">
        <v>113</v>
      </c>
      <c r="G45" s="77" t="s">
        <v>116</v>
      </c>
      <c r="H45" s="96">
        <v>183032.22</v>
      </c>
    </row>
    <row r="46" spans="2:8" ht="41.25" customHeight="1" x14ac:dyDescent="0.25">
      <c r="B46" s="53">
        <v>44524</v>
      </c>
      <c r="C46" s="109">
        <v>44438</v>
      </c>
      <c r="D46" s="62" t="s">
        <v>117</v>
      </c>
      <c r="E46" s="55" t="s">
        <v>118</v>
      </c>
      <c r="F46" s="52" t="s">
        <v>119</v>
      </c>
      <c r="G46" s="77" t="s">
        <v>120</v>
      </c>
      <c r="H46" s="96">
        <v>3894</v>
      </c>
    </row>
    <row r="47" spans="2:8" ht="30.75" customHeight="1" x14ac:dyDescent="0.25">
      <c r="B47" s="53">
        <v>44487</v>
      </c>
      <c r="C47" s="109">
        <v>44475</v>
      </c>
      <c r="D47" s="62" t="s">
        <v>144</v>
      </c>
      <c r="E47" s="55" t="s">
        <v>145</v>
      </c>
      <c r="F47" s="52" t="s">
        <v>146</v>
      </c>
      <c r="G47" s="77" t="s">
        <v>147</v>
      </c>
      <c r="H47" s="96">
        <v>156943.99</v>
      </c>
    </row>
    <row r="48" spans="2:8" ht="36.75" customHeight="1" x14ac:dyDescent="0.25">
      <c r="B48" s="53">
        <v>44487</v>
      </c>
      <c r="C48" s="109">
        <v>44456</v>
      </c>
      <c r="D48" s="62" t="s">
        <v>136</v>
      </c>
      <c r="E48" s="55" t="s">
        <v>137</v>
      </c>
      <c r="F48" s="52" t="s">
        <v>138</v>
      </c>
      <c r="G48" s="77" t="s">
        <v>139</v>
      </c>
      <c r="H48" s="96">
        <v>2568.08</v>
      </c>
    </row>
    <row r="49" spans="2:8" ht="39.75" customHeight="1" x14ac:dyDescent="0.25">
      <c r="B49" s="53">
        <v>44502</v>
      </c>
      <c r="C49" s="109">
        <v>44498</v>
      </c>
      <c r="D49" s="62" t="s">
        <v>143</v>
      </c>
      <c r="E49" s="55" t="s">
        <v>58</v>
      </c>
      <c r="F49" s="76" t="s">
        <v>142</v>
      </c>
      <c r="G49" s="77" t="s">
        <v>34</v>
      </c>
      <c r="H49" s="96">
        <v>376000</v>
      </c>
    </row>
    <row r="50" spans="2:8" ht="39.75" customHeight="1" x14ac:dyDescent="0.25">
      <c r="B50" s="53">
        <v>44495</v>
      </c>
      <c r="C50" s="111">
        <v>44494</v>
      </c>
      <c r="D50" s="61" t="s">
        <v>98</v>
      </c>
      <c r="E50" s="76" t="s">
        <v>57</v>
      </c>
      <c r="F50" s="76" t="s">
        <v>101</v>
      </c>
      <c r="G50" s="103" t="s">
        <v>102</v>
      </c>
      <c r="H50" s="112">
        <v>4897</v>
      </c>
    </row>
    <row r="51" spans="2:8" ht="21.75" customHeight="1" thickBot="1" x14ac:dyDescent="0.3">
      <c r="B51" s="98"/>
      <c r="C51" s="99"/>
      <c r="D51" s="22"/>
      <c r="E51" s="23"/>
      <c r="F51" s="23"/>
      <c r="G51" s="23"/>
      <c r="H51" s="97">
        <f>SUM(H14:H50)</f>
        <v>3031101.4000000004</v>
      </c>
    </row>
    <row r="52" spans="2:8" ht="20.25" customHeight="1" thickBot="1" x14ac:dyDescent="0.3">
      <c r="C52" s="2"/>
      <c r="D52" s="2"/>
      <c r="E52" s="2"/>
      <c r="F52" s="2"/>
      <c r="G52" s="2"/>
      <c r="H52" s="25">
        <f>SUM(H51,H13)</f>
        <v>3036341.4000000004</v>
      </c>
    </row>
    <row r="53" spans="2:8" ht="15.75" thickTop="1" x14ac:dyDescent="0.25">
      <c r="C53" s="2"/>
      <c r="D53" s="2"/>
      <c r="E53" s="2"/>
      <c r="F53" s="2"/>
      <c r="G53" s="2"/>
      <c r="H53" s="3"/>
    </row>
    <row r="54" spans="2:8" ht="18" customHeight="1" x14ac:dyDescent="0.25">
      <c r="C54" s="32" t="s">
        <v>151</v>
      </c>
      <c r="D54" s="33"/>
      <c r="E54" s="33"/>
      <c r="F54" s="33"/>
      <c r="G54" s="33"/>
      <c r="H54" s="3"/>
    </row>
    <row r="55" spans="2:8" ht="18" customHeight="1" x14ac:dyDescent="0.5">
      <c r="C55" s="32" t="s">
        <v>152</v>
      </c>
      <c r="D55" s="33"/>
      <c r="E55" s="33"/>
      <c r="F55" s="33"/>
      <c r="G55" s="7"/>
      <c r="H55" s="37"/>
    </row>
    <row r="56" spans="2:8" x14ac:dyDescent="0.25">
      <c r="C56" s="32"/>
      <c r="D56" s="2"/>
      <c r="E56" s="2"/>
      <c r="F56" s="2"/>
      <c r="G56" s="79"/>
      <c r="H56" s="82"/>
    </row>
    <row r="57" spans="2:8" x14ac:dyDescent="0.25">
      <c r="C57" s="2"/>
      <c r="D57" s="2"/>
      <c r="E57" s="2"/>
      <c r="F57" s="2"/>
      <c r="G57" s="2"/>
      <c r="H57" s="3"/>
    </row>
    <row r="58" spans="2:8" x14ac:dyDescent="0.25">
      <c r="C58" s="2"/>
      <c r="D58" s="2" t="s">
        <v>7</v>
      </c>
      <c r="E58" s="2"/>
      <c r="F58" s="2"/>
      <c r="G58" s="2"/>
      <c r="H58" s="3"/>
    </row>
    <row r="59" spans="2:8" x14ac:dyDescent="0.25">
      <c r="C59" s="2"/>
      <c r="D59" s="2"/>
      <c r="E59" s="2"/>
      <c r="F59" s="2"/>
      <c r="G59" s="2"/>
      <c r="H59" s="3"/>
    </row>
    <row r="60" spans="2:8" x14ac:dyDescent="0.25">
      <c r="C60" s="4" t="s">
        <v>6</v>
      </c>
      <c r="D60" s="4"/>
      <c r="E60" s="4" t="s">
        <v>7</v>
      </c>
      <c r="F60" s="5" t="s">
        <v>8</v>
      </c>
      <c r="G60" s="4" t="s">
        <v>9</v>
      </c>
      <c r="H60" s="6"/>
    </row>
    <row r="61" spans="2:8" ht="15" customHeight="1" x14ac:dyDescent="0.25">
      <c r="C61" s="4"/>
      <c r="D61" s="4"/>
      <c r="E61" s="4"/>
      <c r="F61" s="5"/>
      <c r="G61" s="4"/>
      <c r="H61" s="6"/>
    </row>
    <row r="62" spans="2:8" ht="15" customHeight="1" x14ac:dyDescent="0.25">
      <c r="C62" s="2"/>
      <c r="D62" s="2"/>
      <c r="E62" s="2"/>
      <c r="F62" s="2"/>
      <c r="G62" s="2"/>
      <c r="H62" s="7"/>
    </row>
    <row r="63" spans="2:8" x14ac:dyDescent="0.25">
      <c r="C63" s="8" t="s">
        <v>13</v>
      </c>
      <c r="D63" s="8"/>
      <c r="E63" s="8"/>
      <c r="F63" s="8" t="s">
        <v>10</v>
      </c>
      <c r="G63" s="8" t="s">
        <v>36</v>
      </c>
      <c r="H63" s="10"/>
    </row>
    <row r="64" spans="2:8" x14ac:dyDescent="0.25">
      <c r="C64" s="9" t="s">
        <v>49</v>
      </c>
      <c r="D64" s="11"/>
      <c r="E64" s="9"/>
      <c r="F64" s="9" t="s">
        <v>11</v>
      </c>
      <c r="G64" s="9" t="s">
        <v>12</v>
      </c>
      <c r="H64" s="12"/>
    </row>
    <row r="65" spans="3:8" x14ac:dyDescent="0.25">
      <c r="C65" s="34" t="s">
        <v>153</v>
      </c>
      <c r="D65" s="35"/>
      <c r="E65" s="12"/>
      <c r="F65" s="9"/>
      <c r="G65" s="9"/>
      <c r="H65" s="12"/>
    </row>
    <row r="66" spans="3:8" x14ac:dyDescent="0.25">
      <c r="C66" s="34"/>
      <c r="D66" s="35"/>
      <c r="E66" s="9"/>
      <c r="F66" s="9"/>
      <c r="G66" s="9"/>
      <c r="H66" s="12"/>
    </row>
    <row r="67" spans="3:8" x14ac:dyDescent="0.25">
      <c r="C67" s="14"/>
      <c r="D67" s="13"/>
      <c r="E67" s="9"/>
      <c r="G67" s="9"/>
      <c r="H67" s="12"/>
    </row>
    <row r="68" spans="3:8" s="15" customFormat="1" ht="18" customHeight="1" x14ac:dyDescent="0.25">
      <c r="C68" s="27"/>
      <c r="D68" s="28"/>
      <c r="E68" s="27"/>
      <c r="F68" s="27"/>
      <c r="G68" s="27"/>
      <c r="H68" s="26"/>
    </row>
  </sheetData>
  <mergeCells count="12">
    <mergeCell ref="B7:H7"/>
    <mergeCell ref="B1:H1"/>
    <mergeCell ref="B2:H2"/>
    <mergeCell ref="B4:H4"/>
    <mergeCell ref="B6:H6"/>
    <mergeCell ref="E9:E10"/>
    <mergeCell ref="F9:F10"/>
    <mergeCell ref="B9:B10"/>
    <mergeCell ref="C9:C10"/>
    <mergeCell ref="D9:D10"/>
    <mergeCell ref="G9:G10"/>
    <mergeCell ref="H9:H10"/>
  </mergeCells>
  <pageMargins left="0.57999999999999996" right="0.19685039370078741" top="0.31496062992125984" bottom="0.19685039370078741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FE476-FA73-4B27-B60E-FC286F6CDDA8}">
  <sheetPr>
    <tabColor rgb="FF002060"/>
  </sheetPr>
  <dimension ref="B1:R73"/>
  <sheetViews>
    <sheetView tabSelected="1" workbookViewId="0">
      <selection activeCell="B7" sqref="B7:K7"/>
    </sheetView>
  </sheetViews>
  <sheetFormatPr baseColWidth="10" defaultRowHeight="15" x14ac:dyDescent="0.25"/>
  <cols>
    <col min="1" max="1" width="1.5703125" customWidth="1"/>
    <col min="2" max="2" width="8.7109375" customWidth="1"/>
    <col min="3" max="3" width="9.42578125" customWidth="1"/>
    <col min="4" max="4" width="19.85546875" customWidth="1"/>
    <col min="5" max="5" width="29.42578125" customWidth="1"/>
    <col min="6" max="6" width="55.85546875" customWidth="1"/>
    <col min="7" max="7" width="16" customWidth="1"/>
    <col min="8" max="8" width="13.42578125" customWidth="1"/>
    <col min="9" max="9" width="9.5703125" customWidth="1"/>
    <col min="10" max="10" width="13" customWidth="1"/>
    <col min="11" max="11" width="13.140625" customWidth="1"/>
    <col min="12" max="12" width="16.5703125" customWidth="1"/>
    <col min="13" max="13" width="10.140625" customWidth="1"/>
    <col min="14" max="14" width="16.7109375" customWidth="1"/>
  </cols>
  <sheetData>
    <row r="1" spans="2:18" ht="27.75" customHeight="1" x14ac:dyDescent="0.6">
      <c r="B1" s="172" t="s">
        <v>16</v>
      </c>
      <c r="C1" s="172"/>
      <c r="D1" s="172"/>
      <c r="E1" s="172"/>
      <c r="F1" s="172"/>
      <c r="G1" s="172"/>
      <c r="H1" s="172"/>
      <c r="I1" s="172"/>
      <c r="J1" s="172"/>
      <c r="K1" s="172"/>
      <c r="L1" s="17"/>
      <c r="M1" s="17"/>
      <c r="N1" s="17"/>
      <c r="O1" s="17"/>
      <c r="P1" s="17"/>
      <c r="Q1" s="17"/>
      <c r="R1" s="17"/>
    </row>
    <row r="2" spans="2:18" ht="17.25" customHeight="1" x14ac:dyDescent="0.3">
      <c r="B2" s="173" t="s">
        <v>0</v>
      </c>
      <c r="C2" s="173"/>
      <c r="D2" s="173"/>
      <c r="E2" s="173"/>
      <c r="F2" s="173"/>
      <c r="G2" s="173"/>
      <c r="H2" s="173"/>
      <c r="I2" s="173"/>
      <c r="J2" s="173"/>
      <c r="K2" s="173"/>
      <c r="L2" s="18"/>
      <c r="M2" s="18"/>
      <c r="N2" s="18"/>
      <c r="O2" s="18"/>
      <c r="P2" s="18"/>
      <c r="Q2" s="18"/>
      <c r="R2" s="18"/>
    </row>
    <row r="3" spans="2:18" ht="12.75" customHeight="1" x14ac:dyDescent="0.25"/>
    <row r="4" spans="2:18" ht="15.75" x14ac:dyDescent="0.25">
      <c r="B4" s="174" t="s">
        <v>14</v>
      </c>
      <c r="C4" s="174"/>
      <c r="D4" s="174"/>
      <c r="E4" s="174"/>
      <c r="F4" s="174"/>
      <c r="G4" s="174"/>
      <c r="H4" s="174"/>
      <c r="I4" s="174"/>
      <c r="J4" s="174"/>
      <c r="K4" s="174"/>
    </row>
    <row r="5" spans="2:18" ht="9" customHeight="1" x14ac:dyDescent="0.25"/>
    <row r="6" spans="2:18" ht="15" customHeight="1" x14ac:dyDescent="0.25">
      <c r="B6" s="175" t="s">
        <v>140</v>
      </c>
      <c r="C6" s="175"/>
      <c r="D6" s="175"/>
      <c r="E6" s="175"/>
      <c r="F6" s="175"/>
      <c r="G6" s="175"/>
      <c r="H6" s="175"/>
      <c r="I6" s="175"/>
      <c r="J6" s="175"/>
      <c r="K6" s="175"/>
    </row>
    <row r="7" spans="2:18" ht="19.5" customHeight="1" x14ac:dyDescent="0.25">
      <c r="B7" s="175" t="s">
        <v>141</v>
      </c>
      <c r="C7" s="175"/>
      <c r="D7" s="175"/>
      <c r="E7" s="175"/>
      <c r="F7" s="175"/>
      <c r="G7" s="175"/>
      <c r="H7" s="175"/>
      <c r="I7" s="175"/>
      <c r="J7" s="175"/>
      <c r="K7" s="175"/>
    </row>
    <row r="8" spans="2:18" ht="10.5" customHeight="1" thickBot="1" x14ac:dyDescent="0.3">
      <c r="C8" s="176"/>
      <c r="D8" s="176"/>
      <c r="E8" s="176"/>
      <c r="F8" s="176"/>
      <c r="G8" s="176"/>
      <c r="H8" s="176"/>
      <c r="I8" s="176"/>
      <c r="J8" s="85"/>
      <c r="K8" s="85"/>
      <c r="L8" s="1"/>
      <c r="M8" s="1"/>
    </row>
    <row r="9" spans="2:18" ht="24" customHeight="1" x14ac:dyDescent="0.25">
      <c r="B9" s="181" t="s">
        <v>154</v>
      </c>
      <c r="C9" s="189" t="s">
        <v>1</v>
      </c>
      <c r="D9" s="170" t="s">
        <v>2</v>
      </c>
      <c r="E9" s="166" t="s">
        <v>3</v>
      </c>
      <c r="F9" s="166" t="s">
        <v>4</v>
      </c>
      <c r="G9" s="162" t="s">
        <v>155</v>
      </c>
      <c r="H9" s="183" t="s">
        <v>5</v>
      </c>
      <c r="I9" s="185" t="s">
        <v>159</v>
      </c>
      <c r="J9" s="177" t="s">
        <v>156</v>
      </c>
      <c r="K9" s="179" t="s">
        <v>157</v>
      </c>
      <c r="L9" s="19"/>
      <c r="M9" s="1"/>
    </row>
    <row r="10" spans="2:18" ht="10.5" customHeight="1" thickBot="1" x14ac:dyDescent="0.3">
      <c r="B10" s="182"/>
      <c r="C10" s="190"/>
      <c r="D10" s="171"/>
      <c r="E10" s="167"/>
      <c r="F10" s="167"/>
      <c r="G10" s="163"/>
      <c r="H10" s="184"/>
      <c r="I10" s="186"/>
      <c r="J10" s="178"/>
      <c r="K10" s="180"/>
      <c r="L10" s="20"/>
      <c r="M10" s="1"/>
    </row>
    <row r="11" spans="2:18" s="1" customFormat="1" ht="26.25" customHeight="1" x14ac:dyDescent="0.25">
      <c r="B11" s="138">
        <v>44104</v>
      </c>
      <c r="C11" s="146">
        <v>44104</v>
      </c>
      <c r="D11" s="139" t="s">
        <v>27</v>
      </c>
      <c r="E11" s="49" t="s">
        <v>24</v>
      </c>
      <c r="F11" s="52" t="s">
        <v>28</v>
      </c>
      <c r="G11" s="36" t="s">
        <v>25</v>
      </c>
      <c r="H11" s="21">
        <v>2600</v>
      </c>
      <c r="I11" s="129">
        <v>44134</v>
      </c>
      <c r="J11" s="113">
        <v>0</v>
      </c>
      <c r="K11" s="93">
        <v>2600</v>
      </c>
      <c r="L11" s="50"/>
      <c r="M11" s="57"/>
    </row>
    <row r="12" spans="2:18" s="1" customFormat="1" ht="29.25" customHeight="1" thickBot="1" x14ac:dyDescent="0.3">
      <c r="B12" s="147">
        <v>44169</v>
      </c>
      <c r="C12" s="148">
        <v>44169</v>
      </c>
      <c r="D12" s="149" t="s">
        <v>29</v>
      </c>
      <c r="E12" s="150" t="s">
        <v>24</v>
      </c>
      <c r="F12" s="151" t="s">
        <v>30</v>
      </c>
      <c r="G12" s="152" t="s">
        <v>25</v>
      </c>
      <c r="H12" s="153">
        <v>2640</v>
      </c>
      <c r="I12" s="130">
        <v>44200</v>
      </c>
      <c r="J12" s="114">
        <v>0</v>
      </c>
      <c r="K12" s="115">
        <v>2640</v>
      </c>
      <c r="L12" s="50"/>
      <c r="M12" s="57"/>
    </row>
    <row r="13" spans="2:18" s="1" customFormat="1" ht="21" customHeight="1" thickBot="1" x14ac:dyDescent="0.3">
      <c r="B13" s="101"/>
      <c r="C13" s="91"/>
      <c r="D13" s="43"/>
      <c r="E13" s="44"/>
      <c r="F13" s="45"/>
      <c r="G13" s="46"/>
      <c r="H13" s="47">
        <f>SUM(H11:H12)</f>
        <v>5240</v>
      </c>
      <c r="I13" s="125"/>
      <c r="J13" s="116"/>
      <c r="K13" s="117">
        <f>SUM(K11:K12)</f>
        <v>5240</v>
      </c>
    </row>
    <row r="14" spans="2:18" s="1" customFormat="1" ht="37.5" customHeight="1" x14ac:dyDescent="0.25">
      <c r="B14" s="58">
        <v>44337</v>
      </c>
      <c r="C14" s="154">
        <v>44337</v>
      </c>
      <c r="D14" s="139" t="s">
        <v>40</v>
      </c>
      <c r="E14" s="65" t="s">
        <v>41</v>
      </c>
      <c r="F14" s="52" t="s">
        <v>148</v>
      </c>
      <c r="G14" s="36" t="s">
        <v>26</v>
      </c>
      <c r="H14" s="155">
        <v>21000.01</v>
      </c>
      <c r="I14" s="130">
        <v>44368</v>
      </c>
      <c r="J14" s="113">
        <v>0</v>
      </c>
      <c r="K14" s="156">
        <v>21000.01</v>
      </c>
      <c r="L14" s="50"/>
      <c r="M14" s="67"/>
    </row>
    <row r="15" spans="2:18" s="1" customFormat="1" ht="37.5" customHeight="1" x14ac:dyDescent="0.25">
      <c r="B15" s="138">
        <v>44441</v>
      </c>
      <c r="C15" s="145">
        <v>44403</v>
      </c>
      <c r="D15" s="141" t="s">
        <v>54</v>
      </c>
      <c r="E15" s="75" t="s">
        <v>55</v>
      </c>
      <c r="F15" s="76" t="s">
        <v>56</v>
      </c>
      <c r="G15" s="69" t="s">
        <v>35</v>
      </c>
      <c r="H15" s="60">
        <v>27921.32</v>
      </c>
      <c r="I15" s="131">
        <v>44434</v>
      </c>
      <c r="J15" s="118">
        <v>0</v>
      </c>
      <c r="K15" s="95">
        <v>27921.32</v>
      </c>
      <c r="L15" s="50"/>
      <c r="M15" s="67"/>
    </row>
    <row r="16" spans="2:18" s="51" customFormat="1" ht="27" customHeight="1" x14ac:dyDescent="0.25">
      <c r="B16" s="138">
        <v>44377</v>
      </c>
      <c r="C16" s="140">
        <v>44377</v>
      </c>
      <c r="D16" s="142" t="s">
        <v>45</v>
      </c>
      <c r="E16" s="54" t="s">
        <v>46</v>
      </c>
      <c r="F16" s="70" t="s">
        <v>162</v>
      </c>
      <c r="G16" s="41" t="s">
        <v>47</v>
      </c>
      <c r="H16" s="60">
        <f>324896.04+54109.97+108219.94</f>
        <v>487225.95</v>
      </c>
      <c r="I16" s="131">
        <v>44387</v>
      </c>
      <c r="J16" s="120">
        <v>0</v>
      </c>
      <c r="K16" s="95">
        <f>324896.04+54109.97+108219.94</f>
        <v>487225.95</v>
      </c>
      <c r="L16" s="64"/>
      <c r="M16" s="67"/>
      <c r="N16" s="68"/>
    </row>
    <row r="17" spans="2:14" s="51" customFormat="1" ht="32.25" customHeight="1" x14ac:dyDescent="0.25">
      <c r="B17" s="138">
        <v>44377</v>
      </c>
      <c r="C17" s="140">
        <v>44377</v>
      </c>
      <c r="D17" s="142" t="s">
        <v>45</v>
      </c>
      <c r="E17" s="71" t="s">
        <v>48</v>
      </c>
      <c r="F17" s="74" t="s">
        <v>163</v>
      </c>
      <c r="G17" s="41" t="s">
        <v>50</v>
      </c>
      <c r="H17" s="60">
        <f>625+250+250</f>
        <v>1125</v>
      </c>
      <c r="I17" s="131">
        <v>44387</v>
      </c>
      <c r="J17" s="119">
        <v>0</v>
      </c>
      <c r="K17" s="95">
        <f>625+250+250</f>
        <v>1125</v>
      </c>
      <c r="L17" s="64"/>
      <c r="M17" s="67"/>
      <c r="N17" s="68"/>
    </row>
    <row r="18" spans="2:14" s="51" customFormat="1" ht="28.5" customHeight="1" x14ac:dyDescent="0.25">
      <c r="B18" s="138">
        <v>44505</v>
      </c>
      <c r="C18" s="145">
        <v>44497</v>
      </c>
      <c r="D18" s="107" t="s">
        <v>67</v>
      </c>
      <c r="E18" s="102" t="s">
        <v>21</v>
      </c>
      <c r="F18" s="52" t="s">
        <v>68</v>
      </c>
      <c r="G18" s="103" t="s">
        <v>22</v>
      </c>
      <c r="H18" s="60">
        <v>247078.18</v>
      </c>
      <c r="I18" s="132">
        <v>44528</v>
      </c>
      <c r="J18" s="120">
        <v>0</v>
      </c>
      <c r="K18" s="95">
        <v>247078.18</v>
      </c>
      <c r="L18" s="88"/>
      <c r="M18" s="84"/>
      <c r="N18" s="68"/>
    </row>
    <row r="19" spans="2:14" s="51" customFormat="1" ht="21" customHeight="1" x14ac:dyDescent="0.25">
      <c r="B19" s="138">
        <v>44508</v>
      </c>
      <c r="C19" s="145">
        <v>44497</v>
      </c>
      <c r="D19" s="107" t="s">
        <v>65</v>
      </c>
      <c r="E19" s="102" t="s">
        <v>21</v>
      </c>
      <c r="F19" s="52" t="s">
        <v>66</v>
      </c>
      <c r="G19" s="103" t="s">
        <v>22</v>
      </c>
      <c r="H19" s="60">
        <v>65830</v>
      </c>
      <c r="I19" s="132">
        <v>44528</v>
      </c>
      <c r="J19" s="120">
        <v>0</v>
      </c>
      <c r="K19" s="95">
        <v>65830</v>
      </c>
      <c r="L19" s="88"/>
      <c r="M19" s="84"/>
      <c r="N19" s="68"/>
    </row>
    <row r="20" spans="2:14" s="51" customFormat="1" ht="42.75" customHeight="1" x14ac:dyDescent="0.25">
      <c r="B20" s="138">
        <v>44489</v>
      </c>
      <c r="C20" s="145">
        <v>44482</v>
      </c>
      <c r="D20" s="71" t="s">
        <v>89</v>
      </c>
      <c r="E20" s="71" t="s">
        <v>59</v>
      </c>
      <c r="F20" s="52" t="s">
        <v>90</v>
      </c>
      <c r="G20" s="69" t="s">
        <v>60</v>
      </c>
      <c r="H20" s="60">
        <v>8260</v>
      </c>
      <c r="I20" s="132">
        <v>44513</v>
      </c>
      <c r="J20" s="60">
        <v>8260</v>
      </c>
      <c r="K20" s="95">
        <v>0</v>
      </c>
      <c r="L20" s="86"/>
      <c r="M20" s="84"/>
      <c r="N20" s="78"/>
    </row>
    <row r="21" spans="2:14" s="51" customFormat="1" ht="30" customHeight="1" x14ac:dyDescent="0.25">
      <c r="B21" s="138">
        <v>44502</v>
      </c>
      <c r="C21" s="145">
        <v>44494</v>
      </c>
      <c r="D21" s="71" t="s">
        <v>111</v>
      </c>
      <c r="E21" s="71" t="s">
        <v>112</v>
      </c>
      <c r="F21" s="52" t="s">
        <v>113</v>
      </c>
      <c r="G21" s="69" t="s">
        <v>114</v>
      </c>
      <c r="H21" s="60">
        <v>17142.41</v>
      </c>
      <c r="I21" s="132">
        <v>44525</v>
      </c>
      <c r="J21" s="121">
        <v>0</v>
      </c>
      <c r="K21" s="95">
        <v>17142.41</v>
      </c>
      <c r="L21" s="89"/>
      <c r="M21" s="84"/>
      <c r="N21" s="78"/>
    </row>
    <row r="22" spans="2:14" ht="22.5" customHeight="1" x14ac:dyDescent="0.25">
      <c r="B22" s="138">
        <v>44505</v>
      </c>
      <c r="C22" s="111">
        <v>44500</v>
      </c>
      <c r="D22" s="143" t="s">
        <v>129</v>
      </c>
      <c r="E22" s="107" t="s">
        <v>51</v>
      </c>
      <c r="F22" s="76" t="s">
        <v>130</v>
      </c>
      <c r="G22" s="69" t="s">
        <v>15</v>
      </c>
      <c r="H22" s="60">
        <v>29300.07</v>
      </c>
      <c r="I22" s="132">
        <v>44530</v>
      </c>
      <c r="J22" s="121">
        <v>0</v>
      </c>
      <c r="K22" s="95">
        <v>29300.07</v>
      </c>
      <c r="L22" s="88"/>
      <c r="M22" s="84"/>
    </row>
    <row r="23" spans="2:14" ht="28.5" customHeight="1" x14ac:dyDescent="0.25">
      <c r="B23" s="138">
        <v>44505</v>
      </c>
      <c r="C23" s="111">
        <v>44500</v>
      </c>
      <c r="D23" s="143" t="s">
        <v>131</v>
      </c>
      <c r="E23" s="107" t="s">
        <v>51</v>
      </c>
      <c r="F23" s="76" t="s">
        <v>132</v>
      </c>
      <c r="G23" s="69" t="s">
        <v>15</v>
      </c>
      <c r="H23" s="60">
        <v>2792.57</v>
      </c>
      <c r="I23" s="132">
        <v>44530</v>
      </c>
      <c r="J23" s="121">
        <v>0</v>
      </c>
      <c r="K23" s="95">
        <v>2792.57</v>
      </c>
      <c r="L23" s="88"/>
      <c r="M23" s="84"/>
    </row>
    <row r="24" spans="2:14" ht="30" customHeight="1" x14ac:dyDescent="0.25">
      <c r="B24" s="138">
        <v>44491</v>
      </c>
      <c r="C24" s="111">
        <v>44473</v>
      </c>
      <c r="D24" s="143" t="s">
        <v>69</v>
      </c>
      <c r="E24" s="107" t="s">
        <v>23</v>
      </c>
      <c r="F24" s="76" t="s">
        <v>135</v>
      </c>
      <c r="G24" s="69" t="s">
        <v>15</v>
      </c>
      <c r="H24" s="60">
        <v>5067.28</v>
      </c>
      <c r="I24" s="131">
        <v>44504</v>
      </c>
      <c r="J24" s="121">
        <v>5067.28</v>
      </c>
      <c r="K24" s="95">
        <v>0</v>
      </c>
      <c r="L24" s="87"/>
      <c r="M24" s="84"/>
    </row>
    <row r="25" spans="2:14" ht="30.75" customHeight="1" x14ac:dyDescent="0.25">
      <c r="B25" s="138">
        <v>44505</v>
      </c>
      <c r="C25" s="111">
        <v>44489</v>
      </c>
      <c r="D25" s="143" t="s">
        <v>76</v>
      </c>
      <c r="E25" s="107" t="s">
        <v>37</v>
      </c>
      <c r="F25" s="76" t="s">
        <v>79</v>
      </c>
      <c r="G25" s="69" t="s">
        <v>15</v>
      </c>
      <c r="H25" s="60">
        <v>121742.64</v>
      </c>
      <c r="I25" s="131">
        <v>44503</v>
      </c>
      <c r="J25" s="121">
        <v>0</v>
      </c>
      <c r="K25" s="95">
        <v>121742.64</v>
      </c>
      <c r="L25" s="73"/>
      <c r="M25" s="84"/>
    </row>
    <row r="26" spans="2:14" ht="30" customHeight="1" x14ac:dyDescent="0.25">
      <c r="B26" s="138">
        <v>44505</v>
      </c>
      <c r="C26" s="111">
        <v>44489</v>
      </c>
      <c r="D26" s="143" t="s">
        <v>77</v>
      </c>
      <c r="E26" s="107" t="s">
        <v>37</v>
      </c>
      <c r="F26" s="76" t="s">
        <v>78</v>
      </c>
      <c r="G26" s="69" t="s">
        <v>15</v>
      </c>
      <c r="H26" s="60">
        <v>109561.66</v>
      </c>
      <c r="I26" s="131">
        <v>44503</v>
      </c>
      <c r="J26" s="121">
        <v>0</v>
      </c>
      <c r="K26" s="95">
        <v>109561.66</v>
      </c>
      <c r="L26" s="73"/>
      <c r="M26" s="84"/>
    </row>
    <row r="27" spans="2:14" ht="40.5" customHeight="1" x14ac:dyDescent="0.25">
      <c r="B27" s="138">
        <v>44470</v>
      </c>
      <c r="C27" s="111">
        <v>44467</v>
      </c>
      <c r="D27" s="143" t="s">
        <v>61</v>
      </c>
      <c r="E27" s="107" t="s">
        <v>62</v>
      </c>
      <c r="F27" s="76" t="s">
        <v>63</v>
      </c>
      <c r="G27" s="108" t="s">
        <v>64</v>
      </c>
      <c r="H27" s="60">
        <v>121103.24</v>
      </c>
      <c r="I27" s="132">
        <v>44497</v>
      </c>
      <c r="J27" s="60">
        <v>121103.24</v>
      </c>
      <c r="K27" s="95">
        <v>0</v>
      </c>
      <c r="L27" s="86"/>
      <c r="M27" s="84"/>
    </row>
    <row r="28" spans="2:14" ht="39.75" customHeight="1" x14ac:dyDescent="0.25">
      <c r="B28" s="138">
        <v>44495</v>
      </c>
      <c r="C28" s="111">
        <v>44494</v>
      </c>
      <c r="D28" s="143" t="s">
        <v>98</v>
      </c>
      <c r="E28" s="107" t="s">
        <v>62</v>
      </c>
      <c r="F28" s="76" t="s">
        <v>99</v>
      </c>
      <c r="G28" s="108" t="s">
        <v>100</v>
      </c>
      <c r="H28" s="60">
        <v>10856</v>
      </c>
      <c r="I28" s="132">
        <v>44525</v>
      </c>
      <c r="J28" s="60">
        <v>10856</v>
      </c>
      <c r="K28" s="95">
        <v>0</v>
      </c>
      <c r="L28" s="86"/>
      <c r="M28" s="84"/>
    </row>
    <row r="29" spans="2:14" ht="41.25" customHeight="1" x14ac:dyDescent="0.25">
      <c r="B29" s="158">
        <v>44487</v>
      </c>
      <c r="C29" s="111">
        <v>44481</v>
      </c>
      <c r="D29" s="42" t="s">
        <v>97</v>
      </c>
      <c r="E29" s="62" t="s">
        <v>103</v>
      </c>
      <c r="F29" s="55" t="s">
        <v>104</v>
      </c>
      <c r="G29" s="157" t="s">
        <v>105</v>
      </c>
      <c r="H29" s="59">
        <v>36254</v>
      </c>
      <c r="I29" s="132">
        <v>44512</v>
      </c>
      <c r="J29" s="59">
        <v>36254</v>
      </c>
      <c r="K29" s="96">
        <v>0</v>
      </c>
      <c r="L29" s="86"/>
      <c r="M29" s="84"/>
    </row>
    <row r="30" spans="2:14" ht="33" customHeight="1" x14ac:dyDescent="0.25">
      <c r="B30" s="138">
        <v>44480</v>
      </c>
      <c r="C30" s="111">
        <v>44470</v>
      </c>
      <c r="D30" s="143" t="s">
        <v>70</v>
      </c>
      <c r="E30" s="107" t="s">
        <v>71</v>
      </c>
      <c r="F30" s="76" t="s">
        <v>72</v>
      </c>
      <c r="G30" s="108" t="s">
        <v>73</v>
      </c>
      <c r="H30" s="60">
        <v>15000</v>
      </c>
      <c r="I30" s="131">
        <v>44501</v>
      </c>
      <c r="J30" s="60">
        <v>15000</v>
      </c>
      <c r="K30" s="95">
        <v>0</v>
      </c>
      <c r="L30" s="87"/>
      <c r="M30" s="84"/>
    </row>
    <row r="31" spans="2:14" ht="37.5" customHeight="1" x14ac:dyDescent="0.25">
      <c r="B31" s="138">
        <v>44502</v>
      </c>
      <c r="C31" s="111">
        <v>44497</v>
      </c>
      <c r="D31" s="143" t="s">
        <v>125</v>
      </c>
      <c r="E31" s="107" t="s">
        <v>126</v>
      </c>
      <c r="F31" s="76" t="s">
        <v>127</v>
      </c>
      <c r="G31" s="108" t="s">
        <v>128</v>
      </c>
      <c r="H31" s="60">
        <v>52864</v>
      </c>
      <c r="I31" s="131">
        <v>44528</v>
      </c>
      <c r="J31" s="121">
        <v>0</v>
      </c>
      <c r="K31" s="95">
        <v>52864</v>
      </c>
      <c r="L31" s="89"/>
      <c r="M31" s="84"/>
    </row>
    <row r="32" spans="2:14" ht="24.75" customHeight="1" x14ac:dyDescent="0.25">
      <c r="B32" s="138">
        <v>44495</v>
      </c>
      <c r="C32" s="111">
        <v>44470</v>
      </c>
      <c r="D32" s="143" t="s">
        <v>74</v>
      </c>
      <c r="E32" s="107" t="s">
        <v>38</v>
      </c>
      <c r="F32" s="76" t="s">
        <v>75</v>
      </c>
      <c r="G32" s="108" t="s">
        <v>17</v>
      </c>
      <c r="H32" s="60">
        <v>715</v>
      </c>
      <c r="I32" s="131">
        <v>44501</v>
      </c>
      <c r="J32" s="60">
        <v>715</v>
      </c>
      <c r="K32" s="95">
        <v>0</v>
      </c>
      <c r="L32" s="72"/>
      <c r="M32" s="84"/>
    </row>
    <row r="33" spans="2:14" s="51" customFormat="1" ht="22.5" customHeight="1" x14ac:dyDescent="0.25">
      <c r="B33" s="138">
        <v>44356</v>
      </c>
      <c r="C33" s="145">
        <v>44306</v>
      </c>
      <c r="D33" s="144" t="s">
        <v>42</v>
      </c>
      <c r="E33" s="55" t="s">
        <v>43</v>
      </c>
      <c r="F33" s="40" t="s">
        <v>44</v>
      </c>
      <c r="G33" s="41" t="s">
        <v>18</v>
      </c>
      <c r="H33" s="59">
        <v>79041.81</v>
      </c>
      <c r="I33" s="131">
        <v>44336</v>
      </c>
      <c r="J33" s="121">
        <v>0</v>
      </c>
      <c r="K33" s="96">
        <v>79041.81</v>
      </c>
      <c r="L33" s="72"/>
      <c r="M33" s="67"/>
      <c r="N33" s="68"/>
    </row>
    <row r="34" spans="2:14" ht="30.75" customHeight="1" x14ac:dyDescent="0.25">
      <c r="B34" s="138">
        <v>44438</v>
      </c>
      <c r="C34" s="111">
        <v>44421</v>
      </c>
      <c r="D34" s="144" t="s">
        <v>52</v>
      </c>
      <c r="E34" s="55" t="s">
        <v>32</v>
      </c>
      <c r="F34" s="76" t="s">
        <v>53</v>
      </c>
      <c r="G34" s="77" t="s">
        <v>33</v>
      </c>
      <c r="H34" s="59">
        <v>20119</v>
      </c>
      <c r="I34" s="131">
        <v>44452</v>
      </c>
      <c r="J34" s="59">
        <v>20119</v>
      </c>
      <c r="K34" s="95">
        <v>0</v>
      </c>
      <c r="L34" s="159"/>
      <c r="M34" s="160"/>
    </row>
    <row r="35" spans="2:14" ht="30.75" customHeight="1" x14ac:dyDescent="0.25">
      <c r="B35" s="138">
        <v>44481</v>
      </c>
      <c r="C35" s="111">
        <v>44441</v>
      </c>
      <c r="D35" s="144" t="s">
        <v>133</v>
      </c>
      <c r="E35" s="55" t="s">
        <v>32</v>
      </c>
      <c r="F35" s="76" t="s">
        <v>134</v>
      </c>
      <c r="G35" s="77" t="s">
        <v>33</v>
      </c>
      <c r="H35" s="59">
        <v>19204.5</v>
      </c>
      <c r="I35" s="131">
        <v>44471</v>
      </c>
      <c r="J35" s="59">
        <v>19204.5</v>
      </c>
      <c r="K35" s="96">
        <v>0</v>
      </c>
      <c r="L35" s="159"/>
      <c r="M35" s="160"/>
    </row>
    <row r="36" spans="2:14" ht="30.75" customHeight="1" x14ac:dyDescent="0.25">
      <c r="B36" s="138">
        <v>44502</v>
      </c>
      <c r="C36" s="111">
        <v>44476</v>
      </c>
      <c r="D36" s="144" t="s">
        <v>121</v>
      </c>
      <c r="E36" s="55" t="s">
        <v>32</v>
      </c>
      <c r="F36" s="76" t="s">
        <v>122</v>
      </c>
      <c r="G36" s="77" t="s">
        <v>33</v>
      </c>
      <c r="H36" s="59">
        <v>19204.5</v>
      </c>
      <c r="I36" s="131">
        <v>44507</v>
      </c>
      <c r="J36" s="121">
        <v>0</v>
      </c>
      <c r="K36" s="96">
        <v>19204.5</v>
      </c>
      <c r="L36" s="88"/>
      <c r="M36" s="84"/>
    </row>
    <row r="37" spans="2:14" ht="30.75" customHeight="1" x14ac:dyDescent="0.25">
      <c r="B37" s="138">
        <v>44502</v>
      </c>
      <c r="C37" s="111">
        <v>44483</v>
      </c>
      <c r="D37" s="144" t="s">
        <v>123</v>
      </c>
      <c r="E37" s="55" t="s">
        <v>32</v>
      </c>
      <c r="F37" s="76" t="s">
        <v>124</v>
      </c>
      <c r="G37" s="77" t="s">
        <v>33</v>
      </c>
      <c r="H37" s="59">
        <v>7315</v>
      </c>
      <c r="I37" s="131">
        <v>44514</v>
      </c>
      <c r="J37" s="121">
        <v>0</v>
      </c>
      <c r="K37" s="96">
        <v>7315</v>
      </c>
      <c r="L37" s="88"/>
      <c r="M37" s="84"/>
    </row>
    <row r="38" spans="2:14" ht="30.75" customHeight="1" x14ac:dyDescent="0.25">
      <c r="B38" s="138">
        <v>44491</v>
      </c>
      <c r="C38" s="111">
        <v>44488</v>
      </c>
      <c r="D38" s="144" t="s">
        <v>107</v>
      </c>
      <c r="E38" s="55" t="s">
        <v>108</v>
      </c>
      <c r="F38" s="76" t="s">
        <v>109</v>
      </c>
      <c r="G38" s="77" t="s">
        <v>110</v>
      </c>
      <c r="H38" s="59">
        <v>75880.31</v>
      </c>
      <c r="I38" s="131">
        <v>44519</v>
      </c>
      <c r="J38" s="59">
        <v>75880.31</v>
      </c>
      <c r="K38" s="95">
        <v>0</v>
      </c>
      <c r="L38" s="86"/>
      <c r="M38" s="84"/>
    </row>
    <row r="39" spans="2:14" ht="21.75" customHeight="1" x14ac:dyDescent="0.25">
      <c r="B39" s="138">
        <v>44491</v>
      </c>
      <c r="C39" s="111">
        <v>44474</v>
      </c>
      <c r="D39" s="144" t="s">
        <v>80</v>
      </c>
      <c r="E39" s="55" t="s">
        <v>39</v>
      </c>
      <c r="F39" s="76" t="s">
        <v>106</v>
      </c>
      <c r="G39" s="77" t="s">
        <v>20</v>
      </c>
      <c r="H39" s="59">
        <v>26500</v>
      </c>
      <c r="I39" s="131">
        <v>44505</v>
      </c>
      <c r="J39" s="121">
        <v>0</v>
      </c>
      <c r="K39" s="96">
        <v>26500</v>
      </c>
      <c r="L39" s="88"/>
      <c r="M39" s="84"/>
    </row>
    <row r="40" spans="2:14" ht="51" customHeight="1" x14ac:dyDescent="0.25">
      <c r="B40" s="138">
        <v>44489</v>
      </c>
      <c r="C40" s="111">
        <v>44461</v>
      </c>
      <c r="D40" s="144" t="s">
        <v>95</v>
      </c>
      <c r="E40" s="55" t="s">
        <v>92</v>
      </c>
      <c r="F40" s="76" t="s">
        <v>96</v>
      </c>
      <c r="G40" s="77" t="s">
        <v>94</v>
      </c>
      <c r="H40" s="59">
        <v>3245</v>
      </c>
      <c r="I40" s="131">
        <v>44491</v>
      </c>
      <c r="J40" s="59">
        <v>3245</v>
      </c>
      <c r="K40" s="95">
        <v>0</v>
      </c>
      <c r="L40" s="161"/>
      <c r="M40" s="84"/>
    </row>
    <row r="41" spans="2:14" ht="39" customHeight="1" x14ac:dyDescent="0.25">
      <c r="B41" s="138">
        <v>44489</v>
      </c>
      <c r="C41" s="111">
        <v>44482</v>
      </c>
      <c r="D41" s="144" t="s">
        <v>91</v>
      </c>
      <c r="E41" s="55" t="s">
        <v>92</v>
      </c>
      <c r="F41" s="76" t="s">
        <v>93</v>
      </c>
      <c r="G41" s="77" t="s">
        <v>94</v>
      </c>
      <c r="H41" s="59">
        <v>3658</v>
      </c>
      <c r="I41" s="131">
        <v>44513</v>
      </c>
      <c r="J41" s="59">
        <v>3658</v>
      </c>
      <c r="K41" s="122">
        <v>0</v>
      </c>
      <c r="L41" s="161"/>
      <c r="M41" s="84"/>
    </row>
    <row r="42" spans="2:14" ht="39" customHeight="1" x14ac:dyDescent="0.25">
      <c r="B42" s="138">
        <v>44491</v>
      </c>
      <c r="C42" s="111">
        <v>44484</v>
      </c>
      <c r="D42" s="144" t="s">
        <v>80</v>
      </c>
      <c r="E42" s="55" t="s">
        <v>31</v>
      </c>
      <c r="F42" s="76" t="s">
        <v>81</v>
      </c>
      <c r="G42" s="77" t="s">
        <v>19</v>
      </c>
      <c r="H42" s="59">
        <v>59000</v>
      </c>
      <c r="I42" s="131">
        <v>44515</v>
      </c>
      <c r="J42" s="59">
        <v>59000</v>
      </c>
      <c r="K42" s="63">
        <v>0</v>
      </c>
      <c r="L42" s="86"/>
      <c r="M42" s="84"/>
    </row>
    <row r="43" spans="2:14" ht="28.5" customHeight="1" x14ac:dyDescent="0.25">
      <c r="B43" s="138">
        <v>44482</v>
      </c>
      <c r="C43" s="111">
        <v>44475</v>
      </c>
      <c r="D43" s="144" t="s">
        <v>82</v>
      </c>
      <c r="E43" s="55" t="s">
        <v>83</v>
      </c>
      <c r="F43" s="76" t="s">
        <v>84</v>
      </c>
      <c r="G43" s="110" t="s">
        <v>85</v>
      </c>
      <c r="H43" s="59">
        <v>572981.81999999995</v>
      </c>
      <c r="I43" s="131">
        <v>44506</v>
      </c>
      <c r="J43" s="59">
        <v>572981.81999999995</v>
      </c>
      <c r="K43" s="122">
        <v>0</v>
      </c>
      <c r="L43" s="83"/>
      <c r="M43" s="84"/>
    </row>
    <row r="44" spans="2:14" ht="27.75" customHeight="1" x14ac:dyDescent="0.25">
      <c r="B44" s="138">
        <v>44487</v>
      </c>
      <c r="C44" s="111">
        <v>44477</v>
      </c>
      <c r="D44" s="144" t="s">
        <v>86</v>
      </c>
      <c r="E44" s="55" t="s">
        <v>83</v>
      </c>
      <c r="F44" s="76" t="s">
        <v>87</v>
      </c>
      <c r="G44" s="77" t="s">
        <v>88</v>
      </c>
      <c r="H44" s="59">
        <v>36776.839999999997</v>
      </c>
      <c r="I44" s="131">
        <v>44508</v>
      </c>
      <c r="J44" s="59">
        <v>36776.839999999997</v>
      </c>
      <c r="K44" s="122">
        <v>0</v>
      </c>
      <c r="L44" s="83"/>
      <c r="M44" s="84"/>
    </row>
    <row r="45" spans="2:14" ht="28.5" customHeight="1" x14ac:dyDescent="0.25">
      <c r="B45" s="138">
        <v>44503</v>
      </c>
      <c r="C45" s="111">
        <v>44489</v>
      </c>
      <c r="D45" s="144" t="s">
        <v>61</v>
      </c>
      <c r="E45" s="55" t="s">
        <v>115</v>
      </c>
      <c r="F45" s="52" t="s">
        <v>113</v>
      </c>
      <c r="G45" s="77" t="s">
        <v>116</v>
      </c>
      <c r="H45" s="59">
        <v>183032.22</v>
      </c>
      <c r="I45" s="131">
        <v>44520</v>
      </c>
      <c r="J45" s="81">
        <v>0</v>
      </c>
      <c r="K45" s="126">
        <v>183032.22</v>
      </c>
      <c r="L45" s="88"/>
      <c r="M45" s="84"/>
    </row>
    <row r="46" spans="2:14" ht="41.25" customHeight="1" x14ac:dyDescent="0.25">
      <c r="B46" s="138">
        <v>44524</v>
      </c>
      <c r="C46" s="111">
        <v>44438</v>
      </c>
      <c r="D46" s="144" t="s">
        <v>117</v>
      </c>
      <c r="E46" s="55" t="s">
        <v>118</v>
      </c>
      <c r="F46" s="52" t="s">
        <v>119</v>
      </c>
      <c r="G46" s="77" t="s">
        <v>120</v>
      </c>
      <c r="H46" s="59">
        <v>3894</v>
      </c>
      <c r="I46" s="131">
        <v>44469</v>
      </c>
      <c r="J46" s="81">
        <v>0</v>
      </c>
      <c r="K46" s="96">
        <v>3894</v>
      </c>
      <c r="L46" s="88"/>
      <c r="M46" s="84"/>
    </row>
    <row r="47" spans="2:14" ht="27" customHeight="1" x14ac:dyDescent="0.25">
      <c r="B47" s="138">
        <v>44487</v>
      </c>
      <c r="C47" s="111">
        <v>44475</v>
      </c>
      <c r="D47" s="144" t="s">
        <v>144</v>
      </c>
      <c r="E47" s="55" t="s">
        <v>145</v>
      </c>
      <c r="F47" s="52" t="s">
        <v>146</v>
      </c>
      <c r="G47" s="77" t="s">
        <v>147</v>
      </c>
      <c r="H47" s="59">
        <v>156943.99</v>
      </c>
      <c r="I47" s="131">
        <v>44506</v>
      </c>
      <c r="J47" s="59">
        <v>156943.99</v>
      </c>
      <c r="K47" s="122">
        <v>0</v>
      </c>
      <c r="L47" s="83"/>
      <c r="M47" s="84"/>
    </row>
    <row r="48" spans="2:14" ht="36.75" customHeight="1" x14ac:dyDescent="0.25">
      <c r="B48" s="138">
        <v>44487</v>
      </c>
      <c r="C48" s="111">
        <v>44456</v>
      </c>
      <c r="D48" s="144" t="s">
        <v>136</v>
      </c>
      <c r="E48" s="55" t="s">
        <v>137</v>
      </c>
      <c r="F48" s="52" t="s">
        <v>138</v>
      </c>
      <c r="G48" s="77" t="s">
        <v>139</v>
      </c>
      <c r="H48" s="59">
        <v>2568.08</v>
      </c>
      <c r="I48" s="131">
        <v>44486</v>
      </c>
      <c r="J48" s="59">
        <v>2568.08</v>
      </c>
      <c r="K48" s="122">
        <v>0</v>
      </c>
      <c r="L48" s="87"/>
      <c r="M48" s="84"/>
    </row>
    <row r="49" spans="2:13" ht="39.75" customHeight="1" x14ac:dyDescent="0.25">
      <c r="B49" s="158">
        <v>44502</v>
      </c>
      <c r="C49" s="111">
        <v>44498</v>
      </c>
      <c r="D49" s="62" t="s">
        <v>143</v>
      </c>
      <c r="E49" s="55" t="s">
        <v>58</v>
      </c>
      <c r="F49" s="55" t="s">
        <v>142</v>
      </c>
      <c r="G49" s="77" t="s">
        <v>34</v>
      </c>
      <c r="H49" s="59">
        <v>376000</v>
      </c>
      <c r="I49" s="131">
        <v>44529</v>
      </c>
      <c r="J49" s="81">
        <v>0</v>
      </c>
      <c r="K49" s="96">
        <v>376000</v>
      </c>
    </row>
    <row r="50" spans="2:13" ht="39.75" customHeight="1" x14ac:dyDescent="0.25">
      <c r="B50" s="138">
        <v>44495</v>
      </c>
      <c r="C50" s="111">
        <v>44494</v>
      </c>
      <c r="D50" s="107" t="s">
        <v>98</v>
      </c>
      <c r="E50" s="76" t="s">
        <v>57</v>
      </c>
      <c r="F50" s="76" t="s">
        <v>101</v>
      </c>
      <c r="G50" s="103" t="s">
        <v>102</v>
      </c>
      <c r="H50" s="128">
        <v>4897</v>
      </c>
      <c r="I50" s="131">
        <v>44525</v>
      </c>
      <c r="J50" s="59">
        <v>4897</v>
      </c>
      <c r="K50" s="122">
        <v>0</v>
      </c>
      <c r="L50" s="86"/>
      <c r="M50" s="84"/>
    </row>
    <row r="51" spans="2:13" ht="21.75" customHeight="1" thickBot="1" x14ac:dyDescent="0.3">
      <c r="B51" s="98"/>
      <c r="C51" s="23"/>
      <c r="D51" s="22"/>
      <c r="E51" s="23"/>
      <c r="F51" s="23"/>
      <c r="G51" s="23"/>
      <c r="H51" s="24">
        <f>SUM(H14:H50)</f>
        <v>3031101.4000000004</v>
      </c>
      <c r="I51" s="127"/>
      <c r="J51" s="133">
        <f>SUM(J14:J50)</f>
        <v>1152530.06</v>
      </c>
      <c r="K51" s="134">
        <f>SUM(K14:K50)</f>
        <v>1878571.3399999999</v>
      </c>
      <c r="L51" s="56"/>
      <c r="M51" s="1"/>
    </row>
    <row r="52" spans="2:13" ht="16.5" customHeight="1" thickBot="1" x14ac:dyDescent="0.3">
      <c r="C52" s="187" t="s">
        <v>160</v>
      </c>
      <c r="D52" s="187"/>
      <c r="E52" s="187"/>
      <c r="F52" s="187"/>
      <c r="G52" s="188"/>
      <c r="H52" s="25">
        <f>SUM(H51,H13)</f>
        <v>3036341.4000000004</v>
      </c>
      <c r="I52" s="2"/>
      <c r="J52" s="135">
        <f>SUM(J51,J13)</f>
        <v>1152530.06</v>
      </c>
      <c r="K52" s="124">
        <f>SUM(K51,K13)</f>
        <v>1883811.3399999999</v>
      </c>
      <c r="L52" s="1"/>
      <c r="M52" s="1"/>
    </row>
    <row r="53" spans="2:13" ht="15.75" thickTop="1" x14ac:dyDescent="0.25">
      <c r="C53" s="2"/>
      <c r="D53" s="2"/>
      <c r="E53" s="2"/>
      <c r="F53" s="2"/>
      <c r="G53" s="2"/>
      <c r="H53" s="136"/>
      <c r="L53" s="16"/>
      <c r="M53" s="1"/>
    </row>
    <row r="54" spans="2:13" ht="10.5" customHeight="1" x14ac:dyDescent="0.25">
      <c r="C54" s="2"/>
      <c r="D54" s="2"/>
      <c r="E54" s="2"/>
      <c r="F54" s="2"/>
      <c r="G54" s="2"/>
      <c r="H54" s="3"/>
      <c r="L54" s="16"/>
      <c r="M54" s="1"/>
    </row>
    <row r="55" spans="2:13" ht="21.75" customHeight="1" x14ac:dyDescent="0.25">
      <c r="C55" s="2"/>
      <c r="D55" s="2"/>
      <c r="E55" s="2"/>
      <c r="F55" s="2"/>
      <c r="G55" s="2"/>
      <c r="H55" s="123" t="s">
        <v>161</v>
      </c>
      <c r="J55" s="123" t="s">
        <v>158</v>
      </c>
      <c r="K55" s="123" t="s">
        <v>157</v>
      </c>
      <c r="L55" s="16"/>
      <c r="M55" s="1"/>
    </row>
    <row r="56" spans="2:13" x14ac:dyDescent="0.25">
      <c r="C56" s="2"/>
      <c r="D56" s="2"/>
      <c r="E56" s="2"/>
      <c r="F56" s="2"/>
      <c r="G56" s="2"/>
      <c r="H56" s="3"/>
      <c r="I56" s="2"/>
      <c r="J56" s="2"/>
      <c r="K56" s="2"/>
      <c r="L56" s="16"/>
      <c r="M56" s="1"/>
    </row>
    <row r="57" spans="2:13" ht="11.25" customHeight="1" x14ac:dyDescent="0.25">
      <c r="C57" s="2"/>
      <c r="D57" s="2"/>
      <c r="E57" s="2"/>
      <c r="F57" s="2"/>
      <c r="G57" s="2"/>
      <c r="H57" s="3"/>
      <c r="I57" s="2"/>
      <c r="J57" s="2"/>
      <c r="K57" s="2"/>
      <c r="L57" s="16"/>
      <c r="M57" s="1"/>
    </row>
    <row r="58" spans="2:13" ht="18" customHeight="1" x14ac:dyDescent="0.25">
      <c r="B58" s="32" t="s">
        <v>151</v>
      </c>
      <c r="C58" s="33"/>
      <c r="D58" s="33"/>
      <c r="E58" s="33"/>
      <c r="F58" s="33"/>
      <c r="G58" s="3"/>
      <c r="H58" s="3"/>
      <c r="I58" s="2"/>
      <c r="J58" s="2"/>
      <c r="K58" s="2"/>
    </row>
    <row r="59" spans="2:13" ht="15" customHeight="1" x14ac:dyDescent="0.5">
      <c r="B59" s="32" t="s">
        <v>152</v>
      </c>
      <c r="C59" s="33"/>
      <c r="D59" s="33"/>
      <c r="E59" s="33"/>
      <c r="F59" s="7"/>
      <c r="G59" s="37"/>
      <c r="H59" s="37"/>
      <c r="I59" s="2"/>
      <c r="J59" s="2"/>
      <c r="K59" s="2"/>
    </row>
    <row r="60" spans="2:13" ht="10.5" customHeight="1" x14ac:dyDescent="0.25">
      <c r="C60" s="32"/>
      <c r="D60" s="2"/>
      <c r="E60" s="2"/>
      <c r="F60" s="2"/>
      <c r="G60" s="79"/>
      <c r="H60" s="82"/>
      <c r="I60" s="82"/>
      <c r="J60" s="82"/>
      <c r="K60" s="82"/>
      <c r="L60" s="2"/>
    </row>
    <row r="61" spans="2:13" ht="10.5" customHeight="1" x14ac:dyDescent="0.25">
      <c r="C61" s="32"/>
      <c r="D61" s="2"/>
      <c r="E61" s="2"/>
      <c r="F61" s="2"/>
      <c r="G61" s="79"/>
      <c r="H61" s="82"/>
      <c r="I61" s="82"/>
      <c r="J61" s="82"/>
      <c r="K61" s="82"/>
      <c r="L61" s="2"/>
    </row>
    <row r="62" spans="2:13" ht="10.5" customHeight="1" x14ac:dyDescent="0.25">
      <c r="C62" s="32"/>
      <c r="D62" s="2"/>
      <c r="E62" s="2"/>
      <c r="F62" s="2"/>
      <c r="G62" s="79"/>
      <c r="H62" s="82"/>
      <c r="I62" s="82"/>
      <c r="J62" s="82"/>
      <c r="K62" s="82"/>
      <c r="L62" s="2"/>
    </row>
    <row r="63" spans="2:13" ht="12.75" customHeight="1" x14ac:dyDescent="0.4">
      <c r="C63" s="2"/>
      <c r="D63" s="2"/>
      <c r="E63" s="2"/>
      <c r="F63" s="2"/>
      <c r="G63" s="2"/>
      <c r="H63" s="3"/>
      <c r="I63" s="38"/>
      <c r="J63" s="38"/>
      <c r="K63" s="38"/>
      <c r="L63" s="39"/>
    </row>
    <row r="64" spans="2:13" x14ac:dyDescent="0.25">
      <c r="C64" s="4" t="s">
        <v>6</v>
      </c>
      <c r="D64" s="4"/>
      <c r="E64" s="4" t="s">
        <v>7</v>
      </c>
      <c r="F64" s="5" t="s">
        <v>8</v>
      </c>
      <c r="G64" s="4" t="s">
        <v>9</v>
      </c>
      <c r="H64" s="6"/>
      <c r="I64" s="4"/>
      <c r="J64" s="4"/>
      <c r="K64" s="4"/>
      <c r="M64" s="1"/>
    </row>
    <row r="65" spans="2:13" ht="15" customHeight="1" x14ac:dyDescent="0.25">
      <c r="B65" s="15"/>
      <c r="C65" s="4"/>
      <c r="D65" s="4"/>
      <c r="E65" s="4"/>
      <c r="F65" s="5"/>
      <c r="G65" s="4"/>
      <c r="H65" s="6"/>
      <c r="I65" s="4"/>
      <c r="J65" s="4"/>
      <c r="K65" s="4"/>
      <c r="L65" s="1"/>
      <c r="M65" s="1"/>
    </row>
    <row r="66" spans="2:13" ht="11.25" customHeight="1" x14ac:dyDescent="0.25">
      <c r="B66" s="15"/>
      <c r="C66" s="2"/>
      <c r="D66" s="2"/>
      <c r="E66" s="2"/>
      <c r="F66" s="2"/>
      <c r="G66" s="2"/>
      <c r="H66" s="7"/>
      <c r="I66" s="2"/>
      <c r="J66" s="2"/>
      <c r="K66" s="2"/>
      <c r="L66" s="1"/>
      <c r="M66" s="1"/>
    </row>
    <row r="67" spans="2:13" x14ac:dyDescent="0.25">
      <c r="B67" s="15"/>
      <c r="C67" s="8" t="s">
        <v>13</v>
      </c>
      <c r="D67" s="8"/>
      <c r="E67" s="8"/>
      <c r="F67" s="8" t="s">
        <v>10</v>
      </c>
      <c r="G67" s="8" t="s">
        <v>36</v>
      </c>
      <c r="H67" s="10"/>
      <c r="I67" s="9"/>
      <c r="J67" s="9"/>
      <c r="K67" s="9"/>
      <c r="L67" s="1"/>
      <c r="M67" s="1"/>
    </row>
    <row r="68" spans="2:13" x14ac:dyDescent="0.25">
      <c r="B68" s="15"/>
      <c r="C68" s="9" t="s">
        <v>49</v>
      </c>
      <c r="D68" s="11"/>
      <c r="E68" s="9"/>
      <c r="F68" s="9" t="s">
        <v>11</v>
      </c>
      <c r="G68" s="9" t="s">
        <v>12</v>
      </c>
      <c r="H68" s="12"/>
      <c r="I68" s="9"/>
      <c r="J68" s="9"/>
      <c r="K68" s="9"/>
      <c r="L68" s="1"/>
      <c r="M68" s="1"/>
    </row>
    <row r="69" spans="2:13" x14ac:dyDescent="0.25">
      <c r="C69" s="34" t="s">
        <v>153</v>
      </c>
      <c r="D69" s="35"/>
      <c r="E69" s="12"/>
      <c r="F69" s="9"/>
      <c r="G69" s="9"/>
      <c r="H69" s="12"/>
      <c r="I69" s="9"/>
      <c r="J69" s="9"/>
      <c r="K69" s="9"/>
      <c r="L69" s="1"/>
      <c r="M69" s="1"/>
    </row>
    <row r="70" spans="2:13" x14ac:dyDescent="0.25">
      <c r="C70" s="34"/>
      <c r="D70" s="35"/>
      <c r="E70" s="9"/>
      <c r="F70" s="9"/>
      <c r="G70" s="9"/>
      <c r="H70" s="12"/>
      <c r="I70" s="9"/>
      <c r="J70" s="9"/>
      <c r="K70" s="9"/>
      <c r="L70" s="1"/>
      <c r="M70" s="1"/>
    </row>
    <row r="71" spans="2:13" x14ac:dyDescent="0.25">
      <c r="C71" s="14"/>
      <c r="D71" s="13"/>
      <c r="E71" s="9"/>
      <c r="G71" s="9"/>
      <c r="H71" s="12"/>
      <c r="I71" s="9"/>
      <c r="J71" s="9"/>
      <c r="K71" s="9"/>
      <c r="L71" s="1"/>
      <c r="M71" s="1"/>
    </row>
    <row r="72" spans="2:13" s="15" customFormat="1" ht="18" customHeight="1" x14ac:dyDescent="0.25">
      <c r="B72"/>
      <c r="C72" s="27"/>
      <c r="D72" s="28"/>
      <c r="E72" s="27"/>
      <c r="F72" s="27"/>
      <c r="G72" s="27"/>
      <c r="H72" s="26"/>
      <c r="I72" s="29"/>
      <c r="J72" s="29"/>
      <c r="K72" s="29"/>
      <c r="L72" s="56"/>
    </row>
    <row r="73" spans="2:13" s="15" customFormat="1" ht="15.75" customHeight="1" x14ac:dyDescent="0.25">
      <c r="B73"/>
      <c r="C73" s="30"/>
      <c r="D73" s="30"/>
      <c r="E73" s="30"/>
      <c r="F73" s="30"/>
      <c r="G73" s="30"/>
      <c r="H73" s="31"/>
      <c r="I73" s="30"/>
      <c r="J73" s="30"/>
      <c r="K73" s="30"/>
    </row>
  </sheetData>
  <mergeCells count="20">
    <mergeCell ref="C52:G52"/>
    <mergeCell ref="C9:C10"/>
    <mergeCell ref="D9:D10"/>
    <mergeCell ref="E9:E10"/>
    <mergeCell ref="B9:B10"/>
    <mergeCell ref="B1:K1"/>
    <mergeCell ref="B2:K2"/>
    <mergeCell ref="B4:K4"/>
    <mergeCell ref="B6:K6"/>
    <mergeCell ref="B7:K7"/>
    <mergeCell ref="G9:G10"/>
    <mergeCell ref="H9:H10"/>
    <mergeCell ref="I9:I10"/>
    <mergeCell ref="F9:F10"/>
    <mergeCell ref="C8:I8"/>
    <mergeCell ref="L34:L35"/>
    <mergeCell ref="M34:M35"/>
    <mergeCell ref="L40:L41"/>
    <mergeCell ref="J9:J10"/>
    <mergeCell ref="K9:K10"/>
  </mergeCells>
  <pageMargins left="0.45" right="0.19685039370078741" top="1" bottom="0.19685039370078741" header="1" footer="0.2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Estado Supls.OCT.2021Modif.Form</vt:lpstr>
      <vt:lpstr>Est.Supls.OCT.2021.Pagos Provs.</vt:lpstr>
      <vt:lpstr>'Est.Supls.OCT.2021.Pagos Provs.'!Área_de_impresión</vt:lpstr>
      <vt:lpstr>'Estado Supls.OCT.2021Modif.Form'!Área_de_impresión</vt:lpstr>
      <vt:lpstr>'Est.Supls.OCT.2021.Pagos Provs.'!Títulos_a_imprimir</vt:lpstr>
      <vt:lpstr>'Estado Supls.OCT.2021Modif.Form'!Títulos_a_imprimir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gabrielnatera@msn.com</dc:creator>
  <cp:lastModifiedBy>ENCCONTA</cp:lastModifiedBy>
  <cp:lastPrinted>2021-12-20T16:36:03Z</cp:lastPrinted>
  <dcterms:created xsi:type="dcterms:W3CDTF">2017-10-02T12:37:41Z</dcterms:created>
  <dcterms:modified xsi:type="dcterms:W3CDTF">2021-12-20T16:36:22Z</dcterms:modified>
</cp:coreProperties>
</file>