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ENCCONTA\Desktop\2021\ESTANDAR WEB 2021\"/>
    </mc:Choice>
  </mc:AlternateContent>
  <xr:revisionPtr revIDLastSave="0" documentId="13_ncr:1_{1149D806-DCED-4C43-AD56-E83BBC0BBB68}" xr6:coauthVersionLast="47" xr6:coauthVersionMax="47" xr10:uidLastSave="{00000000-0000-0000-0000-000000000000}"/>
  <bookViews>
    <workbookView xWindow="-120" yWindow="-120" windowWidth="21840" windowHeight="13140" tabRatio="611" activeTab="1" xr2:uid="{00000000-000D-0000-FFFF-FFFF00000000}"/>
  </bookViews>
  <sheets>
    <sheet name="Est.Supls.JUL.2021Modif Format " sheetId="137" r:id="rId1"/>
    <sheet name="Est.Supls.JUL.2021Pagos Provs. " sheetId="138" r:id="rId2"/>
  </sheets>
  <definedNames>
    <definedName name="_xlnm.Print_Area" localSheetId="0">'Est.Supls.JUL.2021Modif Format '!$B$1:$H$69</definedName>
    <definedName name="_xlnm.Print_Area" localSheetId="1">'Est.Supls.JUL.2021Pagos Provs. '!$B$1:$K$73</definedName>
    <definedName name="_xlnm.Print_Titles" localSheetId="0">'Est.Supls.JUL.2021Modif Format '!$6:$10</definedName>
    <definedName name="_xlnm.Print_Titles" localSheetId="1">'Est.Supls.JUL.2021Pagos Provs. '!$6:$10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38" l="1"/>
  <c r="K16" i="138"/>
  <c r="J16" i="138"/>
  <c r="J13" i="138"/>
  <c r="J55" i="138"/>
  <c r="K24" i="138"/>
  <c r="K55" i="138" s="1"/>
  <c r="H24" i="138"/>
  <c r="H55" i="138" s="1"/>
  <c r="H16" i="138"/>
  <c r="H13" i="138"/>
  <c r="H24" i="137"/>
  <c r="H55" i="137" s="1"/>
  <c r="H16" i="137"/>
  <c r="H13" i="137"/>
  <c r="K56" i="138" l="1"/>
  <c r="H56" i="138"/>
  <c r="J56" i="138"/>
  <c r="H56" i="137"/>
</calcChain>
</file>

<file path=xl/sharedStrings.xml><?xml version="1.0" encoding="utf-8"?>
<sst xmlns="http://schemas.openxmlformats.org/spreadsheetml/2006/main" count="397" uniqueCount="164">
  <si>
    <t>CONSEJO NACIONAL DE DROGAS</t>
  </si>
  <si>
    <t>Fecha de Factura</t>
  </si>
  <si>
    <t>No. de Factura o Comprobante</t>
  </si>
  <si>
    <t>Nombre del Acreedor</t>
  </si>
  <si>
    <t>Concepto</t>
  </si>
  <si>
    <t>Monto Deuda en RD$</t>
  </si>
  <si>
    <t>Preparado por:</t>
  </si>
  <si>
    <t xml:space="preserve"> </t>
  </si>
  <si>
    <t>Revisado por:</t>
  </si>
  <si>
    <t>Aprobado por:</t>
  </si>
  <si>
    <t>LICDA. LOIDA I. ARIAS RODRÍGUEZ</t>
  </si>
  <si>
    <t>Enc. División de Contabilidad</t>
  </si>
  <si>
    <t>Director Administrativo y Financiero</t>
  </si>
  <si>
    <t>LICDA. NANCY BRUNO</t>
  </si>
  <si>
    <t>DIVISIÓN DE CONTABILIDAD</t>
  </si>
  <si>
    <t>2.2.1.6.01</t>
  </si>
  <si>
    <t>Presidencia de la República</t>
  </si>
  <si>
    <t>2.1.1.5.04</t>
  </si>
  <si>
    <t>12223-2019 Cálculos del MAP</t>
  </si>
  <si>
    <t>ALTAGRACIA MARTÍNEZ ALONZO</t>
  </si>
  <si>
    <t>PRESTACIONES LABORALES (Vacaciones)  (Fallecimiento)</t>
  </si>
  <si>
    <t>REGALIA PASCUAL DIC/2019 (PREVENTIVO / LIB. NOS. 631-1 Y 667-1)</t>
  </si>
  <si>
    <t>REGALÍA PASCUAL 2019 A PERSONAL INACTIVO, DESVINCULADA POR FALLECIMIENTO.</t>
  </si>
  <si>
    <t>2.1.1.4.01</t>
  </si>
  <si>
    <t>2.2.8.7.05</t>
  </si>
  <si>
    <t>2.2.5.1.01</t>
  </si>
  <si>
    <t>COMPAÑÍA DOMINICANA DE TELÉFONOS, S.A</t>
  </si>
  <si>
    <t>2.2.1.3.01</t>
  </si>
  <si>
    <t>EDENORTE</t>
  </si>
  <si>
    <t>AGUA PLANETA AZUL, S. A.</t>
  </si>
  <si>
    <t>2.3.1.1.01</t>
  </si>
  <si>
    <t>2.3.9.2.01</t>
  </si>
  <si>
    <t>2.3.9.6.01</t>
  </si>
  <si>
    <t>2.2.2.2.01</t>
  </si>
  <si>
    <t>2.2.7.2.06</t>
  </si>
  <si>
    <t>B1500049148</t>
  </si>
  <si>
    <t>COMPRA DE 40 BOTELLONES DE AGUA, PARA CONSUMO DEL PERSONAL DE ESTE CONSEJO NACIONAL DE DROGAS, CORRESPONDIENTE AL MES DE SEPTIEMBRE 2020.</t>
  </si>
  <si>
    <t>B1500051750</t>
  </si>
  <si>
    <t>COMPRA DE 44 BOTELLONES DE AGUA, PARA CONSUMO DEL PERSONAL DE ESTE CONSEJO NACIONAL DE DROGAS, CORRESPONDIENTE AL MES DE DICIEMBRE 2020.</t>
  </si>
  <si>
    <t>ONETEL KDK, SRL</t>
  </si>
  <si>
    <t>JOHNNY MAUAD SOSA</t>
  </si>
  <si>
    <t>2.2.9.2.01</t>
  </si>
  <si>
    <t xml:space="preserve">PRESTACIONES LABORALES (Vacaciones)  </t>
  </si>
  <si>
    <t>B1500090123</t>
  </si>
  <si>
    <t>COMPRA DE 41 BOTELLONES DE AGUA, PARA CONSUMO DEL PERSONAL DE ESTE CONSEJO NACIONAL DE DROGAS, CORRESPONDIENTE AL MES DE FEBRERO 2021</t>
  </si>
  <si>
    <t>B1500090165</t>
  </si>
  <si>
    <t>COMPRA DE 41 BOTELLONES DE AGUA, PARA CONSUMO DEL PERSONAL DE ESTE CONSEJO NACIONAL DE DROGAS, CORRESPONDIENTE AL MES DE MARZO 2021</t>
  </si>
  <si>
    <t>2.3.9.3.01</t>
  </si>
  <si>
    <t>Cálculos del MAP 1174-2021</t>
  </si>
  <si>
    <t>MARIBEL NATERA</t>
  </si>
  <si>
    <t>PABLO ROBERTO GARCIA RAMIREZ</t>
  </si>
  <si>
    <t>2.6.1.1.01</t>
  </si>
  <si>
    <t>GLOBATEC</t>
  </si>
  <si>
    <t>2.2.7.2.08</t>
  </si>
  <si>
    <t>LIC. YNOCENCIO MARTÍNEZ SANTOS</t>
  </si>
  <si>
    <t>EDEESTE</t>
  </si>
  <si>
    <t>ESTADO DE CUENTAS DE SUPLIDORES</t>
  </si>
  <si>
    <t>B1500004031</t>
  </si>
  <si>
    <t>ABENSA - FOOD SHOP</t>
  </si>
  <si>
    <t>LAVADO INTERIOR DE VEHICULOS TOYOTA HI-ACE, PLACAS: EI00312,313 Y 314, Y TOYOTA HILUX, PLACA EL05870, ASIGNADOS A LA SECCION DE TRANSPORTACION Y OBSERVATORIO DOINICANCO DE DROGAS</t>
  </si>
  <si>
    <t>B1500000528</t>
  </si>
  <si>
    <t>FIESTA Y DECORACIONES</t>
  </si>
  <si>
    <t>ALQUILER DE UTILERIA UTILIZADAS EN EL SALON JACINTO B. PEYNADO POR MOTIVO DE LA CELEBRACIÓN DEL DIA DE LAS MADRES.</t>
  </si>
  <si>
    <t>2.2.5.8.01</t>
  </si>
  <si>
    <t>B1500000251</t>
  </si>
  <si>
    <t>B1500000007</t>
  </si>
  <si>
    <t>SLYNG DOMINICANA, SRL.</t>
  </si>
  <si>
    <t>2.3.9.5.01</t>
  </si>
  <si>
    <t>B1500000008</t>
  </si>
  <si>
    <t>COMPRA DE JUGUETES PARA SER UTILIZADOS EN EL PRIMER Y SEGUNDO TRIMESTRE DEL AÑO POR DPTO. DE PREVENCION EN EL DEPORTE DE ESTE CONSJEO NACIONAL DE DROGAS, EN LOS FESTIVALES DEPORTIVOS Y RECREATIVOS, LOS CUALES BUSCAN INCENTIVAR Y PROMOVER EL USO CONSTRUCTIVO DEL TIEMPO LIBRE A TRAVES DE LOS JUEGOS Y LAS ACCIONES DEPORTIVAS.</t>
  </si>
  <si>
    <t>2.3.9.4.01</t>
  </si>
  <si>
    <t>B1500000012</t>
  </si>
  <si>
    <t>COMPRA DE UTENSILIOS DE PROTECCION, PARA SER DISTRIBUIDO A TODO EL PERSONAL DE ESTE CONSEJO NACIONAL DE DROGAS, COMO MEDIDAS PREVENTIVAS CONTRA LA PANDEMIA DEL CORONAVIRUS (COVID-19).</t>
  </si>
  <si>
    <t>2.6.1.3.01</t>
  </si>
  <si>
    <t>MAWREN COMERCIAL SRL</t>
  </si>
  <si>
    <t>JARMAN SERVICES SRL</t>
  </si>
  <si>
    <t>44724-2021</t>
  </si>
  <si>
    <t>JUAN ALBERTO DEL CARMEN MARTINEZ ROQUE</t>
  </si>
  <si>
    <t>PRESTACIONES LABORALES (Vacaciones) (SALARIO NAVIDAD) (Fallecimiento)</t>
  </si>
  <si>
    <t>B1500000276</t>
  </si>
  <si>
    <t xml:space="preserve">COMPRA DE PIEZAS Y MATERIALES PARA MANTENIMIENTO Y REPARACIÓN DE LA FLOTILLA DE VEHICULOS DEL CONSEJO NACIONAL DE DROGAS TRIMESTRE ABRIL-JUNIO 2021 </t>
  </si>
  <si>
    <t>Retenciónes Varias</t>
  </si>
  <si>
    <t>COLECTOR DE IMPUESTOS INTERNOS</t>
  </si>
  <si>
    <t>2.2.8.8.01</t>
  </si>
  <si>
    <t>RETENCIÓN DE IMPUESTOS  (ISR) A PERSONAL CONTRATADO TEMPORAL  PAGADO CON RECURSOS PROPIOS, CORRESPONDIENTE A LOS MESES DE: FEBRERO, MARZO, ABRIL, MAYO Y JUNIO 2021</t>
  </si>
  <si>
    <t>RETENCIÓN INAVI-VIDA  A PERSONAL CONTRATADO TEMPORAL  PAGADO CON RECURSOS PROPIOS, CORRESPONDIENTE A LOS MESES DE: FEBRERO, MARZO, ABRIL, MAYO Y JUNIO 2021</t>
  </si>
  <si>
    <t xml:space="preserve">COLECTOR CONTRIBUCIONES AL INAVI </t>
  </si>
  <si>
    <t>Cálculos del MAP 47694-2021</t>
  </si>
  <si>
    <t>ANGELINA DEL C. ESPINAL DILONE</t>
  </si>
  <si>
    <t>Contadora</t>
  </si>
  <si>
    <t>B1500090614</t>
  </si>
  <si>
    <t>COMPRA DE 41 BOTELLONES DE AGUA, PARA CONSUMO DEL PERSONAL DE ESTE CONSEJO NACIONAL DE DROGAS, CORRESPONDIENTE AL MES DE ABRIL 2021</t>
  </si>
  <si>
    <t>B1500000014</t>
  </si>
  <si>
    <t xml:space="preserve"> COMPRA DE UNA (01) TRITURADORA DE PAPEL, UNA (01) BOCINA DE 15" Y UNA (01) COMPUTADORA HP, PARA SER ASIGNADAS A VARIOS DEPARTAMENTOS DE ESTE CONSEJO NACIONAL DE DROGAS, </t>
  </si>
  <si>
    <t>2.6.5.8.01/2.6.2.1.01/2.6.1.3.01</t>
  </si>
  <si>
    <t>B1500000091</t>
  </si>
  <si>
    <t>MICROFUNDICION</t>
  </si>
  <si>
    <t>CONFECCION DE CIEN (100) PINES INSTITUCIONALES CON LOGO DEL OBSERVATORIO DOMINICANO DE DROGAS.</t>
  </si>
  <si>
    <t>2.3.9.9.01</t>
  </si>
  <si>
    <t>B1500000586</t>
  </si>
  <si>
    <t>REPUESTOS JOSE PAULINO, E.I.R.L</t>
  </si>
  <si>
    <t>REPARACION DE LA MOTOCICLETA, MARCA: SUZUKI, MODELO:AX100, PLACA: K0326172, CHASIS: LC6PAGA15C0033748, COLOR: NEGRO, AÑO: 2012, ASIGNADO AL MENSAJERO EXTERNO JUAN FRANCISCO JIMENEZ JIMENEZ, DE ESTE CONSEJO NACIONAL DE DROGAS.</t>
  </si>
  <si>
    <t>B1500000285</t>
  </si>
  <si>
    <t>CHEQUEO Y REPARACION DEL TREN DELANTERO AL  VEHICULO MARCA: FORD, MODELO: EXPEDITION, PLACA: EG00414, CHASIS: 1FMJU1H56BEF16220, COLOR: PLATEADO, AÑO: 2011, VEHICULO ASIGNADO AL DESPACHO DEL PRESIDENTE.</t>
  </si>
  <si>
    <t>B1500002744</t>
  </si>
  <si>
    <t>COMPRA DE DOS (02) CPU, PARA USO DE LOS SRES. DOMINGO SANTOS REYES Y MARIANNY NICOLE MARTES, ENCARGADO Y SECRETARIA DE LA DIVISION DE TESORERIA.</t>
  </si>
  <si>
    <t xml:space="preserve">SERVICIOS PROFESIONALES REALIZADOS EN ASISTENCIA TÉCNICA DEL SISTEMA INTEGRADO DE ADMINISTRACIÓN FINANCIERA (SIAF), CORRESP. AL MES DE JULIO 2021. </t>
  </si>
  <si>
    <t>B1500000178</t>
  </si>
  <si>
    <t>B1500000013</t>
  </si>
  <si>
    <t xml:space="preserve">COMPRA DE (02) DOS CHEFANDISH, PARA SER UTILIZADOS EN LOS ALMUERZOS DESTINADOS A LOS DIRECTORES Y ALGUNOS ENCARGADOS DE ESTE CONSEJO NACIONAL DE DROGAS, </t>
  </si>
  <si>
    <t>COMPRA DE DOCE (12) COPAS DE CRISTAL, PARA SER UTILIZADAS POR LAS DIFERENTES VISITAS QUE RECIBE LA PRESIDENCIA DE ESTE CONSEJO NACIONAL DE DROGA.</t>
  </si>
  <si>
    <t>B1500000016</t>
  </si>
  <si>
    <t>B1500000344</t>
  </si>
  <si>
    <t>B1500000284</t>
  </si>
  <si>
    <t>COMPRA E INSTALACION DEL ARO DE REPUESTA, 2 FAROLES TRASEROS, LA MICA DEL RETROVISOR DERECHO PARA EL VEICULO  MARCA: TOYOTA, MODELO: HI-LUXE, PLACA: EL05870, CHASI: MR0FR22G200773494, COLOR: BLANCO, AÑO: 2014, VEHICULO ASIGNADO AL OBSERVATORIO DOMINICANO DE DROGAS.</t>
  </si>
  <si>
    <t>MUEBLES Y EQUIPOS PARA OFICINA LEON G</t>
  </si>
  <si>
    <t>B1500000472</t>
  </si>
  <si>
    <t>COMPRA DE CUATROS (04) SILLAS SECRETARIALES ERGONOMICAS, PARA EL PERSONAL QUE LABORA EN EL OBSERVATORIO DOMINICANO DE DROGAS.</t>
  </si>
  <si>
    <t>B1500000090</t>
  </si>
  <si>
    <t xml:space="preserve">COMPRA DE CIEN (100) PIN CON LOGO INSTITUCIONAL, PARA SER UTILIZADOS POR LOS ASESORES HONORIFICOS Y DEMAS FUNCIONARIOS DE RIGOR PARA ESTE CONSEJO NACIONAL DE DROGAS. </t>
  </si>
  <si>
    <t>IMPRESORA DE WINDT, S.R.L.</t>
  </si>
  <si>
    <t>B1500000212</t>
  </si>
  <si>
    <t>COMPRA DE UN SELLO FECHERO PARA EL OBSERVATORIO DOMINICANO DE DROGAS.</t>
  </si>
  <si>
    <t>REPUESTO LA INSIGNIA</t>
  </si>
  <si>
    <t>B1500000147</t>
  </si>
  <si>
    <t xml:space="preserve">REPARACION DEL TREN DELANTERO DEL VEHICULO MARCA NISSAN, MODELO FRONTIER, PLACA EL03879, CHASIS JN1CJUD22Z0744584. COLOR GRIS, AÑO 2007, ASIGNADO A LA SECCION DE TRANSPORTACION DE ESTE CONSEJO NACIONAL DE DROGAS. </t>
  </si>
  <si>
    <t>B1500218032</t>
  </si>
  <si>
    <t xml:space="preserve">POR SERVICIO DE ENERGÍA ELÉCTRICA REGIONAL SAN FRANCISCO, PERÍODO  01/06/2021 - 01/07/2021 </t>
  </si>
  <si>
    <t>B1500000003</t>
  </si>
  <si>
    <t>COMPRA DE 135 ALMUERZOS PARA PERSONAL DE SEGURIDAD DE ESTE CONSEJO NACIONAL DE DROGAS DEL 1RO AL 30 DE JUNIO DEL 2021</t>
  </si>
  <si>
    <t xml:space="preserve"> ALQUILER OFICINA REGIONAL. SUR, BARAHONA DEL MES DE JULIO  DEL CONSEJO NACIONAL DE DROGAS, </t>
  </si>
  <si>
    <t>IMPRESOS TRES TINTAS</t>
  </si>
  <si>
    <t>CONFECCION Y COMPRA DE BROCHURES : 10,000 UNDS. PARA CAMPAÑA "IMAGEN DE AMOR POR LA FAMILIA" DEL DPC; 5,000 UNDS, PARA ACTIVIDAD "MANO A MANO CON LA PREVENCION" DEL DEPRAL, Y CONFECCION Y COMPRA DE 100 BLOQUES DE REMISION 50/1 PARA LA DIRECCION ADMINISTRA</t>
  </si>
  <si>
    <t>B1500162429</t>
  </si>
  <si>
    <t>B1500159887</t>
  </si>
  <si>
    <t xml:space="preserve"> POR  SERVICIO ENERGÍA ELÉCT. SÓTANO SEDE CENTRAL CONSEJO NACIONAL DE DROGAS, PERÍODO  18/06/2021 - 19/07/2021</t>
  </si>
  <si>
    <t>POR  SERVICIO ENERGÍA ELÉCT. 1ERA PLANTA SEDE CENTRAL CONSEJO NACIONAL DE DROGAS, PERÍODO  18/06/2021 - 19/07/2021</t>
  </si>
  <si>
    <t>B1500103069</t>
  </si>
  <si>
    <t>B1500103060</t>
  </si>
  <si>
    <t>POR SERVICIOS TELEFÓNICOS LINEAS FIJAS  CORRESPONDIENTE AL MES DE JULIO 2021.</t>
  </si>
  <si>
    <t>OR SERVICIOS TELEFÓNICOS FLOTAS CORRESPONDIENTE AL MES DE JULIO 2021.</t>
  </si>
  <si>
    <t>B1500002742</t>
  </si>
  <si>
    <t>COMPRA DE UNA CAJA DE CABLE UTP CAT.5E PARA LA CONFECCION DE CABLES DE RED Y LINEAS PARA PUNTOS DE CONEXIÓN ENTRE EQUIPOS.</t>
  </si>
  <si>
    <t>REPARACION DE SOFTWARE, CONTROLES Y AJUSTES DE CERRADURAS A CINCO (05) PUERTAS, DE LAS CUALES CUATRO (04) ESTAN UBICADAS EN EL AREA DE PRESIDENCIA Y UNA (01) EN LA DIRECCION ADMINISTRATIVA Y FINANCIERA, DE ESTE CONSEJO NACIONAL DE DROGAS.</t>
  </si>
  <si>
    <t>B1500000015</t>
  </si>
  <si>
    <t>COMPRA DE ARTICULOS COMESTIBLES PARA CUBRIR EL TRIMESTRE JULIO-SEPTIEMBRE DEL PRESENTE AÑO, LOS MISMOS SERAN PARA EL ABASTECIMIENTO DEL ALMACEN DE ESTE CONSEJO NACIONAL DE DROGAS.</t>
  </si>
  <si>
    <t>REPUESTOS MAXIMO GOMEZ SRL</t>
  </si>
  <si>
    <t>B1500000258</t>
  </si>
  <si>
    <t>CAMBIO E INSTALACION DE LAS BANDAS DELANTERAS, TRASERAS Y DE LA EMERGENCIA DE LA CAMIONETA MARCA: TOYOTA, MODELO: KIN25L-HRMDH, PLACA: EL02707, CHASIS: MROFR22G500674040, COLOR: BLANCO, AÑO: 2012, ASIGNADO AL LIC. HERMAN DURAN ENC. DE LA SECCION DE COMPRAS Y CONTRATACIONES.</t>
  </si>
  <si>
    <t>2.2.6.3.01</t>
  </si>
  <si>
    <t xml:space="preserve">Nota:  A  la  fecha  de  corte  de  esta  relación  de  cuentas  por  pagar  existen  órdenes  de  pagos   (libramientos  Y  Cheques)  generadas  por  un  monto  de   RD$524,734.52   las  cuales  se  encuentran </t>
  </si>
  <si>
    <t xml:space="preserve"> en diversas etapas del proceso y que deben permanecer en esta relación hasta tanto concluya el pago, es decir que el monto de  las  cuentas por  pagar aun sin procesar ascienden a RD$1,769,693.02</t>
  </si>
  <si>
    <t xml:space="preserve">Fecha: 10 Agosto 2021 </t>
  </si>
  <si>
    <r>
      <t xml:space="preserve"> AL 30 DE JULIO 2021</t>
    </r>
    <r>
      <rPr>
        <b/>
        <sz val="12"/>
        <color rgb="FFFF0000"/>
        <rFont val="Arial"/>
        <family val="2"/>
      </rPr>
      <t xml:space="preserve">  </t>
    </r>
  </si>
  <si>
    <t>Fecha de Registro</t>
  </si>
  <si>
    <t>Monto Pagado A La Fecha</t>
  </si>
  <si>
    <t>Monto Pendiente</t>
  </si>
  <si>
    <t>Fecha Fin Factura ó Vencimiento</t>
  </si>
  <si>
    <t xml:space="preserve">Codificación Objetal Actual </t>
  </si>
  <si>
    <t>25/06/0201</t>
  </si>
  <si>
    <t>ESTADO DE CUENTAS  PROVEEDORES</t>
  </si>
  <si>
    <t>Monto Total Facturado</t>
  </si>
  <si>
    <t>Monto Pagado</t>
  </si>
  <si>
    <t>MONTO TOTAL  GENERAL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</si>
</sst>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Arial Black"/>
      <family val="2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7030A0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</font>
    <font>
      <sz val="9"/>
      <color rgb="FFFF0000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12"/>
      <color indexed="8"/>
      <name val="Arial"/>
      <family val="2"/>
    </font>
    <font>
      <b/>
      <sz val="24"/>
      <color theme="1"/>
      <name val="Edwardian Script ITC"/>
      <family val="4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6"/>
      <color rgb="FF00206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12"/>
      <color rgb="FFFF0000"/>
      <name val="Arial"/>
      <family val="2"/>
    </font>
    <font>
      <b/>
      <sz val="6"/>
      <name val="Calibri"/>
      <family val="2"/>
      <scheme val="minor"/>
    </font>
    <font>
      <sz val="8"/>
      <color theme="1"/>
      <name val="Calibri"/>
      <family val="2"/>
    </font>
    <font>
      <b/>
      <sz val="8"/>
      <name val="Calibri"/>
      <family val="2"/>
    </font>
    <font>
      <b/>
      <sz val="7"/>
      <color rgb="FF7030A0"/>
      <name val="Calibri"/>
      <family val="2"/>
      <scheme val="minor"/>
    </font>
    <font>
      <b/>
      <sz val="7"/>
      <color rgb="FFF43A47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7"/>
      <color theme="7" tint="-0.499984740745262"/>
      <name val="Calibri"/>
      <family val="2"/>
      <scheme val="minor"/>
    </font>
    <font>
      <b/>
      <sz val="7"/>
      <color theme="9" tint="-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7"/>
      <color rgb="FF002060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6"/>
      <color theme="7" tint="-0.499984740745262"/>
      <name val="Calibri"/>
      <family val="2"/>
      <scheme val="minor"/>
    </font>
    <font>
      <b/>
      <sz val="10"/>
      <name val="Calibri"/>
      <family val="2"/>
    </font>
    <font>
      <b/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CEAEE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Font="0" applyFill="0" applyBorder="0" applyAlignment="0" applyProtection="0"/>
  </cellStyleXfs>
  <cellXfs count="213">
    <xf numFmtId="0" fontId="0" fillId="0" borderId="0" xfId="0"/>
    <xf numFmtId="0" fontId="0" fillId="4" borderId="0" xfId="0" applyFill="1"/>
    <xf numFmtId="0" fontId="0" fillId="0" borderId="0" xfId="0" applyAlignment="1"/>
    <xf numFmtId="164" fontId="2" fillId="4" borderId="0" xfId="1" applyFont="1" applyFill="1" applyBorder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4" fontId="2" fillId="4" borderId="0" xfId="0" applyNumberFormat="1" applyFont="1" applyFill="1" applyAlignment="1"/>
    <xf numFmtId="4" fontId="0" fillId="4" borderId="0" xfId="0" applyNumberFormat="1" applyFill="1" applyAlignment="1"/>
    <xf numFmtId="0" fontId="14" fillId="0" borderId="0" xfId="0" applyFont="1" applyAlignment="1"/>
    <xf numFmtId="0" fontId="15" fillId="0" borderId="0" xfId="0" applyFont="1" applyAlignment="1"/>
    <xf numFmtId="0" fontId="14" fillId="4" borderId="0" xfId="0" applyFont="1" applyFill="1" applyAlignment="1"/>
    <xf numFmtId="0" fontId="16" fillId="0" borderId="0" xfId="0" applyFont="1" applyAlignment="1"/>
    <xf numFmtId="0" fontId="15" fillId="4" borderId="0" xfId="0" applyFont="1" applyFill="1" applyAlignment="1"/>
    <xf numFmtId="0" fontId="19" fillId="0" borderId="0" xfId="0" applyFont="1" applyAlignment="1"/>
    <xf numFmtId="0" fontId="17" fillId="0" borderId="0" xfId="0" applyFont="1" applyAlignment="1"/>
    <xf numFmtId="0" fontId="0" fillId="4" borderId="0" xfId="0" applyFill="1" applyBorder="1"/>
    <xf numFmtId="0" fontId="20" fillId="4" borderId="0" xfId="0" applyFont="1" applyFill="1" applyAlignment="1">
      <alignment horizontal="right" vertical="center"/>
    </xf>
    <xf numFmtId="0" fontId="22" fillId="0" borderId="0" xfId="0" applyFont="1" applyAlignment="1"/>
    <xf numFmtId="0" fontId="23" fillId="0" borderId="0" xfId="0" applyFont="1" applyAlignment="1"/>
    <xf numFmtId="0" fontId="24" fillId="4" borderId="0" xfId="0" applyFont="1" applyFill="1"/>
    <xf numFmtId="0" fontId="25" fillId="4" borderId="0" xfId="0" applyFont="1" applyFill="1"/>
    <xf numFmtId="4" fontId="10" fillId="4" borderId="4" xfId="0" applyNumberFormat="1" applyFont="1" applyFill="1" applyBorder="1" applyAlignment="1">
      <alignment horizontal="right" vertical="center"/>
    </xf>
    <xf numFmtId="0" fontId="12" fillId="3" borderId="15" xfId="0" applyFont="1" applyFill="1" applyBorder="1" applyAlignment="1">
      <alignment horizontal="left" vertical="center"/>
    </xf>
    <xf numFmtId="0" fontId="12" fillId="3" borderId="15" xfId="0" applyFont="1" applyFill="1" applyBorder="1" applyAlignment="1">
      <alignment vertical="center"/>
    </xf>
    <xf numFmtId="4" fontId="18" fillId="3" borderId="15" xfId="2" applyNumberFormat="1" applyFont="1" applyFill="1" applyBorder="1" applyAlignment="1">
      <alignment horizontal="right" vertical="center"/>
    </xf>
    <xf numFmtId="164" fontId="2" fillId="2" borderId="9" xfId="1" applyFont="1" applyFill="1" applyBorder="1" applyAlignment="1">
      <alignment vertical="center"/>
    </xf>
    <xf numFmtId="4" fontId="18" fillId="4" borderId="0" xfId="2" applyNumberFormat="1" applyFont="1" applyFill="1" applyBorder="1" applyAlignment="1">
      <alignment horizontal="right" vertical="center"/>
    </xf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0" fillId="4" borderId="0" xfId="0" applyFill="1" applyBorder="1" applyAlignment="1"/>
    <xf numFmtId="164" fontId="2" fillId="4" borderId="0" xfId="1" applyFont="1" applyFill="1" applyBorder="1" applyAlignment="1">
      <alignment vertical="center"/>
    </xf>
    <xf numFmtId="0" fontId="6" fillId="4" borderId="0" xfId="0" applyFont="1" applyFill="1" applyAlignment="1"/>
    <xf numFmtId="0" fontId="0" fillId="4" borderId="0" xfId="0" applyFill="1" applyAlignment="1"/>
    <xf numFmtId="0" fontId="17" fillId="4" borderId="0" xfId="0" applyFont="1" applyFill="1" applyAlignment="1"/>
    <xf numFmtId="0" fontId="19" fillId="4" borderId="0" xfId="0" applyFont="1" applyFill="1" applyAlignment="1"/>
    <xf numFmtId="0" fontId="6" fillId="4" borderId="4" xfId="0" applyFont="1" applyFill="1" applyBorder="1" applyAlignment="1">
      <alignment horizontal="center" vertical="center"/>
    </xf>
    <xf numFmtId="164" fontId="27" fillId="4" borderId="0" xfId="1" applyFont="1" applyFill="1" applyBorder="1" applyAlignment="1"/>
    <xf numFmtId="164" fontId="28" fillId="4" borderId="0" xfId="1" applyFont="1" applyFill="1" applyBorder="1" applyAlignment="1"/>
    <xf numFmtId="0" fontId="29" fillId="0" borderId="0" xfId="0" applyFont="1" applyAlignment="1"/>
    <xf numFmtId="0" fontId="10" fillId="4" borderId="6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/>
    </xf>
    <xf numFmtId="0" fontId="11" fillId="3" borderId="26" xfId="0" applyFont="1" applyFill="1" applyBorder="1" applyAlignment="1">
      <alignment horizontal="left"/>
    </xf>
    <xf numFmtId="0" fontId="7" fillId="3" borderId="26" xfId="0" applyFont="1" applyFill="1" applyBorder="1" applyAlignment="1">
      <alignment horizontal="left"/>
    </xf>
    <xf numFmtId="0" fontId="10" fillId="3" borderId="26" xfId="0" applyFont="1" applyFill="1" applyBorder="1" applyAlignment="1">
      <alignment wrapText="1"/>
    </xf>
    <xf numFmtId="0" fontId="6" fillId="3" borderId="26" xfId="0" applyFont="1" applyFill="1" applyBorder="1" applyAlignment="1">
      <alignment horizontal="center"/>
    </xf>
    <xf numFmtId="4" fontId="18" fillId="3" borderId="26" xfId="2" applyNumberFormat="1" applyFont="1" applyFill="1" applyBorder="1" applyAlignment="1">
      <alignment horizontal="right" vertical="center"/>
    </xf>
    <xf numFmtId="0" fontId="11" fillId="4" borderId="4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31" fillId="4" borderId="0" xfId="0" applyFont="1" applyFill="1" applyBorder="1" applyAlignment="1">
      <alignment horizontal="left" vertical="center" wrapText="1"/>
    </xf>
    <xf numFmtId="164" fontId="0" fillId="4" borderId="0" xfId="1" applyFont="1" applyFill="1"/>
    <xf numFmtId="0" fontId="10" fillId="4" borderId="4" xfId="0" applyFont="1" applyFill="1" applyBorder="1" applyAlignment="1">
      <alignment vertical="center" wrapText="1"/>
    </xf>
    <xf numFmtId="165" fontId="8" fillId="4" borderId="28" xfId="0" applyNumberFormat="1" applyFont="1" applyFill="1" applyBorder="1" applyAlignment="1">
      <alignment horizontal="left" vertical="center"/>
    </xf>
    <xf numFmtId="165" fontId="11" fillId="4" borderId="6" xfId="0" applyNumberFormat="1" applyFont="1" applyFill="1" applyBorder="1" applyAlignment="1">
      <alignment horizontal="left" vertical="center"/>
    </xf>
    <xf numFmtId="0" fontId="11" fillId="4" borderId="6" xfId="0" applyFont="1" applyFill="1" applyBorder="1" applyAlignment="1">
      <alignment vertical="center"/>
    </xf>
    <xf numFmtId="0" fontId="10" fillId="4" borderId="6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vertical="center" wrapText="1"/>
    </xf>
    <xf numFmtId="0" fontId="6" fillId="4" borderId="0" xfId="0" applyFont="1" applyFill="1" applyAlignment="1">
      <alignment horizontal="center" vertical="center" wrapText="1"/>
    </xf>
    <xf numFmtId="164" fontId="10" fillId="4" borderId="6" xfId="1" applyFont="1" applyFill="1" applyBorder="1" applyAlignment="1">
      <alignment horizontal="right" vertical="center"/>
    </xf>
    <xf numFmtId="164" fontId="7" fillId="4" borderId="5" xfId="1" applyFont="1" applyFill="1" applyBorder="1" applyAlignment="1">
      <alignment horizontal="center" vertical="center"/>
    </xf>
    <xf numFmtId="164" fontId="10" fillId="4" borderId="8" xfId="1" applyFont="1" applyFill="1" applyBorder="1" applyAlignment="1">
      <alignment horizontal="right" vertical="center"/>
    </xf>
    <xf numFmtId="164" fontId="11" fillId="4" borderId="19" xfId="1" applyFont="1" applyFill="1" applyBorder="1" applyAlignment="1">
      <alignment horizontal="left" vertical="center" wrapText="1"/>
    </xf>
    <xf numFmtId="164" fontId="10" fillId="4" borderId="4" xfId="1" applyFont="1" applyFill="1" applyBorder="1" applyAlignment="1">
      <alignment horizontal="right" vertical="center"/>
    </xf>
    <xf numFmtId="0" fontId="11" fillId="4" borderId="11" xfId="0" applyFont="1" applyFill="1" applyBorder="1" applyAlignment="1">
      <alignment horizontal="left" vertical="center"/>
    </xf>
    <xf numFmtId="0" fontId="34" fillId="4" borderId="0" xfId="0" applyFont="1" applyFill="1" applyBorder="1" applyAlignment="1">
      <alignment horizontal="left" vertical="center" wrapText="1"/>
    </xf>
    <xf numFmtId="0" fontId="10" fillId="4" borderId="19" xfId="0" applyFont="1" applyFill="1" applyBorder="1" applyAlignment="1">
      <alignment vertical="center"/>
    </xf>
    <xf numFmtId="164" fontId="11" fillId="4" borderId="6" xfId="1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vertical="center" wrapText="1"/>
    </xf>
    <xf numFmtId="164" fontId="11" fillId="4" borderId="6" xfId="1" applyFont="1" applyFill="1" applyBorder="1" applyAlignment="1">
      <alignment horizontal="center" vertical="center" wrapText="1"/>
    </xf>
    <xf numFmtId="164" fontId="7" fillId="4" borderId="7" xfId="1" applyFont="1" applyFill="1" applyBorder="1" applyAlignment="1">
      <alignment horizontal="center" vertical="center"/>
    </xf>
    <xf numFmtId="0" fontId="35" fillId="4" borderId="0" xfId="0" applyFont="1" applyFill="1" applyBorder="1" applyAlignment="1">
      <alignment horizontal="left" vertical="center" wrapText="1"/>
    </xf>
    <xf numFmtId="0" fontId="7" fillId="4" borderId="19" xfId="0" applyFont="1" applyFill="1" applyBorder="1" applyAlignment="1">
      <alignment horizontal="left" vertical="center"/>
    </xf>
    <xf numFmtId="0" fontId="38" fillId="4" borderId="0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horizontal="left" vertical="center"/>
    </xf>
    <xf numFmtId="0" fontId="39" fillId="4" borderId="0" xfId="0" applyFont="1" applyFill="1"/>
    <xf numFmtId="164" fontId="36" fillId="4" borderId="0" xfId="1" applyFont="1" applyFill="1" applyAlignment="1">
      <alignment vertical="center" wrapText="1"/>
    </xf>
    <xf numFmtId="164" fontId="32" fillId="4" borderId="6" xfId="1" applyFont="1" applyFill="1" applyBorder="1" applyAlignment="1">
      <alignment horizontal="right" vertical="center"/>
    </xf>
    <xf numFmtId="0" fontId="8" fillId="4" borderId="4" xfId="0" applyFont="1" applyFill="1" applyBorder="1" applyAlignment="1">
      <alignment vertical="center"/>
    </xf>
    <xf numFmtId="0" fontId="10" fillId="4" borderId="4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vertical="center" wrapText="1"/>
    </xf>
    <xf numFmtId="0" fontId="40" fillId="4" borderId="0" xfId="0" applyFont="1" applyFill="1" applyBorder="1" applyAlignment="1">
      <alignment vertical="center" wrapText="1"/>
    </xf>
    <xf numFmtId="0" fontId="38" fillId="4" borderId="0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center" vertical="center"/>
    </xf>
    <xf numFmtId="164" fontId="36" fillId="4" borderId="0" xfId="1" applyFont="1" applyFill="1" applyAlignment="1">
      <alignment horizontal="left" vertical="center" wrapText="1"/>
    </xf>
    <xf numFmtId="164" fontId="36" fillId="4" borderId="0" xfId="1" applyFont="1" applyFill="1" applyAlignment="1">
      <alignment horizontal="center" vertical="center" wrapText="1"/>
    </xf>
    <xf numFmtId="0" fontId="40" fillId="4" borderId="0" xfId="0" applyFont="1" applyFill="1" applyBorder="1" applyAlignment="1">
      <alignment horizontal="left" vertical="center" wrapText="1"/>
    </xf>
    <xf numFmtId="164" fontId="6" fillId="4" borderId="0" xfId="1" applyFont="1" applyFill="1" applyAlignment="1">
      <alignment horizontal="center" vertical="center" wrapText="1"/>
    </xf>
    <xf numFmtId="164" fontId="24" fillId="4" borderId="0" xfId="1" applyFont="1" applyFill="1" applyAlignment="1">
      <alignment horizontal="left" vertical="center"/>
    </xf>
    <xf numFmtId="165" fontId="8" fillId="4" borderId="4" xfId="0" applyNumberFormat="1" applyFont="1" applyFill="1" applyBorder="1" applyAlignment="1">
      <alignment horizontal="left" vertical="center"/>
    </xf>
    <xf numFmtId="165" fontId="8" fillId="4" borderId="8" xfId="0" applyNumberFormat="1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center" vertical="center"/>
    </xf>
    <xf numFmtId="4" fontId="10" fillId="4" borderId="11" xfId="0" applyNumberFormat="1" applyFont="1" applyFill="1" applyBorder="1" applyAlignment="1">
      <alignment horizontal="right" vertical="center"/>
    </xf>
    <xf numFmtId="165" fontId="8" fillId="3" borderId="26" xfId="0" applyNumberFormat="1" applyFont="1" applyFill="1" applyBorder="1" applyAlignment="1">
      <alignment horizontal="left"/>
    </xf>
    <xf numFmtId="0" fontId="12" fillId="3" borderId="34" xfId="0" applyFont="1" applyFill="1" applyBorder="1" applyAlignment="1">
      <alignment vertical="center"/>
    </xf>
    <xf numFmtId="165" fontId="7" fillId="3" borderId="26" xfId="0" applyNumberFormat="1" applyFont="1" applyFill="1" applyBorder="1" applyAlignment="1">
      <alignment horizontal="center"/>
    </xf>
    <xf numFmtId="14" fontId="13" fillId="3" borderId="15" xfId="0" applyNumberFormat="1" applyFont="1" applyFill="1" applyBorder="1" applyAlignment="1">
      <alignment horizontal="center" vertical="center"/>
    </xf>
    <xf numFmtId="164" fontId="7" fillId="4" borderId="6" xfId="1" applyFont="1" applyFill="1" applyBorder="1" applyAlignment="1">
      <alignment horizontal="center" vertical="center"/>
    </xf>
    <xf numFmtId="0" fontId="0" fillId="3" borderId="25" xfId="0" applyFill="1" applyBorder="1"/>
    <xf numFmtId="0" fontId="0" fillId="3" borderId="16" xfId="0" applyFill="1" applyBorder="1"/>
    <xf numFmtId="4" fontId="10" fillId="4" borderId="5" xfId="0" applyNumberFormat="1" applyFont="1" applyFill="1" applyBorder="1" applyAlignment="1">
      <alignment horizontal="right" vertical="center"/>
    </xf>
    <xf numFmtId="4" fontId="10" fillId="4" borderId="8" xfId="0" applyNumberFormat="1" applyFont="1" applyFill="1" applyBorder="1" applyAlignment="1">
      <alignment horizontal="right" vertical="center"/>
    </xf>
    <xf numFmtId="4" fontId="18" fillId="3" borderId="27" xfId="2" applyNumberFormat="1" applyFont="1" applyFill="1" applyBorder="1" applyAlignment="1">
      <alignment horizontal="right" vertical="center"/>
    </xf>
    <xf numFmtId="4" fontId="10" fillId="4" borderId="33" xfId="0" applyNumberFormat="1" applyFont="1" applyFill="1" applyBorder="1" applyAlignment="1">
      <alignment horizontal="right" vertical="center"/>
    </xf>
    <xf numFmtId="164" fontId="10" fillId="4" borderId="31" xfId="1" applyFont="1" applyFill="1" applyBorder="1" applyAlignment="1">
      <alignment horizontal="right" vertical="center"/>
    </xf>
    <xf numFmtId="164" fontId="10" fillId="4" borderId="7" xfId="1" applyFont="1" applyFill="1" applyBorder="1" applyAlignment="1">
      <alignment horizontal="right" vertical="center"/>
    </xf>
    <xf numFmtId="164" fontId="32" fillId="4" borderId="7" xfId="1" applyFont="1" applyFill="1" applyBorder="1" applyAlignment="1">
      <alignment horizontal="right" vertical="center"/>
    </xf>
    <xf numFmtId="4" fontId="18" fillId="3" borderId="17" xfId="2" applyNumberFormat="1" applyFont="1" applyFill="1" applyBorder="1" applyAlignment="1">
      <alignment horizontal="right" vertical="center"/>
    </xf>
    <xf numFmtId="165" fontId="7" fillId="4" borderId="10" xfId="0" applyNumberFormat="1" applyFont="1" applyFill="1" applyBorder="1" applyAlignment="1">
      <alignment horizontal="center" vertical="center"/>
    </xf>
    <xf numFmtId="165" fontId="7" fillId="4" borderId="12" xfId="0" applyNumberFormat="1" applyFont="1" applyFill="1" applyBorder="1" applyAlignment="1">
      <alignment horizontal="center" vertical="center"/>
    </xf>
    <xf numFmtId="165" fontId="11" fillId="4" borderId="29" xfId="0" applyNumberFormat="1" applyFont="1" applyFill="1" applyBorder="1" applyAlignment="1">
      <alignment horizontal="center" vertical="center"/>
    </xf>
    <xf numFmtId="164" fontId="7" fillId="4" borderId="4" xfId="1" applyFont="1" applyFill="1" applyBorder="1" applyAlignment="1">
      <alignment horizontal="center" vertical="center"/>
    </xf>
    <xf numFmtId="164" fontId="7" fillId="4" borderId="31" xfId="1" applyFont="1" applyFill="1" applyBorder="1" applyAlignment="1">
      <alignment horizontal="center" vertical="center"/>
    </xf>
    <xf numFmtId="4" fontId="33" fillId="3" borderId="26" xfId="0" applyNumberFormat="1" applyFont="1" applyFill="1" applyBorder="1" applyAlignment="1">
      <alignment horizontal="right" vertical="center"/>
    </xf>
    <xf numFmtId="164" fontId="7" fillId="4" borderId="8" xfId="1" applyFont="1" applyFill="1" applyBorder="1" applyAlignment="1">
      <alignment horizontal="center" vertical="center"/>
    </xf>
    <xf numFmtId="164" fontId="7" fillId="3" borderId="26" xfId="1" applyFont="1" applyFill="1" applyBorder="1" applyAlignment="1">
      <alignment horizontal="center" vertical="center"/>
    </xf>
    <xf numFmtId="4" fontId="10" fillId="3" borderId="27" xfId="0" applyNumberFormat="1" applyFont="1" applyFill="1" applyBorder="1" applyAlignment="1">
      <alignment horizontal="right" vertical="center"/>
    </xf>
    <xf numFmtId="164" fontId="7" fillId="3" borderId="27" xfId="1" applyFont="1" applyFill="1" applyBorder="1" applyAlignment="1">
      <alignment horizontal="center" vertical="center"/>
    </xf>
    <xf numFmtId="164" fontId="2" fillId="6" borderId="39" xfId="0" applyNumberFormat="1" applyFont="1" applyFill="1" applyBorder="1" applyAlignment="1"/>
    <xf numFmtId="164" fontId="2" fillId="5" borderId="39" xfId="0" applyNumberFormat="1" applyFont="1" applyFill="1" applyBorder="1" applyAlignment="1"/>
    <xf numFmtId="165" fontId="45" fillId="4" borderId="0" xfId="0" applyNumberFormat="1" applyFont="1" applyFill="1" applyBorder="1" applyAlignment="1">
      <alignment horizontal="left" vertical="center"/>
    </xf>
    <xf numFmtId="0" fontId="46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165" fontId="46" fillId="4" borderId="0" xfId="0" applyNumberFormat="1" applyFont="1" applyFill="1" applyBorder="1" applyAlignment="1">
      <alignment horizontal="left" vertical="center"/>
    </xf>
    <xf numFmtId="0" fontId="10" fillId="4" borderId="19" xfId="0" applyFont="1" applyFill="1" applyBorder="1" applyAlignment="1">
      <alignment horizontal="left" vertical="center"/>
    </xf>
    <xf numFmtId="0" fontId="11" fillId="4" borderId="19" xfId="0" applyFont="1" applyFill="1" applyBorder="1" applyAlignment="1">
      <alignment vertical="center"/>
    </xf>
    <xf numFmtId="164" fontId="44" fillId="3" borderId="23" xfId="0" applyNumberFormat="1" applyFont="1" applyFill="1" applyBorder="1" applyAlignment="1">
      <alignment horizontal="center" vertical="center"/>
    </xf>
    <xf numFmtId="164" fontId="44" fillId="3" borderId="24" xfId="0" applyNumberFormat="1" applyFont="1" applyFill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45" fillId="4" borderId="0" xfId="0" applyFont="1" applyFill="1" applyBorder="1" applyAlignment="1">
      <alignment vertical="center"/>
    </xf>
    <xf numFmtId="164" fontId="46" fillId="4" borderId="0" xfId="1" applyFont="1" applyFill="1" applyBorder="1" applyAlignment="1">
      <alignment horizontal="left" vertical="center" wrapText="1"/>
    </xf>
    <xf numFmtId="165" fontId="49" fillId="4" borderId="0" xfId="0" applyNumberFormat="1" applyFont="1" applyFill="1" applyBorder="1" applyAlignment="1">
      <alignment horizontal="left" vertical="center"/>
    </xf>
    <xf numFmtId="0" fontId="33" fillId="4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4" borderId="4" xfId="0" applyFont="1" applyFill="1" applyBorder="1" applyAlignment="1">
      <alignment vertical="center"/>
    </xf>
    <xf numFmtId="0" fontId="10" fillId="4" borderId="4" xfId="0" applyFont="1" applyFill="1" applyBorder="1" applyAlignment="1">
      <alignment horizontal="left" vertical="center"/>
    </xf>
    <xf numFmtId="0" fontId="11" fillId="4" borderId="8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vertical="center"/>
    </xf>
    <xf numFmtId="0" fontId="10" fillId="4" borderId="8" xfId="0" applyFont="1" applyFill="1" applyBorder="1" applyAlignment="1">
      <alignment vertical="center" wrapText="1"/>
    </xf>
    <xf numFmtId="0" fontId="11" fillId="4" borderId="8" xfId="0" applyFont="1" applyFill="1" applyBorder="1" applyAlignment="1">
      <alignment horizontal="center" vertical="center"/>
    </xf>
    <xf numFmtId="165" fontId="7" fillId="4" borderId="14" xfId="0" applyNumberFormat="1" applyFont="1" applyFill="1" applyBorder="1" applyAlignment="1">
      <alignment horizontal="center" vertical="center"/>
    </xf>
    <xf numFmtId="164" fontId="11" fillId="4" borderId="4" xfId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vertical="center"/>
    </xf>
    <xf numFmtId="0" fontId="10" fillId="4" borderId="19" xfId="0" applyFont="1" applyFill="1" applyBorder="1" applyAlignment="1">
      <alignment horizontal="left" vertical="center" wrapText="1"/>
    </xf>
    <xf numFmtId="164" fontId="11" fillId="4" borderId="4" xfId="1" applyFont="1" applyFill="1" applyBorder="1" applyAlignment="1">
      <alignment horizontal="left" vertical="center" wrapText="1"/>
    </xf>
    <xf numFmtId="164" fontId="6" fillId="4" borderId="6" xfId="1" applyFont="1" applyFill="1" applyBorder="1" applyAlignment="1">
      <alignment horizontal="left" vertical="center" wrapText="1"/>
    </xf>
    <xf numFmtId="0" fontId="32" fillId="4" borderId="6" xfId="0" applyFont="1" applyFill="1" applyBorder="1" applyAlignment="1">
      <alignment vertical="center" wrapText="1"/>
    </xf>
    <xf numFmtId="164" fontId="6" fillId="4" borderId="6" xfId="1" applyFont="1" applyFill="1" applyBorder="1" applyAlignment="1">
      <alignment horizontal="center" vertical="center" wrapText="1"/>
    </xf>
    <xf numFmtId="164" fontId="47" fillId="4" borderId="0" xfId="1" applyFont="1" applyFill="1" applyBorder="1" applyAlignment="1">
      <alignment horizontal="center" vertical="center" wrapText="1"/>
    </xf>
    <xf numFmtId="164" fontId="2" fillId="4" borderId="0" xfId="1" applyFont="1" applyFill="1" applyBorder="1" applyAlignment="1">
      <alignment horizontal="center"/>
    </xf>
    <xf numFmtId="4" fontId="10" fillId="4" borderId="31" xfId="0" applyNumberFormat="1" applyFont="1" applyFill="1" applyBorder="1" applyAlignment="1">
      <alignment horizontal="right" vertical="center"/>
    </xf>
    <xf numFmtId="165" fontId="11" fillId="4" borderId="4" xfId="0" applyNumberFormat="1" applyFont="1" applyFill="1" applyBorder="1" applyAlignment="1">
      <alignment horizontal="left" vertical="center"/>
    </xf>
    <xf numFmtId="164" fontId="10" fillId="4" borderId="5" xfId="1" applyFont="1" applyFill="1" applyBorder="1" applyAlignment="1">
      <alignment horizontal="right" vertical="center"/>
    </xf>
    <xf numFmtId="165" fontId="6" fillId="4" borderId="6" xfId="0" applyNumberFormat="1" applyFont="1" applyFill="1" applyBorder="1" applyAlignment="1">
      <alignment horizontal="left" vertical="center"/>
    </xf>
    <xf numFmtId="0" fontId="31" fillId="4" borderId="0" xfId="0" applyFont="1" applyFill="1" applyAlignment="1">
      <alignment horizontal="left" vertical="center" wrapText="1"/>
    </xf>
    <xf numFmtId="165" fontId="8" fillId="4" borderId="20" xfId="0" applyNumberFormat="1" applyFont="1" applyFill="1" applyBorder="1" applyAlignment="1">
      <alignment horizontal="left" vertical="center"/>
    </xf>
    <xf numFmtId="164" fontId="11" fillId="4" borderId="29" xfId="1" applyFont="1" applyFill="1" applyBorder="1" applyAlignment="1">
      <alignment horizontal="left" vertical="center" wrapText="1"/>
    </xf>
    <xf numFmtId="0" fontId="10" fillId="4" borderId="29" xfId="0" applyFont="1" applyFill="1" applyBorder="1" applyAlignment="1">
      <alignment horizontal="left" vertical="center" wrapText="1"/>
    </xf>
    <xf numFmtId="164" fontId="10" fillId="4" borderId="42" xfId="1" applyFont="1" applyFill="1" applyBorder="1" applyAlignment="1">
      <alignment horizontal="right" vertical="center"/>
    </xf>
    <xf numFmtId="165" fontId="8" fillId="4" borderId="18" xfId="0" applyNumberFormat="1" applyFont="1" applyFill="1" applyBorder="1" applyAlignment="1">
      <alignment horizontal="left" vertical="center"/>
    </xf>
    <xf numFmtId="165" fontId="8" fillId="4" borderId="30" xfId="0" applyNumberFormat="1" applyFont="1" applyFill="1" applyBorder="1" applyAlignment="1">
      <alignment horizontal="left" vertical="center"/>
    </xf>
    <xf numFmtId="0" fontId="8" fillId="4" borderId="19" xfId="0" applyFont="1" applyFill="1" applyBorder="1" applyAlignment="1">
      <alignment vertical="center"/>
    </xf>
    <xf numFmtId="0" fontId="11" fillId="4" borderId="44" xfId="0" applyFont="1" applyFill="1" applyBorder="1" applyAlignment="1">
      <alignment horizontal="left" vertical="center" wrapText="1"/>
    </xf>
    <xf numFmtId="0" fontId="11" fillId="4" borderId="19" xfId="0" applyFont="1" applyFill="1" applyBorder="1" applyAlignment="1">
      <alignment horizontal="left" vertical="center"/>
    </xf>
    <xf numFmtId="0" fontId="11" fillId="4" borderId="45" xfId="0" applyFont="1" applyFill="1" applyBorder="1" applyAlignment="1">
      <alignment horizontal="left" vertical="center"/>
    </xf>
    <xf numFmtId="0" fontId="8" fillId="4" borderId="29" xfId="0" applyFont="1" applyFill="1" applyBorder="1" applyAlignment="1">
      <alignment vertical="center"/>
    </xf>
    <xf numFmtId="0" fontId="11" fillId="4" borderId="29" xfId="0" applyFont="1" applyFill="1" applyBorder="1" applyAlignment="1">
      <alignment vertical="center"/>
    </xf>
    <xf numFmtId="164" fontId="6" fillId="4" borderId="29" xfId="1" applyFont="1" applyFill="1" applyBorder="1" applyAlignment="1">
      <alignment horizontal="left" vertical="center" wrapText="1"/>
    </xf>
    <xf numFmtId="165" fontId="8" fillId="4" borderId="23" xfId="0" applyNumberFormat="1" applyFont="1" applyFill="1" applyBorder="1" applyAlignment="1">
      <alignment horizontal="left" vertical="center"/>
    </xf>
    <xf numFmtId="165" fontId="8" fillId="3" borderId="46" xfId="0" applyNumberFormat="1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42" fillId="4" borderId="0" xfId="0" applyFont="1" applyFill="1" applyAlignment="1">
      <alignment horizontal="left" vertical="center" wrapText="1"/>
    </xf>
    <xf numFmtId="164" fontId="36" fillId="4" borderId="0" xfId="1" applyFont="1" applyFill="1" applyAlignment="1">
      <alignment horizontal="left" vertical="center" wrapText="1"/>
    </xf>
    <xf numFmtId="0" fontId="37" fillId="4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38" fillId="4" borderId="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43" fillId="4" borderId="0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1" fillId="4" borderId="0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44" fillId="2" borderId="38" xfId="0" applyFont="1" applyFill="1" applyBorder="1" applyAlignment="1">
      <alignment horizontal="center" vertical="center" wrapText="1"/>
    </xf>
    <xf numFmtId="0" fontId="44" fillId="2" borderId="23" xfId="0" applyFont="1" applyFill="1" applyBorder="1" applyAlignment="1">
      <alignment horizontal="center" vertical="center" wrapText="1"/>
    </xf>
    <xf numFmtId="0" fontId="44" fillId="2" borderId="41" xfId="0" applyFont="1" applyFill="1" applyBorder="1" applyAlignment="1">
      <alignment horizontal="center" vertical="center" wrapText="1"/>
    </xf>
    <xf numFmtId="0" fontId="44" fillId="2" borderId="43" xfId="0" applyFont="1" applyFill="1" applyBorder="1" applyAlignment="1">
      <alignment horizontal="center" vertical="center" wrapText="1"/>
    </xf>
    <xf numFmtId="0" fontId="33" fillId="2" borderId="35" xfId="0" applyFont="1" applyFill="1" applyBorder="1" applyAlignment="1">
      <alignment horizontal="center" wrapText="1"/>
    </xf>
    <xf numFmtId="0" fontId="33" fillId="2" borderId="36" xfId="0" applyFont="1" applyFill="1" applyBorder="1" applyAlignment="1">
      <alignment horizont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33" fillId="2" borderId="38" xfId="0" applyFont="1" applyFill="1" applyBorder="1" applyAlignment="1">
      <alignment horizontal="center" vertical="center" wrapText="1"/>
    </xf>
    <xf numFmtId="0" fontId="33" fillId="2" borderId="23" xfId="0" applyFont="1" applyFill="1" applyBorder="1" applyAlignment="1">
      <alignment horizontal="center" vertical="center" wrapText="1"/>
    </xf>
    <xf numFmtId="0" fontId="33" fillId="2" borderId="37" xfId="0" applyFont="1" applyFill="1" applyBorder="1" applyAlignment="1">
      <alignment horizontal="center" vertical="center" wrapText="1"/>
    </xf>
    <xf numFmtId="0" fontId="33" fillId="2" borderId="24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/>
    </xf>
    <xf numFmtId="0" fontId="44" fillId="2" borderId="3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</cellXfs>
  <cellStyles count="3">
    <cellStyle name="Millares" xfId="1" builtinId="3"/>
    <cellStyle name="Moneda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9CEAEE"/>
      <color rgb="FFFFCCFF"/>
      <color rgb="FF0000FF"/>
      <color rgb="FF996600"/>
      <color rgb="FFB75CEA"/>
      <color rgb="FF00FFFF"/>
      <color rgb="FFC67EEE"/>
      <color rgb="FF7FE4E9"/>
      <color rgb="FFF43A47"/>
      <color rgb="FF51DA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40134</xdr:colOff>
      <xdr:row>0</xdr:row>
      <xdr:rowOff>276225</xdr:rowOff>
    </xdr:from>
    <xdr:to>
      <xdr:col>3</xdr:col>
      <xdr:colOff>1000126</xdr:colOff>
      <xdr:row>5</xdr:row>
      <xdr:rowOff>47626</xdr:rowOff>
    </xdr:to>
    <xdr:pic>
      <xdr:nvPicPr>
        <xdr:cNvPr id="2" name="Picture 1" descr="Resultado de imagen para escudo dominicano">
          <a:extLst>
            <a:ext uri="{FF2B5EF4-FFF2-40B4-BE49-F238E27FC236}">
              <a16:creationId xmlns:a16="http://schemas.microsoft.com/office/drawing/2014/main" id="{93F11489-2416-4557-B8F7-A05B0BB8B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4034" y="276225"/>
          <a:ext cx="959992" cy="81915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790575</xdr:colOff>
      <xdr:row>0</xdr:row>
      <xdr:rowOff>266700</xdr:rowOff>
    </xdr:from>
    <xdr:to>
      <xdr:col>7</xdr:col>
      <xdr:colOff>647701</xdr:colOff>
      <xdr:row>5</xdr:row>
      <xdr:rowOff>1</xdr:rowOff>
    </xdr:to>
    <xdr:pic>
      <xdr:nvPicPr>
        <xdr:cNvPr id="3" name="Imagen 2" descr="C:\Users\Contabilidad\Downloads\TAMAÑO MINIMO IVC CONSEJO.png">
          <a:extLst>
            <a:ext uri="{FF2B5EF4-FFF2-40B4-BE49-F238E27FC236}">
              <a16:creationId xmlns:a16="http://schemas.microsoft.com/office/drawing/2014/main" id="{E7FA03B9-4896-4464-83C4-82934C45644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5425" y="266700"/>
          <a:ext cx="923926" cy="78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40134</xdr:colOff>
      <xdr:row>0</xdr:row>
      <xdr:rowOff>276225</xdr:rowOff>
    </xdr:from>
    <xdr:to>
      <xdr:col>3</xdr:col>
      <xdr:colOff>1000126</xdr:colOff>
      <xdr:row>5</xdr:row>
      <xdr:rowOff>47626</xdr:rowOff>
    </xdr:to>
    <xdr:pic>
      <xdr:nvPicPr>
        <xdr:cNvPr id="2" name="Picture 1" descr="Resultado de imagen para escudo dominicano">
          <a:extLst>
            <a:ext uri="{FF2B5EF4-FFF2-40B4-BE49-F238E27FC236}">
              <a16:creationId xmlns:a16="http://schemas.microsoft.com/office/drawing/2014/main" id="{51A44BB6-B50F-464B-9AA8-9FEEC9BD2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4109" y="276225"/>
          <a:ext cx="959992" cy="819151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542925</xdr:colOff>
      <xdr:row>0</xdr:row>
      <xdr:rowOff>219075</xdr:rowOff>
    </xdr:from>
    <xdr:to>
      <xdr:col>10</xdr:col>
      <xdr:colOff>657226</xdr:colOff>
      <xdr:row>4</xdr:row>
      <xdr:rowOff>66676</xdr:rowOff>
    </xdr:to>
    <xdr:pic>
      <xdr:nvPicPr>
        <xdr:cNvPr id="3" name="Imagen 2" descr="C:\Users\Contabilidad\Downloads\TAMAÑO MINIMO IVC CONSEJO.png">
          <a:extLst>
            <a:ext uri="{FF2B5EF4-FFF2-40B4-BE49-F238E27FC236}">
              <a16:creationId xmlns:a16="http://schemas.microsoft.com/office/drawing/2014/main" id="{433C3B9C-DA0A-4BE3-B114-E08A62CD099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219075"/>
          <a:ext cx="923926" cy="78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342901</xdr:colOff>
      <xdr:row>56</xdr:row>
      <xdr:rowOff>28576</xdr:rowOff>
    </xdr:from>
    <xdr:to>
      <xdr:col>7</xdr:col>
      <xdr:colOff>495301</xdr:colOff>
      <xdr:row>58</xdr:row>
      <xdr:rowOff>1</xdr:rowOff>
    </xdr:to>
    <xdr:sp macro="" textlink="">
      <xdr:nvSpPr>
        <xdr:cNvPr id="4" name="Flecha: hacia abajo 3">
          <a:extLst>
            <a:ext uri="{FF2B5EF4-FFF2-40B4-BE49-F238E27FC236}">
              <a16:creationId xmlns:a16="http://schemas.microsoft.com/office/drawing/2014/main" id="{7BA37FAA-89D9-420D-87B3-AB6974A8E531}"/>
            </a:ext>
          </a:extLst>
        </xdr:cNvPr>
        <xdr:cNvSpPr/>
      </xdr:nvSpPr>
      <xdr:spPr>
        <a:xfrm>
          <a:off x="8934451" y="23241001"/>
          <a:ext cx="152400" cy="3619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419" sz="1100"/>
        </a:p>
      </xdr:txBody>
    </xdr:sp>
    <xdr:clientData/>
  </xdr:twoCellAnchor>
  <xdr:twoCellAnchor>
    <xdr:from>
      <xdr:col>9</xdr:col>
      <xdr:colOff>371475</xdr:colOff>
      <xdr:row>56</xdr:row>
      <xdr:rowOff>28575</xdr:rowOff>
    </xdr:from>
    <xdr:to>
      <xdr:col>9</xdr:col>
      <xdr:colOff>514351</xdr:colOff>
      <xdr:row>57</xdr:row>
      <xdr:rowOff>180975</xdr:rowOff>
    </xdr:to>
    <xdr:sp macro="" textlink="">
      <xdr:nvSpPr>
        <xdr:cNvPr id="5" name="Flecha: hacia abajo 4">
          <a:extLst>
            <a:ext uri="{FF2B5EF4-FFF2-40B4-BE49-F238E27FC236}">
              <a16:creationId xmlns:a16="http://schemas.microsoft.com/office/drawing/2014/main" id="{3440B162-C1C6-4CB1-95F7-B6D81856EB8C}"/>
            </a:ext>
          </a:extLst>
        </xdr:cNvPr>
        <xdr:cNvSpPr/>
      </xdr:nvSpPr>
      <xdr:spPr>
        <a:xfrm>
          <a:off x="10344150" y="19440525"/>
          <a:ext cx="142876" cy="3524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419" sz="1100"/>
        </a:p>
      </xdr:txBody>
    </xdr:sp>
    <xdr:clientData/>
  </xdr:twoCellAnchor>
  <xdr:twoCellAnchor>
    <xdr:from>
      <xdr:col>10</xdr:col>
      <xdr:colOff>352425</xdr:colOff>
      <xdr:row>56</xdr:row>
      <xdr:rowOff>1</xdr:rowOff>
    </xdr:from>
    <xdr:to>
      <xdr:col>10</xdr:col>
      <xdr:colOff>514351</xdr:colOff>
      <xdr:row>57</xdr:row>
      <xdr:rowOff>161926</xdr:rowOff>
    </xdr:to>
    <xdr:sp macro="" textlink="">
      <xdr:nvSpPr>
        <xdr:cNvPr id="6" name="Flecha: hacia abajo 5">
          <a:extLst>
            <a:ext uri="{FF2B5EF4-FFF2-40B4-BE49-F238E27FC236}">
              <a16:creationId xmlns:a16="http://schemas.microsoft.com/office/drawing/2014/main" id="{86A7E7B0-150C-4313-867D-3DA34202CC8C}"/>
            </a:ext>
          </a:extLst>
        </xdr:cNvPr>
        <xdr:cNvSpPr/>
      </xdr:nvSpPr>
      <xdr:spPr>
        <a:xfrm>
          <a:off x="11115675" y="19411951"/>
          <a:ext cx="161926" cy="3619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419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1A997-BCB4-4139-89AF-5483C55A7C0B}">
  <sheetPr>
    <tabColor rgb="FF7030A0"/>
  </sheetPr>
  <dimension ref="B1:O91"/>
  <sheetViews>
    <sheetView workbookViewId="0">
      <selection activeCell="B7" sqref="B7:H7"/>
    </sheetView>
  </sheetViews>
  <sheetFormatPr baseColWidth="10" defaultRowHeight="15" x14ac:dyDescent="0.25"/>
  <cols>
    <col min="1" max="1" width="1.42578125" customWidth="1"/>
    <col min="2" max="2" width="10" customWidth="1"/>
    <col min="3" max="3" width="11.140625" customWidth="1"/>
    <col min="4" max="4" width="21.140625" customWidth="1"/>
    <col min="5" max="5" width="29.85546875" customWidth="1"/>
    <col min="6" max="6" width="51.28515625" customWidth="1"/>
    <col min="7" max="7" width="16" customWidth="1"/>
    <col min="8" max="8" width="13.42578125" customWidth="1"/>
    <col min="9" max="10" width="17" customWidth="1"/>
    <col min="11" max="11" width="15.5703125" customWidth="1"/>
  </cols>
  <sheetData>
    <row r="1" spans="2:15" ht="27.75" customHeight="1" x14ac:dyDescent="0.6">
      <c r="B1" s="179" t="s">
        <v>16</v>
      </c>
      <c r="C1" s="179"/>
      <c r="D1" s="179"/>
      <c r="E1" s="179"/>
      <c r="F1" s="179"/>
      <c r="G1" s="179"/>
      <c r="H1" s="179"/>
      <c r="I1" s="17"/>
      <c r="J1" s="17"/>
      <c r="K1" s="17"/>
      <c r="L1" s="17"/>
      <c r="M1" s="17"/>
      <c r="N1" s="17"/>
      <c r="O1" s="17"/>
    </row>
    <row r="2" spans="2:15" ht="17.25" customHeight="1" x14ac:dyDescent="0.3">
      <c r="B2" s="180" t="s">
        <v>0</v>
      </c>
      <c r="C2" s="180"/>
      <c r="D2" s="180"/>
      <c r="E2" s="180"/>
      <c r="F2" s="180"/>
      <c r="G2" s="180"/>
      <c r="H2" s="180"/>
      <c r="I2" s="18"/>
      <c r="J2" s="18"/>
      <c r="K2" s="18"/>
      <c r="L2" s="18"/>
      <c r="M2" s="18"/>
      <c r="N2" s="18"/>
      <c r="O2" s="18"/>
    </row>
    <row r="3" spans="2:15" ht="12.75" customHeight="1" x14ac:dyDescent="0.25"/>
    <row r="4" spans="2:15" ht="15.75" x14ac:dyDescent="0.25">
      <c r="B4" s="181" t="s">
        <v>14</v>
      </c>
      <c r="C4" s="181"/>
      <c r="D4" s="181"/>
      <c r="E4" s="181"/>
      <c r="F4" s="181"/>
      <c r="G4" s="181"/>
      <c r="H4" s="181"/>
    </row>
    <row r="5" spans="2:15" ht="9" customHeight="1" x14ac:dyDescent="0.25"/>
    <row r="6" spans="2:15" ht="15" customHeight="1" x14ac:dyDescent="0.25">
      <c r="B6" s="192" t="s">
        <v>56</v>
      </c>
      <c r="C6" s="192"/>
      <c r="D6" s="192"/>
      <c r="E6" s="192"/>
      <c r="F6" s="192"/>
      <c r="G6" s="192"/>
      <c r="H6" s="192"/>
    </row>
    <row r="7" spans="2:15" ht="19.5" customHeight="1" x14ac:dyDescent="0.25">
      <c r="B7" s="192" t="s">
        <v>153</v>
      </c>
      <c r="C7" s="192"/>
      <c r="D7" s="192"/>
      <c r="E7" s="192"/>
      <c r="F7" s="192"/>
      <c r="G7" s="192"/>
      <c r="H7" s="192"/>
    </row>
    <row r="8" spans="2:15" ht="10.5" customHeight="1" thickBot="1" x14ac:dyDescent="0.3">
      <c r="C8" s="191"/>
      <c r="D8" s="191"/>
      <c r="E8" s="191"/>
      <c r="F8" s="191"/>
      <c r="G8" s="191"/>
      <c r="H8" s="191"/>
      <c r="I8" s="1"/>
      <c r="J8" s="1"/>
    </row>
    <row r="9" spans="2:15" ht="24" customHeight="1" x14ac:dyDescent="0.25">
      <c r="B9" s="186" t="s">
        <v>154</v>
      </c>
      <c r="C9" s="176" t="s">
        <v>1</v>
      </c>
      <c r="D9" s="176" t="s">
        <v>2</v>
      </c>
      <c r="E9" s="176" t="s">
        <v>3</v>
      </c>
      <c r="F9" s="176" t="s">
        <v>4</v>
      </c>
      <c r="G9" s="188" t="s">
        <v>158</v>
      </c>
      <c r="H9" s="183" t="s">
        <v>5</v>
      </c>
      <c r="I9" s="19"/>
      <c r="J9" s="1"/>
    </row>
    <row r="10" spans="2:15" ht="10.5" customHeight="1" thickBot="1" x14ac:dyDescent="0.3">
      <c r="B10" s="187"/>
      <c r="C10" s="177"/>
      <c r="D10" s="177"/>
      <c r="E10" s="177"/>
      <c r="F10" s="177"/>
      <c r="G10" s="189"/>
      <c r="H10" s="184"/>
      <c r="I10" s="20"/>
      <c r="J10" s="1"/>
    </row>
    <row r="11" spans="2:15" s="1" customFormat="1" ht="35.25" customHeight="1" x14ac:dyDescent="0.25">
      <c r="B11" s="52">
        <v>43683</v>
      </c>
      <c r="C11" s="90">
        <v>43661</v>
      </c>
      <c r="D11" s="78" t="s">
        <v>18</v>
      </c>
      <c r="E11" s="135" t="s">
        <v>19</v>
      </c>
      <c r="F11" s="136" t="s">
        <v>20</v>
      </c>
      <c r="G11" s="80" t="s">
        <v>17</v>
      </c>
      <c r="H11" s="101">
        <v>10152.290000000001</v>
      </c>
      <c r="I11" s="190"/>
      <c r="J11" s="173"/>
      <c r="K11" s="173"/>
    </row>
    <row r="12" spans="2:15" s="1" customFormat="1" ht="40.5" customHeight="1" thickBot="1" x14ac:dyDescent="0.3">
      <c r="B12" s="52">
        <v>44306</v>
      </c>
      <c r="C12" s="91">
        <v>43829</v>
      </c>
      <c r="D12" s="137" t="s">
        <v>21</v>
      </c>
      <c r="E12" s="138" t="s">
        <v>19</v>
      </c>
      <c r="F12" s="139" t="s">
        <v>22</v>
      </c>
      <c r="G12" s="140" t="s">
        <v>23</v>
      </c>
      <c r="H12" s="152">
        <v>3500</v>
      </c>
      <c r="I12" s="190"/>
      <c r="J12" s="173"/>
      <c r="K12" s="173"/>
    </row>
    <row r="13" spans="2:15" s="1" customFormat="1" ht="24" customHeight="1" thickBot="1" x14ac:dyDescent="0.3">
      <c r="B13" s="99"/>
      <c r="C13" s="94"/>
      <c r="D13" s="42"/>
      <c r="E13" s="43"/>
      <c r="F13" s="44"/>
      <c r="G13" s="45"/>
      <c r="H13" s="103">
        <f>SUM(H11:H12)</f>
        <v>13652.29</v>
      </c>
    </row>
    <row r="14" spans="2:15" s="1" customFormat="1" ht="39.75" customHeight="1" x14ac:dyDescent="0.25">
      <c r="B14" s="52">
        <v>44104</v>
      </c>
      <c r="C14" s="90">
        <v>44104</v>
      </c>
      <c r="D14" s="47" t="s">
        <v>35</v>
      </c>
      <c r="E14" s="48" t="s">
        <v>29</v>
      </c>
      <c r="F14" s="51" t="s">
        <v>36</v>
      </c>
      <c r="G14" s="35" t="s">
        <v>30</v>
      </c>
      <c r="H14" s="101">
        <v>2600</v>
      </c>
      <c r="I14" s="49"/>
      <c r="J14" s="58"/>
    </row>
    <row r="15" spans="2:15" s="1" customFormat="1" ht="39.75" customHeight="1" thickBot="1" x14ac:dyDescent="0.3">
      <c r="B15" s="52">
        <v>44169</v>
      </c>
      <c r="C15" s="91">
        <v>44169</v>
      </c>
      <c r="D15" s="64" t="s">
        <v>37</v>
      </c>
      <c r="E15" s="74" t="s">
        <v>29</v>
      </c>
      <c r="F15" s="57" t="s">
        <v>38</v>
      </c>
      <c r="G15" s="92" t="s">
        <v>30</v>
      </c>
      <c r="H15" s="104">
        <v>2640</v>
      </c>
      <c r="I15" s="49"/>
      <c r="J15" s="58"/>
    </row>
    <row r="16" spans="2:15" s="1" customFormat="1" ht="24" customHeight="1" thickBot="1" x14ac:dyDescent="0.3">
      <c r="B16" s="99"/>
      <c r="C16" s="94"/>
      <c r="D16" s="42"/>
      <c r="E16" s="43"/>
      <c r="F16" s="44"/>
      <c r="G16" s="45"/>
      <c r="H16" s="103">
        <f>SUM(H14:H15)</f>
        <v>5240</v>
      </c>
    </row>
    <row r="17" spans="2:11" s="1" customFormat="1" ht="31.5" customHeight="1" x14ac:dyDescent="0.25">
      <c r="B17" s="52">
        <v>44365</v>
      </c>
      <c r="C17" s="153">
        <v>44251</v>
      </c>
      <c r="D17" s="47" t="s">
        <v>43</v>
      </c>
      <c r="E17" s="48" t="s">
        <v>29</v>
      </c>
      <c r="F17" s="51" t="s">
        <v>44</v>
      </c>
      <c r="G17" s="35" t="s">
        <v>30</v>
      </c>
      <c r="H17" s="154">
        <v>2459.88</v>
      </c>
      <c r="I17" s="185"/>
      <c r="J17" s="174"/>
    </row>
    <row r="18" spans="2:11" s="1" customFormat="1" ht="28.5" customHeight="1" x14ac:dyDescent="0.25">
      <c r="B18" s="52">
        <v>44365</v>
      </c>
      <c r="C18" s="53">
        <v>44272</v>
      </c>
      <c r="D18" s="47" t="s">
        <v>45</v>
      </c>
      <c r="E18" s="48" t="s">
        <v>29</v>
      </c>
      <c r="F18" s="51" t="s">
        <v>46</v>
      </c>
      <c r="G18" s="35" t="s">
        <v>30</v>
      </c>
      <c r="H18" s="106">
        <v>2459.88</v>
      </c>
      <c r="I18" s="185"/>
      <c r="J18" s="174"/>
    </row>
    <row r="19" spans="2:11" s="1" customFormat="1" ht="28.5" customHeight="1" x14ac:dyDescent="0.25">
      <c r="B19" s="52">
        <v>44365</v>
      </c>
      <c r="C19" s="53">
        <v>44300</v>
      </c>
      <c r="D19" s="47" t="s">
        <v>90</v>
      </c>
      <c r="E19" s="48" t="s">
        <v>29</v>
      </c>
      <c r="F19" s="51" t="s">
        <v>91</v>
      </c>
      <c r="G19" s="35" t="s">
        <v>30</v>
      </c>
      <c r="H19" s="105">
        <v>2459.88</v>
      </c>
      <c r="I19" s="185"/>
      <c r="J19" s="174"/>
    </row>
    <row r="20" spans="2:11" s="1" customFormat="1" ht="45" customHeight="1" x14ac:dyDescent="0.25">
      <c r="B20" s="52">
        <v>44337</v>
      </c>
      <c r="C20" s="53">
        <v>44337</v>
      </c>
      <c r="D20" s="47" t="s">
        <v>57</v>
      </c>
      <c r="E20" s="72" t="s">
        <v>58</v>
      </c>
      <c r="F20" s="51" t="s">
        <v>59</v>
      </c>
      <c r="G20" s="35" t="s">
        <v>34</v>
      </c>
      <c r="H20" s="105">
        <v>21000.01</v>
      </c>
      <c r="I20" s="156"/>
      <c r="J20" s="88"/>
    </row>
    <row r="21" spans="2:11" s="1" customFormat="1" ht="36" customHeight="1" x14ac:dyDescent="0.25">
      <c r="B21" s="52">
        <v>44384</v>
      </c>
      <c r="C21" s="53">
        <v>44314</v>
      </c>
      <c r="D21" s="41" t="s">
        <v>87</v>
      </c>
      <c r="E21" s="125" t="s">
        <v>88</v>
      </c>
      <c r="F21" s="39" t="s">
        <v>42</v>
      </c>
      <c r="G21" s="40" t="s">
        <v>17</v>
      </c>
      <c r="H21" s="105">
        <v>55376.1</v>
      </c>
      <c r="I21" s="49"/>
      <c r="J21" s="88"/>
    </row>
    <row r="22" spans="2:11" ht="24.75" customHeight="1" x14ac:dyDescent="0.25">
      <c r="B22" s="52">
        <v>44413</v>
      </c>
      <c r="C22" s="53">
        <v>44405</v>
      </c>
      <c r="D22" s="67" t="s">
        <v>137</v>
      </c>
      <c r="E22" s="66" t="s">
        <v>26</v>
      </c>
      <c r="F22" s="51" t="s">
        <v>139</v>
      </c>
      <c r="G22" s="142" t="s">
        <v>27</v>
      </c>
      <c r="H22" s="105">
        <v>245053.25</v>
      </c>
      <c r="I22" s="65"/>
      <c r="J22" s="76"/>
    </row>
    <row r="23" spans="2:11" ht="24.75" customHeight="1" x14ac:dyDescent="0.25">
      <c r="B23" s="52">
        <v>44413</v>
      </c>
      <c r="C23" s="53">
        <v>44405</v>
      </c>
      <c r="D23" s="67" t="s">
        <v>138</v>
      </c>
      <c r="E23" s="66" t="s">
        <v>26</v>
      </c>
      <c r="F23" s="51" t="s">
        <v>140</v>
      </c>
      <c r="G23" s="142" t="s">
        <v>27</v>
      </c>
      <c r="H23" s="105">
        <v>71389.53</v>
      </c>
      <c r="I23" s="65"/>
      <c r="J23" s="86"/>
    </row>
    <row r="24" spans="2:11" s="50" customFormat="1" ht="41.25" customHeight="1" x14ac:dyDescent="0.25">
      <c r="B24" s="52">
        <v>44377</v>
      </c>
      <c r="C24" s="53">
        <v>44377</v>
      </c>
      <c r="D24" s="54" t="s">
        <v>81</v>
      </c>
      <c r="E24" s="54" t="s">
        <v>82</v>
      </c>
      <c r="F24" s="81" t="s">
        <v>84</v>
      </c>
      <c r="G24" s="40" t="s">
        <v>83</v>
      </c>
      <c r="H24" s="105">
        <f>270746.7+54179.34</f>
        <v>324926.04000000004</v>
      </c>
      <c r="I24" s="71"/>
      <c r="J24" s="88"/>
      <c r="K24" s="89"/>
    </row>
    <row r="25" spans="2:11" s="50" customFormat="1" ht="42.75" customHeight="1" x14ac:dyDescent="0.25">
      <c r="B25" s="52">
        <v>44377</v>
      </c>
      <c r="C25" s="53">
        <v>44377</v>
      </c>
      <c r="D25" s="54" t="s">
        <v>81</v>
      </c>
      <c r="E25" s="126" t="s">
        <v>86</v>
      </c>
      <c r="F25" s="81" t="s">
        <v>85</v>
      </c>
      <c r="G25" s="40" t="s">
        <v>149</v>
      </c>
      <c r="H25" s="105">
        <v>625</v>
      </c>
      <c r="I25" s="71"/>
      <c r="J25" s="88"/>
      <c r="K25" s="89"/>
    </row>
    <row r="26" spans="2:11" ht="26.25" customHeight="1" x14ac:dyDescent="0.25">
      <c r="B26" s="52">
        <v>44413</v>
      </c>
      <c r="C26" s="53">
        <v>44397</v>
      </c>
      <c r="D26" s="78" t="s">
        <v>133</v>
      </c>
      <c r="E26" s="62" t="s">
        <v>55</v>
      </c>
      <c r="F26" s="79" t="s">
        <v>135</v>
      </c>
      <c r="G26" s="80" t="s">
        <v>15</v>
      </c>
      <c r="H26" s="105">
        <v>120746.28</v>
      </c>
      <c r="I26" s="175"/>
      <c r="J26" s="174"/>
    </row>
    <row r="27" spans="2:11" ht="26.25" customHeight="1" x14ac:dyDescent="0.25">
      <c r="B27" s="52">
        <v>44413</v>
      </c>
      <c r="C27" s="53">
        <v>44396</v>
      </c>
      <c r="D27" s="78" t="s">
        <v>134</v>
      </c>
      <c r="E27" s="62" t="s">
        <v>55</v>
      </c>
      <c r="F27" s="79" t="s">
        <v>136</v>
      </c>
      <c r="G27" s="80" t="s">
        <v>15</v>
      </c>
      <c r="H27" s="105">
        <v>109192.15</v>
      </c>
      <c r="I27" s="175"/>
      <c r="J27" s="174"/>
    </row>
    <row r="28" spans="2:11" ht="26.25" customHeight="1" x14ac:dyDescent="0.25">
      <c r="B28" s="157">
        <v>44403</v>
      </c>
      <c r="C28" s="155">
        <v>44385</v>
      </c>
      <c r="D28" s="41" t="s">
        <v>126</v>
      </c>
      <c r="E28" s="158" t="s">
        <v>28</v>
      </c>
      <c r="F28" s="55" t="s">
        <v>127</v>
      </c>
      <c r="G28" s="40" t="s">
        <v>15</v>
      </c>
      <c r="H28" s="106">
        <v>5710.27</v>
      </c>
      <c r="I28" s="87"/>
      <c r="J28" s="86"/>
    </row>
    <row r="29" spans="2:11" s="50" customFormat="1" ht="28.5" customHeight="1" x14ac:dyDescent="0.25">
      <c r="B29" s="52" t="s">
        <v>159</v>
      </c>
      <c r="C29" s="53">
        <v>44342</v>
      </c>
      <c r="D29" s="78" t="s">
        <v>60</v>
      </c>
      <c r="E29" s="62" t="s">
        <v>61</v>
      </c>
      <c r="F29" s="79" t="s">
        <v>62</v>
      </c>
      <c r="G29" s="80" t="s">
        <v>63</v>
      </c>
      <c r="H29" s="105">
        <v>23458.400000000001</v>
      </c>
      <c r="I29" s="65"/>
      <c r="J29" s="88"/>
      <c r="K29" s="89"/>
    </row>
    <row r="30" spans="2:11" s="50" customFormat="1" ht="31.5" customHeight="1" x14ac:dyDescent="0.25">
      <c r="B30" s="52">
        <v>44412</v>
      </c>
      <c r="C30" s="53">
        <v>44400</v>
      </c>
      <c r="D30" s="78" t="s">
        <v>141</v>
      </c>
      <c r="E30" s="62" t="s">
        <v>52</v>
      </c>
      <c r="F30" s="79" t="s">
        <v>142</v>
      </c>
      <c r="G30" s="80" t="s">
        <v>32</v>
      </c>
      <c r="H30" s="105">
        <v>5800</v>
      </c>
      <c r="I30" s="83"/>
      <c r="J30" s="88"/>
      <c r="K30" s="89"/>
    </row>
    <row r="31" spans="2:11" s="50" customFormat="1" ht="35.25" customHeight="1" x14ac:dyDescent="0.25">
      <c r="B31" s="52">
        <v>44410</v>
      </c>
      <c r="C31" s="53">
        <v>44400</v>
      </c>
      <c r="D31" s="78" t="s">
        <v>104</v>
      </c>
      <c r="E31" s="62" t="s">
        <v>52</v>
      </c>
      <c r="F31" s="79" t="s">
        <v>105</v>
      </c>
      <c r="G31" s="80" t="s">
        <v>73</v>
      </c>
      <c r="H31" s="105">
        <v>97600.02</v>
      </c>
      <c r="I31" s="83"/>
      <c r="J31" s="88"/>
      <c r="K31" s="89"/>
    </row>
    <row r="32" spans="2:11" ht="30" customHeight="1" x14ac:dyDescent="0.25">
      <c r="B32" s="52">
        <v>44407</v>
      </c>
      <c r="C32" s="155">
        <v>44399</v>
      </c>
      <c r="D32" s="67" t="s">
        <v>121</v>
      </c>
      <c r="E32" s="62" t="s">
        <v>120</v>
      </c>
      <c r="F32" s="79" t="s">
        <v>122</v>
      </c>
      <c r="G32" s="143" t="s">
        <v>31</v>
      </c>
      <c r="H32" s="105">
        <v>2301</v>
      </c>
      <c r="I32" s="83"/>
      <c r="J32" s="86"/>
    </row>
    <row r="33" spans="2:11" ht="44.25" customHeight="1" x14ac:dyDescent="0.25">
      <c r="B33" s="52">
        <v>44406</v>
      </c>
      <c r="C33" s="155">
        <v>44398</v>
      </c>
      <c r="D33" s="67" t="s">
        <v>112</v>
      </c>
      <c r="E33" s="62" t="s">
        <v>131</v>
      </c>
      <c r="F33" s="79" t="s">
        <v>132</v>
      </c>
      <c r="G33" s="143" t="s">
        <v>33</v>
      </c>
      <c r="H33" s="105">
        <v>110330</v>
      </c>
      <c r="I33" s="83"/>
      <c r="J33" s="86"/>
    </row>
    <row r="34" spans="2:11" s="50" customFormat="1" ht="27" customHeight="1" x14ac:dyDescent="0.25">
      <c r="B34" s="52">
        <v>44356</v>
      </c>
      <c r="C34" s="53">
        <v>44306</v>
      </c>
      <c r="D34" s="67" t="s">
        <v>76</v>
      </c>
      <c r="E34" s="55" t="s">
        <v>77</v>
      </c>
      <c r="F34" s="39" t="s">
        <v>78</v>
      </c>
      <c r="G34" s="40" t="s">
        <v>17</v>
      </c>
      <c r="H34" s="106">
        <v>79041.81</v>
      </c>
      <c r="I34" s="83"/>
      <c r="J34" s="88"/>
      <c r="K34" s="89"/>
    </row>
    <row r="35" spans="2:11" ht="31.5" customHeight="1" x14ac:dyDescent="0.25">
      <c r="B35" s="52">
        <v>44398</v>
      </c>
      <c r="C35" s="53">
        <v>44391</v>
      </c>
      <c r="D35" s="67" t="s">
        <v>64</v>
      </c>
      <c r="E35" s="55" t="s">
        <v>40</v>
      </c>
      <c r="F35" s="79" t="s">
        <v>129</v>
      </c>
      <c r="G35" s="69" t="s">
        <v>41</v>
      </c>
      <c r="H35" s="106">
        <v>24691.5</v>
      </c>
      <c r="I35" s="87"/>
      <c r="J35" s="86"/>
    </row>
    <row r="36" spans="2:11" ht="48" customHeight="1" x14ac:dyDescent="0.25">
      <c r="B36" s="52">
        <v>44412</v>
      </c>
      <c r="C36" s="155">
        <v>44397</v>
      </c>
      <c r="D36" s="67" t="s">
        <v>128</v>
      </c>
      <c r="E36" s="55" t="s">
        <v>75</v>
      </c>
      <c r="F36" s="68" t="s">
        <v>143</v>
      </c>
      <c r="G36" s="69" t="s">
        <v>53</v>
      </c>
      <c r="H36" s="105">
        <v>59000</v>
      </c>
      <c r="I36" s="83"/>
    </row>
    <row r="37" spans="2:11" s="50" customFormat="1" ht="26.25" customHeight="1" x14ac:dyDescent="0.25">
      <c r="B37" s="52">
        <v>44270</v>
      </c>
      <c r="C37" s="53">
        <v>44239</v>
      </c>
      <c r="D37" s="41" t="s">
        <v>48</v>
      </c>
      <c r="E37" s="66" t="s">
        <v>49</v>
      </c>
      <c r="F37" s="39" t="s">
        <v>20</v>
      </c>
      <c r="G37" s="40" t="s">
        <v>17</v>
      </c>
      <c r="H37" s="105">
        <v>199353.95</v>
      </c>
      <c r="I37" s="83"/>
      <c r="J37" s="88"/>
      <c r="K37" s="89"/>
    </row>
    <row r="38" spans="2:11" ht="42" customHeight="1" x14ac:dyDescent="0.25">
      <c r="B38" s="52">
        <v>44379</v>
      </c>
      <c r="C38" s="53">
        <v>44372</v>
      </c>
      <c r="D38" s="67" t="s">
        <v>79</v>
      </c>
      <c r="E38" s="55" t="s">
        <v>74</v>
      </c>
      <c r="F38" s="51" t="s">
        <v>80</v>
      </c>
      <c r="G38" s="142" t="s">
        <v>34</v>
      </c>
      <c r="H38" s="105">
        <v>24780</v>
      </c>
      <c r="I38" s="83"/>
      <c r="J38" s="75"/>
    </row>
    <row r="39" spans="2:11" ht="45" customHeight="1" x14ac:dyDescent="0.25">
      <c r="B39" s="52">
        <v>44406</v>
      </c>
      <c r="C39" s="155">
        <v>44398</v>
      </c>
      <c r="D39" s="67" t="s">
        <v>113</v>
      </c>
      <c r="E39" s="55" t="s">
        <v>74</v>
      </c>
      <c r="F39" s="51" t="s">
        <v>114</v>
      </c>
      <c r="G39" s="142" t="s">
        <v>34</v>
      </c>
      <c r="H39" s="105">
        <v>30444</v>
      </c>
      <c r="I39" s="182"/>
    </row>
    <row r="40" spans="2:11" ht="45" customHeight="1" x14ac:dyDescent="0.25">
      <c r="B40" s="52">
        <v>44405</v>
      </c>
      <c r="C40" s="155">
        <v>44398</v>
      </c>
      <c r="D40" s="67" t="s">
        <v>102</v>
      </c>
      <c r="E40" s="55" t="s">
        <v>74</v>
      </c>
      <c r="F40" s="51" t="s">
        <v>103</v>
      </c>
      <c r="G40" s="142" t="s">
        <v>34</v>
      </c>
      <c r="H40" s="105">
        <v>40710</v>
      </c>
      <c r="I40" s="182"/>
    </row>
    <row r="41" spans="2:11" ht="45" customHeight="1" x14ac:dyDescent="0.25">
      <c r="B41" s="52">
        <v>44407</v>
      </c>
      <c r="C41" s="53">
        <v>44390</v>
      </c>
      <c r="D41" s="144" t="s">
        <v>118</v>
      </c>
      <c r="E41" s="145" t="s">
        <v>96</v>
      </c>
      <c r="F41" s="79" t="s">
        <v>119</v>
      </c>
      <c r="G41" s="142" t="s">
        <v>98</v>
      </c>
      <c r="H41" s="105">
        <v>43070</v>
      </c>
      <c r="I41" s="83"/>
    </row>
    <row r="42" spans="2:11" ht="30" customHeight="1" x14ac:dyDescent="0.25">
      <c r="B42" s="52">
        <v>44410</v>
      </c>
      <c r="C42" s="53">
        <v>44390</v>
      </c>
      <c r="D42" s="144" t="s">
        <v>95</v>
      </c>
      <c r="E42" s="145" t="s">
        <v>96</v>
      </c>
      <c r="F42" s="79" t="s">
        <v>97</v>
      </c>
      <c r="G42" s="142" t="s">
        <v>98</v>
      </c>
      <c r="H42" s="105">
        <v>43070</v>
      </c>
      <c r="I42" s="83"/>
    </row>
    <row r="43" spans="2:11" ht="30" customHeight="1" x14ac:dyDescent="0.25">
      <c r="B43" s="52">
        <v>44407</v>
      </c>
      <c r="C43" s="53">
        <v>44390</v>
      </c>
      <c r="D43" s="144" t="s">
        <v>116</v>
      </c>
      <c r="E43" s="145" t="s">
        <v>115</v>
      </c>
      <c r="F43" s="79" t="s">
        <v>117</v>
      </c>
      <c r="G43" s="142" t="s">
        <v>51</v>
      </c>
      <c r="H43" s="105">
        <v>7100</v>
      </c>
      <c r="I43" s="83"/>
    </row>
    <row r="44" spans="2:11" ht="39" customHeight="1" x14ac:dyDescent="0.25">
      <c r="B44" s="52">
        <v>44398</v>
      </c>
      <c r="C44" s="155">
        <v>44392</v>
      </c>
      <c r="D44" s="146" t="s">
        <v>107</v>
      </c>
      <c r="E44" s="145" t="s">
        <v>39</v>
      </c>
      <c r="F44" s="51" t="s">
        <v>106</v>
      </c>
      <c r="G44" s="142" t="s">
        <v>24</v>
      </c>
      <c r="H44" s="105">
        <v>59000</v>
      </c>
      <c r="I44" s="83"/>
    </row>
    <row r="45" spans="2:11" s="1" customFormat="1" ht="36" customHeight="1" x14ac:dyDescent="0.25">
      <c r="B45" s="52">
        <v>44392</v>
      </c>
      <c r="C45" s="53">
        <v>44383</v>
      </c>
      <c r="D45" s="41" t="s">
        <v>65</v>
      </c>
      <c r="E45" s="72" t="s">
        <v>50</v>
      </c>
      <c r="F45" s="55" t="s">
        <v>130</v>
      </c>
      <c r="G45" s="142" t="s">
        <v>25</v>
      </c>
      <c r="H45" s="105">
        <v>18000</v>
      </c>
      <c r="I45" s="82"/>
      <c r="J45" s="85"/>
    </row>
    <row r="46" spans="2:11" ht="49.5" customHeight="1" x14ac:dyDescent="0.25">
      <c r="B46" s="157">
        <v>44390</v>
      </c>
      <c r="C46" s="53">
        <v>44370</v>
      </c>
      <c r="D46" s="41" t="s">
        <v>99</v>
      </c>
      <c r="E46" s="159" t="s">
        <v>100</v>
      </c>
      <c r="F46" s="55" t="s">
        <v>101</v>
      </c>
      <c r="G46" s="69" t="s">
        <v>34</v>
      </c>
      <c r="H46" s="106">
        <v>6349.4</v>
      </c>
      <c r="I46" s="73"/>
    </row>
    <row r="47" spans="2:11" ht="39.75" customHeight="1" x14ac:dyDescent="0.25">
      <c r="B47" s="52">
        <v>44398</v>
      </c>
      <c r="C47" s="53">
        <v>44386</v>
      </c>
      <c r="D47" s="41" t="s">
        <v>124</v>
      </c>
      <c r="E47" s="145" t="s">
        <v>123</v>
      </c>
      <c r="F47" s="55" t="s">
        <v>125</v>
      </c>
      <c r="G47" s="142" t="s">
        <v>34</v>
      </c>
      <c r="H47" s="105">
        <v>46374</v>
      </c>
      <c r="I47" s="73"/>
      <c r="J47" s="75"/>
    </row>
    <row r="48" spans="2:11" ht="60" customHeight="1" x14ac:dyDescent="0.25">
      <c r="B48" s="52">
        <v>44413</v>
      </c>
      <c r="C48" s="53">
        <v>44393</v>
      </c>
      <c r="D48" s="41" t="s">
        <v>147</v>
      </c>
      <c r="E48" s="145" t="s">
        <v>146</v>
      </c>
      <c r="F48" s="55" t="s">
        <v>148</v>
      </c>
      <c r="G48" s="142" t="s">
        <v>34</v>
      </c>
      <c r="H48" s="105">
        <v>13157</v>
      </c>
      <c r="I48" s="73"/>
    </row>
    <row r="49" spans="2:10" ht="72" customHeight="1" x14ac:dyDescent="0.25">
      <c r="B49" s="52">
        <v>44356</v>
      </c>
      <c r="C49" s="53">
        <v>44343</v>
      </c>
      <c r="D49" s="67" t="s">
        <v>68</v>
      </c>
      <c r="E49" s="55" t="s">
        <v>66</v>
      </c>
      <c r="F49" s="68" t="s">
        <v>69</v>
      </c>
      <c r="G49" s="69" t="s">
        <v>70</v>
      </c>
      <c r="H49" s="106">
        <v>64787.9</v>
      </c>
    </row>
    <row r="50" spans="2:10" ht="38.25" customHeight="1" x14ac:dyDescent="0.25">
      <c r="B50" s="52">
        <v>44358</v>
      </c>
      <c r="C50" s="53">
        <v>44350</v>
      </c>
      <c r="D50" s="67" t="s">
        <v>71</v>
      </c>
      <c r="E50" s="55" t="s">
        <v>66</v>
      </c>
      <c r="F50" s="68" t="s">
        <v>72</v>
      </c>
      <c r="G50" s="69" t="s">
        <v>47</v>
      </c>
      <c r="H50" s="107">
        <v>94400</v>
      </c>
    </row>
    <row r="51" spans="2:10" ht="38.25" customHeight="1" x14ac:dyDescent="0.25">
      <c r="B51" s="52">
        <v>44406</v>
      </c>
      <c r="C51" s="155">
        <v>44384</v>
      </c>
      <c r="D51" s="147" t="s">
        <v>108</v>
      </c>
      <c r="E51" s="55" t="s">
        <v>66</v>
      </c>
      <c r="F51" s="148" t="s">
        <v>109</v>
      </c>
      <c r="G51" s="149" t="s">
        <v>67</v>
      </c>
      <c r="H51" s="107">
        <v>17700</v>
      </c>
      <c r="I51" s="73"/>
    </row>
    <row r="52" spans="2:10" ht="38.25" customHeight="1" x14ac:dyDescent="0.25">
      <c r="B52" s="52">
        <v>44410</v>
      </c>
      <c r="C52" s="53">
        <v>44390</v>
      </c>
      <c r="D52" s="67" t="s">
        <v>92</v>
      </c>
      <c r="E52" s="55" t="s">
        <v>66</v>
      </c>
      <c r="F52" s="68" t="s">
        <v>93</v>
      </c>
      <c r="G52" s="69" t="s">
        <v>94</v>
      </c>
      <c r="H52" s="107">
        <v>76700</v>
      </c>
      <c r="I52" s="73"/>
    </row>
    <row r="53" spans="2:10" ht="40.5" customHeight="1" x14ac:dyDescent="0.25">
      <c r="B53" s="52">
        <v>44413</v>
      </c>
      <c r="C53" s="53">
        <v>44390</v>
      </c>
      <c r="D53" s="67" t="s">
        <v>144</v>
      </c>
      <c r="E53" s="55" t="s">
        <v>66</v>
      </c>
      <c r="F53" s="68" t="s">
        <v>145</v>
      </c>
      <c r="G53" s="69" t="s">
        <v>30</v>
      </c>
      <c r="H53" s="107">
        <v>121284</v>
      </c>
      <c r="I53" s="83"/>
    </row>
    <row r="54" spans="2:10" ht="38.25" customHeight="1" x14ac:dyDescent="0.25">
      <c r="B54" s="52">
        <v>44407</v>
      </c>
      <c r="C54" s="155">
        <v>44390</v>
      </c>
      <c r="D54" s="67" t="s">
        <v>111</v>
      </c>
      <c r="E54" s="55" t="s">
        <v>66</v>
      </c>
      <c r="F54" s="68" t="s">
        <v>110</v>
      </c>
      <c r="G54" s="69" t="s">
        <v>67</v>
      </c>
      <c r="H54" s="107">
        <v>5664</v>
      </c>
      <c r="I54" s="73"/>
    </row>
    <row r="55" spans="2:10" ht="21.75" customHeight="1" thickBot="1" x14ac:dyDescent="0.3">
      <c r="B55" s="100"/>
      <c r="C55" s="95"/>
      <c r="D55" s="22"/>
      <c r="E55" s="23"/>
      <c r="F55" s="23"/>
      <c r="G55" s="23"/>
      <c r="H55" s="108">
        <f>SUM(H17:H54)</f>
        <v>2275565.25</v>
      </c>
      <c r="I55" s="56"/>
      <c r="J55" s="1"/>
    </row>
    <row r="56" spans="2:10" ht="20.25" customHeight="1" thickBot="1" x14ac:dyDescent="0.3">
      <c r="C56" s="2"/>
      <c r="D56" s="2"/>
      <c r="E56" s="2"/>
      <c r="F56" s="2"/>
      <c r="G56" s="2"/>
      <c r="H56" s="25">
        <f>SUM(H55,H16,H13)</f>
        <v>2294457.54</v>
      </c>
      <c r="I56" s="1"/>
      <c r="J56" s="1"/>
    </row>
    <row r="57" spans="2:10" ht="15.75" thickTop="1" x14ac:dyDescent="0.25">
      <c r="C57" s="2"/>
      <c r="D57" s="2"/>
      <c r="E57" s="2"/>
      <c r="F57" s="2"/>
      <c r="G57" s="2"/>
      <c r="H57" s="3"/>
      <c r="I57" s="16"/>
      <c r="J57" s="1"/>
    </row>
    <row r="58" spans="2:10" ht="18" customHeight="1" x14ac:dyDescent="0.25">
      <c r="B58" s="31" t="s">
        <v>150</v>
      </c>
      <c r="C58" s="32"/>
      <c r="D58" s="32"/>
      <c r="E58" s="32"/>
      <c r="F58" s="32"/>
      <c r="G58" s="3"/>
      <c r="H58" s="3"/>
    </row>
    <row r="59" spans="2:10" ht="18" customHeight="1" x14ac:dyDescent="0.5">
      <c r="B59" s="31" t="s">
        <v>151</v>
      </c>
      <c r="C59" s="32"/>
      <c r="D59" s="32"/>
      <c r="E59" s="32"/>
      <c r="F59" s="7"/>
      <c r="G59" s="36"/>
      <c r="H59" s="36"/>
    </row>
    <row r="60" spans="2:10" x14ac:dyDescent="0.25">
      <c r="C60" s="2"/>
      <c r="D60" s="2"/>
      <c r="E60" s="2"/>
      <c r="F60" s="2"/>
      <c r="G60" s="2"/>
      <c r="H60" s="3"/>
      <c r="I60" s="2"/>
    </row>
    <row r="61" spans="2:10" x14ac:dyDescent="0.25">
      <c r="C61" s="2"/>
      <c r="D61" s="2"/>
      <c r="E61" s="2"/>
      <c r="F61" s="2"/>
      <c r="G61" s="2"/>
      <c r="H61" s="3"/>
      <c r="I61" s="2"/>
    </row>
    <row r="62" spans="2:10" ht="26.25" x14ac:dyDescent="0.4">
      <c r="C62" s="2"/>
      <c r="D62" s="2" t="s">
        <v>7</v>
      </c>
      <c r="E62" s="2"/>
      <c r="F62" s="2"/>
      <c r="G62" s="2"/>
      <c r="H62" s="3"/>
      <c r="I62" s="38"/>
    </row>
    <row r="63" spans="2:10" ht="26.25" x14ac:dyDescent="0.4">
      <c r="C63" s="2"/>
      <c r="D63" s="2"/>
      <c r="E63" s="2"/>
      <c r="F63" s="2"/>
      <c r="G63" s="2"/>
      <c r="H63" s="3"/>
      <c r="I63" s="38"/>
    </row>
    <row r="64" spans="2:10" x14ac:dyDescent="0.25">
      <c r="C64" s="4" t="s">
        <v>6</v>
      </c>
      <c r="D64" s="4"/>
      <c r="E64" s="4" t="s">
        <v>7</v>
      </c>
      <c r="F64" s="5" t="s">
        <v>8</v>
      </c>
      <c r="G64" s="4" t="s">
        <v>9</v>
      </c>
      <c r="H64" s="6"/>
      <c r="J64" s="1"/>
    </row>
    <row r="65" spans="2:10" ht="15" customHeight="1" x14ac:dyDescent="0.25">
      <c r="C65" s="4"/>
      <c r="D65" s="4"/>
      <c r="E65" s="4"/>
      <c r="F65" s="5"/>
      <c r="G65" s="4"/>
      <c r="H65" s="6"/>
      <c r="I65" s="1"/>
      <c r="J65" s="1"/>
    </row>
    <row r="66" spans="2:10" ht="15" customHeight="1" x14ac:dyDescent="0.25">
      <c r="C66" s="2"/>
      <c r="D66" s="2"/>
      <c r="E66" s="2"/>
      <c r="F66" s="2"/>
      <c r="G66" s="2"/>
      <c r="H66" s="7"/>
      <c r="I66" s="1"/>
      <c r="J66" s="1"/>
    </row>
    <row r="67" spans="2:10" x14ac:dyDescent="0.25">
      <c r="C67" s="8" t="s">
        <v>13</v>
      </c>
      <c r="D67" s="8"/>
      <c r="E67" s="8"/>
      <c r="F67" s="8" t="s">
        <v>10</v>
      </c>
      <c r="G67" s="8" t="s">
        <v>54</v>
      </c>
      <c r="H67" s="10"/>
      <c r="I67" s="1"/>
      <c r="J67" s="1"/>
    </row>
    <row r="68" spans="2:10" x14ac:dyDescent="0.25">
      <c r="C68" s="9" t="s">
        <v>89</v>
      </c>
      <c r="D68" s="11"/>
      <c r="E68" s="9"/>
      <c r="F68" s="9" t="s">
        <v>11</v>
      </c>
      <c r="G68" s="9" t="s">
        <v>12</v>
      </c>
      <c r="H68" s="12"/>
      <c r="I68" s="1"/>
      <c r="J68" s="1"/>
    </row>
    <row r="69" spans="2:10" x14ac:dyDescent="0.25">
      <c r="C69" s="33" t="s">
        <v>152</v>
      </c>
      <c r="D69" s="34"/>
      <c r="E69" s="12"/>
      <c r="F69" s="9"/>
      <c r="G69" s="9"/>
      <c r="H69" s="12"/>
      <c r="I69" s="1"/>
      <c r="J69" s="1"/>
    </row>
    <row r="70" spans="2:10" x14ac:dyDescent="0.25">
      <c r="C70" s="33"/>
      <c r="D70" s="34"/>
      <c r="E70" s="9"/>
      <c r="F70" s="9"/>
      <c r="G70" s="9"/>
      <c r="H70" s="12"/>
      <c r="I70" s="1"/>
      <c r="J70" s="1"/>
    </row>
    <row r="71" spans="2:10" x14ac:dyDescent="0.25">
      <c r="C71" s="14"/>
      <c r="D71" s="13"/>
      <c r="E71" s="9"/>
      <c r="G71" s="9"/>
      <c r="H71" s="12"/>
      <c r="I71" s="1"/>
      <c r="J71" s="1"/>
    </row>
    <row r="72" spans="2:10" s="15" customFormat="1" ht="18" customHeight="1" x14ac:dyDescent="0.25">
      <c r="C72" s="27"/>
      <c r="D72" s="28"/>
      <c r="E72" s="27"/>
      <c r="F72" s="27"/>
      <c r="G72" s="27"/>
      <c r="H72" s="26"/>
      <c r="I72" s="56"/>
    </row>
    <row r="73" spans="2:10" s="15" customFormat="1" ht="15.75" customHeight="1" x14ac:dyDescent="0.25">
      <c r="C73" s="29"/>
      <c r="D73" s="29"/>
      <c r="E73" s="29"/>
      <c r="F73" s="29"/>
      <c r="G73" s="29"/>
      <c r="H73" s="30"/>
    </row>
    <row r="74" spans="2:10" s="15" customFormat="1" ht="12" customHeight="1" x14ac:dyDescent="0.25">
      <c r="C74" s="29"/>
      <c r="D74" s="29"/>
      <c r="E74" s="29"/>
      <c r="F74" s="29"/>
      <c r="G74" s="29"/>
      <c r="H74" s="30"/>
    </row>
    <row r="77" spans="2:10" x14ac:dyDescent="0.25">
      <c r="B77" s="129"/>
    </row>
    <row r="78" spans="2:10" x14ac:dyDescent="0.25">
      <c r="B78" s="129"/>
    </row>
    <row r="79" spans="2:10" x14ac:dyDescent="0.25">
      <c r="B79" s="178"/>
      <c r="C79" s="121"/>
      <c r="D79" s="122"/>
      <c r="E79" s="123"/>
    </row>
    <row r="80" spans="2:10" x14ac:dyDescent="0.25">
      <c r="B80" s="178"/>
      <c r="C80" s="121"/>
      <c r="D80" s="122"/>
      <c r="E80" s="123"/>
    </row>
    <row r="81" spans="2:5" x14ac:dyDescent="0.25">
      <c r="B81" s="178"/>
    </row>
    <row r="82" spans="2:5" x14ac:dyDescent="0.25">
      <c r="B82" s="178"/>
    </row>
    <row r="85" spans="2:5" x14ac:dyDescent="0.25">
      <c r="B85" s="178"/>
      <c r="C85" s="124"/>
      <c r="D85" s="122"/>
      <c r="E85" s="123"/>
    </row>
    <row r="86" spans="2:5" x14ac:dyDescent="0.25">
      <c r="B86" s="178"/>
    </row>
    <row r="89" spans="2:5" x14ac:dyDescent="0.25">
      <c r="B89" s="178"/>
      <c r="C89" s="124"/>
      <c r="D89" s="130"/>
      <c r="E89" s="131"/>
    </row>
    <row r="90" spans="2:5" x14ac:dyDescent="0.25">
      <c r="B90" s="178"/>
      <c r="C90" s="132"/>
      <c r="D90" s="131"/>
      <c r="E90" s="133"/>
    </row>
    <row r="91" spans="2:5" x14ac:dyDescent="0.25">
      <c r="B91" s="178"/>
    </row>
  </sheetData>
  <mergeCells count="24">
    <mergeCell ref="B1:H1"/>
    <mergeCell ref="B2:H2"/>
    <mergeCell ref="B4:H4"/>
    <mergeCell ref="I39:I40"/>
    <mergeCell ref="H9:H10"/>
    <mergeCell ref="D9:D10"/>
    <mergeCell ref="C9:C10"/>
    <mergeCell ref="I17:I19"/>
    <mergeCell ref="B9:B10"/>
    <mergeCell ref="G9:G10"/>
    <mergeCell ref="I11:I12"/>
    <mergeCell ref="C8:H8"/>
    <mergeCell ref="B6:H6"/>
    <mergeCell ref="B7:H7"/>
    <mergeCell ref="E9:E10"/>
    <mergeCell ref="B85:B86"/>
    <mergeCell ref="B79:B82"/>
    <mergeCell ref="J11:J12"/>
    <mergeCell ref="B89:B91"/>
    <mergeCell ref="K11:K12"/>
    <mergeCell ref="J17:J19"/>
    <mergeCell ref="I26:I27"/>
    <mergeCell ref="J26:J27"/>
    <mergeCell ref="F9:F10"/>
  </mergeCells>
  <pageMargins left="1.17" right="0.19685039370078741" top="0.31496062992125984" bottom="0.19685039370078741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1015B-AFCD-4A2A-B2B0-8BCE1C97B538}">
  <sheetPr>
    <tabColor rgb="FF92D050"/>
  </sheetPr>
  <dimension ref="B1:R77"/>
  <sheetViews>
    <sheetView tabSelected="1" workbookViewId="0">
      <selection activeCell="B7" sqref="B7:K7"/>
    </sheetView>
  </sheetViews>
  <sheetFormatPr baseColWidth="10" defaultRowHeight="15" x14ac:dyDescent="0.25"/>
  <cols>
    <col min="1" max="1" width="1.28515625" customWidth="1"/>
    <col min="2" max="2" width="9.140625" customWidth="1"/>
    <col min="3" max="3" width="8.85546875" customWidth="1"/>
    <col min="4" max="4" width="20.42578125" customWidth="1"/>
    <col min="5" max="5" width="29.5703125" customWidth="1"/>
    <col min="6" max="6" width="52.140625" customWidth="1"/>
    <col min="7" max="7" width="16" customWidth="1"/>
    <col min="8" max="8" width="13.42578125" customWidth="1"/>
    <col min="9" max="9" width="9.5703125" customWidth="1"/>
    <col min="10" max="10" width="12.140625" customWidth="1"/>
    <col min="11" max="11" width="13.7109375" customWidth="1"/>
    <col min="12" max="12" width="15.85546875" customWidth="1"/>
    <col min="13" max="13" width="18" customWidth="1"/>
    <col min="14" max="14" width="15.5703125" customWidth="1"/>
  </cols>
  <sheetData>
    <row r="1" spans="2:18" ht="27.75" customHeight="1" x14ac:dyDescent="0.6">
      <c r="B1" s="179" t="s">
        <v>16</v>
      </c>
      <c r="C1" s="179"/>
      <c r="D1" s="179"/>
      <c r="E1" s="179"/>
      <c r="F1" s="179"/>
      <c r="G1" s="179"/>
      <c r="H1" s="179"/>
      <c r="I1" s="179"/>
      <c r="J1" s="179"/>
      <c r="K1" s="179"/>
      <c r="L1" s="17"/>
      <c r="M1" s="17"/>
      <c r="N1" s="17"/>
      <c r="O1" s="17"/>
      <c r="P1" s="17"/>
      <c r="Q1" s="17"/>
      <c r="R1" s="17"/>
    </row>
    <row r="2" spans="2:18" ht="17.25" customHeight="1" x14ac:dyDescent="0.3">
      <c r="B2" s="180" t="s">
        <v>0</v>
      </c>
      <c r="C2" s="180"/>
      <c r="D2" s="180"/>
      <c r="E2" s="180"/>
      <c r="F2" s="180"/>
      <c r="G2" s="180"/>
      <c r="H2" s="180"/>
      <c r="I2" s="180"/>
      <c r="J2" s="180"/>
      <c r="K2" s="180"/>
      <c r="L2" s="18"/>
      <c r="M2" s="18"/>
      <c r="N2" s="18"/>
      <c r="O2" s="18"/>
      <c r="P2" s="18"/>
      <c r="Q2" s="18"/>
      <c r="R2" s="18"/>
    </row>
    <row r="3" spans="2:18" ht="12.75" customHeight="1" x14ac:dyDescent="0.25"/>
    <row r="4" spans="2:18" ht="15.75" x14ac:dyDescent="0.25">
      <c r="B4" s="181" t="s">
        <v>14</v>
      </c>
      <c r="C4" s="181"/>
      <c r="D4" s="181"/>
      <c r="E4" s="181"/>
      <c r="F4" s="181"/>
      <c r="G4" s="181"/>
      <c r="H4" s="181"/>
      <c r="I4" s="181"/>
      <c r="J4" s="181"/>
      <c r="K4" s="181"/>
    </row>
    <row r="5" spans="2:18" ht="9" customHeight="1" x14ac:dyDescent="0.25"/>
    <row r="6" spans="2:18" ht="15" customHeight="1" x14ac:dyDescent="0.25">
      <c r="B6" s="192" t="s">
        <v>160</v>
      </c>
      <c r="C6" s="192"/>
      <c r="D6" s="192"/>
      <c r="E6" s="192"/>
      <c r="F6" s="192"/>
      <c r="G6" s="192"/>
      <c r="H6" s="192"/>
      <c r="I6" s="192"/>
      <c r="J6" s="192"/>
      <c r="K6" s="192"/>
    </row>
    <row r="7" spans="2:18" ht="19.5" customHeight="1" x14ac:dyDescent="0.25">
      <c r="B7" s="192" t="s">
        <v>153</v>
      </c>
      <c r="C7" s="192"/>
      <c r="D7" s="192"/>
      <c r="E7" s="192"/>
      <c r="F7" s="192"/>
      <c r="G7" s="192"/>
      <c r="H7" s="192"/>
      <c r="I7" s="192"/>
      <c r="J7" s="192"/>
      <c r="K7" s="192"/>
    </row>
    <row r="8" spans="2:18" ht="10.5" customHeight="1" thickBot="1" x14ac:dyDescent="0.3">
      <c r="C8" s="212"/>
      <c r="D8" s="212"/>
      <c r="E8" s="212"/>
      <c r="F8" s="212"/>
      <c r="G8" s="212"/>
      <c r="H8" s="212"/>
      <c r="I8" s="212"/>
      <c r="J8" s="84"/>
      <c r="K8" s="84"/>
      <c r="L8" s="1"/>
      <c r="M8" s="1"/>
    </row>
    <row r="9" spans="2:18" ht="24" customHeight="1" x14ac:dyDescent="0.25">
      <c r="B9" s="193" t="s">
        <v>154</v>
      </c>
      <c r="C9" s="198" t="s">
        <v>1</v>
      </c>
      <c r="D9" s="200" t="s">
        <v>2</v>
      </c>
      <c r="E9" s="210" t="s">
        <v>3</v>
      </c>
      <c r="F9" s="210" t="s">
        <v>4</v>
      </c>
      <c r="G9" s="204" t="s">
        <v>158</v>
      </c>
      <c r="H9" s="202" t="s">
        <v>5</v>
      </c>
      <c r="I9" s="204" t="s">
        <v>157</v>
      </c>
      <c r="J9" s="206" t="s">
        <v>155</v>
      </c>
      <c r="K9" s="208" t="s">
        <v>156</v>
      </c>
      <c r="L9" s="19"/>
      <c r="M9" s="1"/>
    </row>
    <row r="10" spans="2:18" ht="10.5" customHeight="1" thickBot="1" x14ac:dyDescent="0.3">
      <c r="B10" s="194"/>
      <c r="C10" s="199"/>
      <c r="D10" s="201"/>
      <c r="E10" s="211"/>
      <c r="F10" s="211"/>
      <c r="G10" s="205"/>
      <c r="H10" s="203"/>
      <c r="I10" s="205"/>
      <c r="J10" s="207"/>
      <c r="K10" s="209"/>
      <c r="L10" s="20"/>
      <c r="M10" s="1"/>
    </row>
    <row r="11" spans="2:18" s="1" customFormat="1" ht="42" customHeight="1" x14ac:dyDescent="0.25">
      <c r="B11" s="161">
        <v>43683</v>
      </c>
      <c r="C11" s="90">
        <v>43661</v>
      </c>
      <c r="D11" s="163" t="s">
        <v>18</v>
      </c>
      <c r="E11" s="135" t="s">
        <v>19</v>
      </c>
      <c r="F11" s="136" t="s">
        <v>20</v>
      </c>
      <c r="G11" s="80" t="s">
        <v>17</v>
      </c>
      <c r="H11" s="21">
        <v>10152.290000000001</v>
      </c>
      <c r="I11" s="109">
        <v>43692</v>
      </c>
      <c r="J11" s="21">
        <v>10152.290000000001</v>
      </c>
      <c r="K11" s="70">
        <v>0</v>
      </c>
      <c r="L11" s="190"/>
      <c r="M11" s="173"/>
      <c r="N11" s="173"/>
    </row>
    <row r="12" spans="2:18" s="1" customFormat="1" ht="40.5" customHeight="1" thickBot="1" x14ac:dyDescent="0.3">
      <c r="B12" s="161">
        <v>44306</v>
      </c>
      <c r="C12" s="170">
        <v>43829</v>
      </c>
      <c r="D12" s="164" t="s">
        <v>21</v>
      </c>
      <c r="E12" s="138" t="s">
        <v>19</v>
      </c>
      <c r="F12" s="139" t="s">
        <v>22</v>
      </c>
      <c r="G12" s="140" t="s">
        <v>23</v>
      </c>
      <c r="H12" s="102">
        <v>3500</v>
      </c>
      <c r="I12" s="141">
        <v>43860</v>
      </c>
      <c r="J12" s="102">
        <v>3500</v>
      </c>
      <c r="K12" s="113">
        <v>0</v>
      </c>
      <c r="L12" s="190"/>
      <c r="M12" s="173"/>
      <c r="N12" s="173"/>
    </row>
    <row r="13" spans="2:18" s="1" customFormat="1" ht="24" customHeight="1" thickBot="1" x14ac:dyDescent="0.3">
      <c r="B13" s="99"/>
      <c r="C13" s="171"/>
      <c r="D13" s="42"/>
      <c r="E13" s="43"/>
      <c r="F13" s="44"/>
      <c r="G13" s="45"/>
      <c r="H13" s="46">
        <f>SUM(H11:H12)</f>
        <v>13652.29</v>
      </c>
      <c r="I13" s="96"/>
      <c r="J13" s="114">
        <f>SUM(J11:J12)</f>
        <v>13652.29</v>
      </c>
      <c r="K13" s="118">
        <f>SUM(K11:K12)</f>
        <v>0</v>
      </c>
    </row>
    <row r="14" spans="2:18" s="1" customFormat="1" ht="37.5" customHeight="1" x14ac:dyDescent="0.25">
      <c r="B14" s="161">
        <v>44104</v>
      </c>
      <c r="C14" s="90">
        <v>44104</v>
      </c>
      <c r="D14" s="165" t="s">
        <v>35</v>
      </c>
      <c r="E14" s="48" t="s">
        <v>29</v>
      </c>
      <c r="F14" s="51" t="s">
        <v>36</v>
      </c>
      <c r="G14" s="35" t="s">
        <v>30</v>
      </c>
      <c r="H14" s="21">
        <v>2600</v>
      </c>
      <c r="I14" s="109">
        <v>44134</v>
      </c>
      <c r="J14" s="112">
        <v>0</v>
      </c>
      <c r="K14" s="101">
        <v>2600</v>
      </c>
      <c r="L14" s="49"/>
      <c r="M14" s="58"/>
    </row>
    <row r="15" spans="2:18" s="1" customFormat="1" ht="37.5" customHeight="1" thickBot="1" x14ac:dyDescent="0.3">
      <c r="B15" s="161">
        <v>44169</v>
      </c>
      <c r="C15" s="170">
        <v>44169</v>
      </c>
      <c r="D15" s="166" t="s">
        <v>37</v>
      </c>
      <c r="E15" s="74" t="s">
        <v>29</v>
      </c>
      <c r="F15" s="57" t="s">
        <v>38</v>
      </c>
      <c r="G15" s="92" t="s">
        <v>30</v>
      </c>
      <c r="H15" s="93">
        <v>2640</v>
      </c>
      <c r="I15" s="110">
        <v>44200</v>
      </c>
      <c r="J15" s="115">
        <v>0</v>
      </c>
      <c r="K15" s="104">
        <v>2640</v>
      </c>
      <c r="L15" s="49"/>
      <c r="M15" s="58"/>
    </row>
    <row r="16" spans="2:18" s="1" customFormat="1" ht="24" customHeight="1" thickBot="1" x14ac:dyDescent="0.3">
      <c r="B16" s="99"/>
      <c r="C16" s="171"/>
      <c r="D16" s="42"/>
      <c r="E16" s="43"/>
      <c r="F16" s="44"/>
      <c r="G16" s="45"/>
      <c r="H16" s="46">
        <f>SUM(H14:H15)</f>
        <v>5240</v>
      </c>
      <c r="I16" s="96"/>
      <c r="J16" s="116">
        <f>SUM(J14:J15)</f>
        <v>0</v>
      </c>
      <c r="K16" s="117">
        <f>SUM(K14:K15)</f>
        <v>5240</v>
      </c>
    </row>
    <row r="17" spans="2:14" s="1" customFormat="1" ht="31.5" customHeight="1" x14ac:dyDescent="0.25">
      <c r="B17" s="161">
        <v>44365</v>
      </c>
      <c r="C17" s="153">
        <v>44251</v>
      </c>
      <c r="D17" s="165" t="s">
        <v>43</v>
      </c>
      <c r="E17" s="48" t="s">
        <v>29</v>
      </c>
      <c r="F17" s="51" t="s">
        <v>44</v>
      </c>
      <c r="G17" s="35" t="s">
        <v>30</v>
      </c>
      <c r="H17" s="63">
        <v>2459.88</v>
      </c>
      <c r="I17" s="109">
        <v>44279</v>
      </c>
      <c r="J17" s="63">
        <v>2459.88</v>
      </c>
      <c r="K17" s="60">
        <v>0</v>
      </c>
      <c r="L17" s="185"/>
      <c r="M17" s="174"/>
    </row>
    <row r="18" spans="2:14" s="1" customFormat="1" ht="28.5" customHeight="1" x14ac:dyDescent="0.25">
      <c r="B18" s="161">
        <v>44365</v>
      </c>
      <c r="C18" s="53">
        <v>44272</v>
      </c>
      <c r="D18" s="165" t="s">
        <v>45</v>
      </c>
      <c r="E18" s="48" t="s">
        <v>29</v>
      </c>
      <c r="F18" s="51" t="s">
        <v>46</v>
      </c>
      <c r="G18" s="35" t="s">
        <v>30</v>
      </c>
      <c r="H18" s="59">
        <v>2459.88</v>
      </c>
      <c r="I18" s="109">
        <v>44303</v>
      </c>
      <c r="J18" s="59">
        <v>2459.88</v>
      </c>
      <c r="K18" s="70">
        <v>0</v>
      </c>
      <c r="L18" s="185"/>
      <c r="M18" s="174"/>
    </row>
    <row r="19" spans="2:14" s="1" customFormat="1" ht="28.5" customHeight="1" x14ac:dyDescent="0.25">
      <c r="B19" s="161">
        <v>44365</v>
      </c>
      <c r="C19" s="53">
        <v>44300</v>
      </c>
      <c r="D19" s="165" t="s">
        <v>90</v>
      </c>
      <c r="E19" s="48" t="s">
        <v>29</v>
      </c>
      <c r="F19" s="51" t="s">
        <v>91</v>
      </c>
      <c r="G19" s="35" t="s">
        <v>30</v>
      </c>
      <c r="H19" s="61">
        <v>2459.88</v>
      </c>
      <c r="I19" s="109">
        <v>44330</v>
      </c>
      <c r="J19" s="59">
        <v>2459.88</v>
      </c>
      <c r="K19" s="70">
        <v>0</v>
      </c>
      <c r="L19" s="185"/>
      <c r="M19" s="174"/>
    </row>
    <row r="20" spans="2:14" s="1" customFormat="1" ht="36" customHeight="1" x14ac:dyDescent="0.25">
      <c r="B20" s="161">
        <v>44337</v>
      </c>
      <c r="C20" s="53">
        <v>44337</v>
      </c>
      <c r="D20" s="165" t="s">
        <v>57</v>
      </c>
      <c r="E20" s="72" t="s">
        <v>58</v>
      </c>
      <c r="F20" s="51" t="s">
        <v>59</v>
      </c>
      <c r="G20" s="35" t="s">
        <v>34</v>
      </c>
      <c r="H20" s="61">
        <v>21000.01</v>
      </c>
      <c r="I20" s="109">
        <v>44368</v>
      </c>
      <c r="J20" s="98">
        <v>0</v>
      </c>
      <c r="K20" s="106">
        <v>21000.01</v>
      </c>
      <c r="L20" s="49"/>
      <c r="M20" s="88"/>
    </row>
    <row r="21" spans="2:14" s="1" customFormat="1" ht="36" customHeight="1" x14ac:dyDescent="0.25">
      <c r="B21" s="161">
        <v>44384</v>
      </c>
      <c r="C21" s="53">
        <v>44314</v>
      </c>
      <c r="D21" s="167" t="s">
        <v>87</v>
      </c>
      <c r="E21" s="125" t="s">
        <v>88</v>
      </c>
      <c r="F21" s="39" t="s">
        <v>42</v>
      </c>
      <c r="G21" s="40" t="s">
        <v>17</v>
      </c>
      <c r="H21" s="61">
        <v>55376.1</v>
      </c>
      <c r="I21" s="109">
        <v>44344</v>
      </c>
      <c r="J21" s="98">
        <v>0</v>
      </c>
      <c r="K21" s="105">
        <v>55376.1</v>
      </c>
      <c r="L21" s="49"/>
      <c r="M21" s="88"/>
    </row>
    <row r="22" spans="2:14" ht="24.75" customHeight="1" x14ac:dyDescent="0.25">
      <c r="B22" s="161">
        <v>44413</v>
      </c>
      <c r="C22" s="53">
        <v>44405</v>
      </c>
      <c r="D22" s="158" t="s">
        <v>137</v>
      </c>
      <c r="E22" s="66" t="s">
        <v>26</v>
      </c>
      <c r="F22" s="51" t="s">
        <v>139</v>
      </c>
      <c r="G22" s="142" t="s">
        <v>27</v>
      </c>
      <c r="H22" s="61">
        <v>245053.25</v>
      </c>
      <c r="I22" s="109">
        <v>44436</v>
      </c>
      <c r="J22" s="98">
        <v>0</v>
      </c>
      <c r="K22" s="105">
        <v>245053.25</v>
      </c>
      <c r="L22" s="65"/>
      <c r="M22" s="76"/>
    </row>
    <row r="23" spans="2:14" ht="24.75" customHeight="1" x14ac:dyDescent="0.25">
      <c r="B23" s="161">
        <v>44413</v>
      </c>
      <c r="C23" s="53">
        <v>44405</v>
      </c>
      <c r="D23" s="158" t="s">
        <v>138</v>
      </c>
      <c r="E23" s="66" t="s">
        <v>26</v>
      </c>
      <c r="F23" s="51" t="s">
        <v>140</v>
      </c>
      <c r="G23" s="142" t="s">
        <v>27</v>
      </c>
      <c r="H23" s="61">
        <v>71389.53</v>
      </c>
      <c r="I23" s="109">
        <v>44436</v>
      </c>
      <c r="J23" s="98">
        <v>0</v>
      </c>
      <c r="K23" s="106">
        <v>71389.53</v>
      </c>
      <c r="L23" s="65"/>
      <c r="M23" s="86"/>
    </row>
    <row r="24" spans="2:14" s="50" customFormat="1" ht="41.25" customHeight="1" x14ac:dyDescent="0.25">
      <c r="B24" s="161">
        <v>44377</v>
      </c>
      <c r="C24" s="53">
        <v>44377</v>
      </c>
      <c r="D24" s="168" t="s">
        <v>81</v>
      </c>
      <c r="E24" s="54" t="s">
        <v>82</v>
      </c>
      <c r="F24" s="81" t="s">
        <v>84</v>
      </c>
      <c r="G24" s="40" t="s">
        <v>83</v>
      </c>
      <c r="H24" s="61">
        <f>270746.7+54179.34</f>
        <v>324926.04000000004</v>
      </c>
      <c r="I24" s="109">
        <v>44387</v>
      </c>
      <c r="J24" s="98">
        <v>0</v>
      </c>
      <c r="K24" s="105">
        <f>270746.7+54179.34</f>
        <v>324926.04000000004</v>
      </c>
      <c r="L24" s="71"/>
      <c r="M24" s="88"/>
      <c r="N24" s="89"/>
    </row>
    <row r="25" spans="2:14" s="50" customFormat="1" ht="42.75" customHeight="1" x14ac:dyDescent="0.25">
      <c r="B25" s="161">
        <v>44377</v>
      </c>
      <c r="C25" s="53">
        <v>44377</v>
      </c>
      <c r="D25" s="168" t="s">
        <v>81</v>
      </c>
      <c r="E25" s="126" t="s">
        <v>86</v>
      </c>
      <c r="F25" s="81" t="s">
        <v>85</v>
      </c>
      <c r="G25" s="40" t="s">
        <v>149</v>
      </c>
      <c r="H25" s="61">
        <v>625</v>
      </c>
      <c r="I25" s="109">
        <v>44387</v>
      </c>
      <c r="J25" s="98">
        <v>0</v>
      </c>
      <c r="K25" s="106">
        <v>625</v>
      </c>
      <c r="L25" s="71"/>
      <c r="M25" s="88"/>
      <c r="N25" s="89"/>
    </row>
    <row r="26" spans="2:14" ht="26.25" customHeight="1" x14ac:dyDescent="0.25">
      <c r="B26" s="161">
        <v>44413</v>
      </c>
      <c r="C26" s="53">
        <v>44397</v>
      </c>
      <c r="D26" s="163" t="s">
        <v>133</v>
      </c>
      <c r="E26" s="62" t="s">
        <v>55</v>
      </c>
      <c r="F26" s="79" t="s">
        <v>135</v>
      </c>
      <c r="G26" s="80" t="s">
        <v>15</v>
      </c>
      <c r="H26" s="59">
        <v>120746.28</v>
      </c>
      <c r="I26" s="111">
        <v>44427</v>
      </c>
      <c r="J26" s="59">
        <v>120746.28</v>
      </c>
      <c r="K26" s="70">
        <v>0</v>
      </c>
      <c r="L26" s="175"/>
      <c r="M26" s="174"/>
    </row>
    <row r="27" spans="2:14" ht="26.25" customHeight="1" x14ac:dyDescent="0.25">
      <c r="B27" s="161">
        <v>44413</v>
      </c>
      <c r="C27" s="53">
        <v>44396</v>
      </c>
      <c r="D27" s="163" t="s">
        <v>134</v>
      </c>
      <c r="E27" s="62" t="s">
        <v>55</v>
      </c>
      <c r="F27" s="79" t="s">
        <v>136</v>
      </c>
      <c r="G27" s="80" t="s">
        <v>15</v>
      </c>
      <c r="H27" s="61">
        <v>109192.15</v>
      </c>
      <c r="I27" s="111">
        <v>44426</v>
      </c>
      <c r="J27" s="61">
        <v>109192.15</v>
      </c>
      <c r="K27" s="70">
        <v>0</v>
      </c>
      <c r="L27" s="175"/>
      <c r="M27" s="174"/>
    </row>
    <row r="28" spans="2:14" ht="26.25" customHeight="1" x14ac:dyDescent="0.25">
      <c r="B28" s="162">
        <v>44403</v>
      </c>
      <c r="C28" s="155">
        <v>44385</v>
      </c>
      <c r="D28" s="163" t="s">
        <v>126</v>
      </c>
      <c r="E28" s="62" t="s">
        <v>28</v>
      </c>
      <c r="F28" s="79" t="s">
        <v>127</v>
      </c>
      <c r="G28" s="80" t="s">
        <v>15</v>
      </c>
      <c r="H28" s="61">
        <v>5710.27</v>
      </c>
      <c r="I28" s="111">
        <v>44415</v>
      </c>
      <c r="J28" s="98">
        <v>0</v>
      </c>
      <c r="K28" s="105">
        <v>5710.27</v>
      </c>
      <c r="L28" s="87"/>
      <c r="M28" s="86"/>
    </row>
    <row r="29" spans="2:14" s="50" customFormat="1" ht="28.5" customHeight="1" x14ac:dyDescent="0.25">
      <c r="B29" s="161" t="s">
        <v>159</v>
      </c>
      <c r="C29" s="53">
        <v>44342</v>
      </c>
      <c r="D29" s="163" t="s">
        <v>60</v>
      </c>
      <c r="E29" s="62" t="s">
        <v>61</v>
      </c>
      <c r="F29" s="79" t="s">
        <v>62</v>
      </c>
      <c r="G29" s="80" t="s">
        <v>63</v>
      </c>
      <c r="H29" s="61">
        <v>23458.400000000001</v>
      </c>
      <c r="I29" s="111">
        <v>44373</v>
      </c>
      <c r="J29" s="98">
        <v>0</v>
      </c>
      <c r="K29" s="106">
        <v>23458.400000000001</v>
      </c>
      <c r="L29" s="65"/>
      <c r="M29" s="88"/>
      <c r="N29" s="89"/>
    </row>
    <row r="30" spans="2:14" s="50" customFormat="1" ht="31.5" customHeight="1" x14ac:dyDescent="0.25">
      <c r="B30" s="161">
        <v>44412</v>
      </c>
      <c r="C30" s="53">
        <v>44400</v>
      </c>
      <c r="D30" s="167" t="s">
        <v>141</v>
      </c>
      <c r="E30" s="158" t="s">
        <v>52</v>
      </c>
      <c r="F30" s="55" t="s">
        <v>142</v>
      </c>
      <c r="G30" s="40" t="s">
        <v>32</v>
      </c>
      <c r="H30" s="59">
        <v>5800</v>
      </c>
      <c r="I30" s="111">
        <v>44431</v>
      </c>
      <c r="J30" s="98">
        <v>0</v>
      </c>
      <c r="K30" s="106">
        <v>5800</v>
      </c>
      <c r="L30" s="83"/>
      <c r="M30" s="88"/>
      <c r="N30" s="89"/>
    </row>
    <row r="31" spans="2:14" s="50" customFormat="1" ht="35.25" customHeight="1" x14ac:dyDescent="0.25">
      <c r="B31" s="161">
        <v>44410</v>
      </c>
      <c r="C31" s="53">
        <v>44400</v>
      </c>
      <c r="D31" s="163" t="s">
        <v>104</v>
      </c>
      <c r="E31" s="62" t="s">
        <v>52</v>
      </c>
      <c r="F31" s="79" t="s">
        <v>105</v>
      </c>
      <c r="G31" s="80" t="s">
        <v>73</v>
      </c>
      <c r="H31" s="61">
        <v>97600.02</v>
      </c>
      <c r="I31" s="111">
        <v>44431</v>
      </c>
      <c r="J31" s="61">
        <v>97600.02</v>
      </c>
      <c r="K31" s="70">
        <v>0</v>
      </c>
      <c r="L31" s="83"/>
      <c r="M31" s="88"/>
      <c r="N31" s="89"/>
    </row>
    <row r="32" spans="2:14" ht="29.25" customHeight="1" x14ac:dyDescent="0.25">
      <c r="B32" s="161">
        <v>44407</v>
      </c>
      <c r="C32" s="155">
        <v>44399</v>
      </c>
      <c r="D32" s="158" t="s">
        <v>121</v>
      </c>
      <c r="E32" s="62" t="s">
        <v>120</v>
      </c>
      <c r="F32" s="79" t="s">
        <v>122</v>
      </c>
      <c r="G32" s="143" t="s">
        <v>31</v>
      </c>
      <c r="H32" s="61">
        <v>2301</v>
      </c>
      <c r="I32" s="111">
        <v>44430</v>
      </c>
      <c r="J32" s="61">
        <v>2301</v>
      </c>
      <c r="K32" s="70">
        <v>0</v>
      </c>
      <c r="L32" s="83"/>
      <c r="M32" s="86"/>
    </row>
    <row r="33" spans="2:14" ht="44.25" customHeight="1" x14ac:dyDescent="0.25">
      <c r="B33" s="161">
        <v>44406</v>
      </c>
      <c r="C33" s="155">
        <v>44398</v>
      </c>
      <c r="D33" s="158" t="s">
        <v>112</v>
      </c>
      <c r="E33" s="62" t="s">
        <v>131</v>
      </c>
      <c r="F33" s="79" t="s">
        <v>132</v>
      </c>
      <c r="G33" s="143" t="s">
        <v>33</v>
      </c>
      <c r="H33" s="61">
        <v>110330</v>
      </c>
      <c r="I33" s="111">
        <v>44429</v>
      </c>
      <c r="J33" s="61">
        <v>110330</v>
      </c>
      <c r="K33" s="70">
        <v>0</v>
      </c>
      <c r="L33" s="83"/>
      <c r="M33" s="86"/>
    </row>
    <row r="34" spans="2:14" s="50" customFormat="1" ht="27" customHeight="1" x14ac:dyDescent="0.25">
      <c r="B34" s="161">
        <v>44356</v>
      </c>
      <c r="C34" s="53">
        <v>44306</v>
      </c>
      <c r="D34" s="158" t="s">
        <v>76</v>
      </c>
      <c r="E34" s="55" t="s">
        <v>77</v>
      </c>
      <c r="F34" s="39" t="s">
        <v>78</v>
      </c>
      <c r="G34" s="40" t="s">
        <v>17</v>
      </c>
      <c r="H34" s="59">
        <v>79041.81</v>
      </c>
      <c r="I34" s="111">
        <v>44336</v>
      </c>
      <c r="J34" s="98">
        <v>0</v>
      </c>
      <c r="K34" s="106">
        <v>79041.81</v>
      </c>
      <c r="L34" s="83"/>
      <c r="M34" s="88"/>
      <c r="N34" s="89"/>
    </row>
    <row r="35" spans="2:14" ht="31.5" customHeight="1" x14ac:dyDescent="0.25">
      <c r="B35" s="161">
        <v>44398</v>
      </c>
      <c r="C35" s="53">
        <v>44391</v>
      </c>
      <c r="D35" s="158" t="s">
        <v>64</v>
      </c>
      <c r="E35" s="55" t="s">
        <v>40</v>
      </c>
      <c r="F35" s="79" t="s">
        <v>129</v>
      </c>
      <c r="G35" s="69" t="s">
        <v>41</v>
      </c>
      <c r="H35" s="59">
        <v>24691.5</v>
      </c>
      <c r="I35" s="111">
        <v>44422</v>
      </c>
      <c r="J35" s="59">
        <v>24691.5</v>
      </c>
      <c r="K35" s="70">
        <v>0</v>
      </c>
      <c r="L35" s="87"/>
      <c r="M35" s="86"/>
    </row>
    <row r="36" spans="2:14" ht="48" customHeight="1" x14ac:dyDescent="0.25">
      <c r="B36" s="161">
        <v>44412</v>
      </c>
      <c r="C36" s="155">
        <v>44397</v>
      </c>
      <c r="D36" s="158" t="s">
        <v>128</v>
      </c>
      <c r="E36" s="55" t="s">
        <v>75</v>
      </c>
      <c r="F36" s="68" t="s">
        <v>143</v>
      </c>
      <c r="G36" s="69" t="s">
        <v>53</v>
      </c>
      <c r="H36" s="61">
        <v>59000</v>
      </c>
      <c r="I36" s="111">
        <v>44428</v>
      </c>
      <c r="J36" s="61">
        <v>59000</v>
      </c>
      <c r="K36" s="70">
        <v>0</v>
      </c>
      <c r="L36" s="83"/>
    </row>
    <row r="37" spans="2:14" s="50" customFormat="1" ht="26.25" customHeight="1" x14ac:dyDescent="0.25">
      <c r="B37" s="161">
        <v>44270</v>
      </c>
      <c r="C37" s="53">
        <v>44239</v>
      </c>
      <c r="D37" s="167" t="s">
        <v>48</v>
      </c>
      <c r="E37" s="66" t="s">
        <v>49</v>
      </c>
      <c r="F37" s="39" t="s">
        <v>20</v>
      </c>
      <c r="G37" s="40" t="s">
        <v>17</v>
      </c>
      <c r="H37" s="61">
        <v>199353.95</v>
      </c>
      <c r="I37" s="111">
        <v>44267</v>
      </c>
      <c r="J37" s="98">
        <v>0</v>
      </c>
      <c r="K37" s="106">
        <v>199353.95</v>
      </c>
      <c r="L37" s="83"/>
      <c r="M37" s="88"/>
      <c r="N37" s="89"/>
    </row>
    <row r="38" spans="2:14" ht="45" customHeight="1" x14ac:dyDescent="0.25">
      <c r="B38" s="161">
        <v>44379</v>
      </c>
      <c r="C38" s="53">
        <v>44372</v>
      </c>
      <c r="D38" s="158" t="s">
        <v>79</v>
      </c>
      <c r="E38" s="55" t="s">
        <v>74</v>
      </c>
      <c r="F38" s="51" t="s">
        <v>80</v>
      </c>
      <c r="G38" s="142" t="s">
        <v>34</v>
      </c>
      <c r="H38" s="61">
        <v>24780</v>
      </c>
      <c r="I38" s="111"/>
      <c r="J38" s="61">
        <v>24780</v>
      </c>
      <c r="K38" s="70">
        <v>0</v>
      </c>
      <c r="L38" s="83"/>
      <c r="M38" s="75"/>
    </row>
    <row r="39" spans="2:14" ht="47.25" customHeight="1" x14ac:dyDescent="0.25">
      <c r="B39" s="161">
        <v>44406</v>
      </c>
      <c r="C39" s="155">
        <v>44398</v>
      </c>
      <c r="D39" s="158" t="s">
        <v>113</v>
      </c>
      <c r="E39" s="55" t="s">
        <v>74</v>
      </c>
      <c r="F39" s="51" t="s">
        <v>114</v>
      </c>
      <c r="G39" s="142" t="s">
        <v>34</v>
      </c>
      <c r="H39" s="61">
        <v>30444</v>
      </c>
      <c r="I39" s="111">
        <v>44429</v>
      </c>
      <c r="J39" s="61">
        <v>30444</v>
      </c>
      <c r="K39" s="70">
        <v>0</v>
      </c>
      <c r="L39" s="182"/>
    </row>
    <row r="40" spans="2:14" ht="45" customHeight="1" x14ac:dyDescent="0.25">
      <c r="B40" s="161">
        <v>44405</v>
      </c>
      <c r="C40" s="155">
        <v>44398</v>
      </c>
      <c r="D40" s="158" t="s">
        <v>102</v>
      </c>
      <c r="E40" s="55" t="s">
        <v>74</v>
      </c>
      <c r="F40" s="51" t="s">
        <v>103</v>
      </c>
      <c r="G40" s="142" t="s">
        <v>34</v>
      </c>
      <c r="H40" s="61">
        <v>40710</v>
      </c>
      <c r="I40" s="111">
        <v>44429</v>
      </c>
      <c r="J40" s="61">
        <v>0</v>
      </c>
      <c r="K40" s="105">
        <v>40710</v>
      </c>
      <c r="L40" s="182"/>
    </row>
    <row r="41" spans="2:14" ht="39" customHeight="1" x14ac:dyDescent="0.25">
      <c r="B41" s="161">
        <v>44407</v>
      </c>
      <c r="C41" s="53">
        <v>44390</v>
      </c>
      <c r="D41" s="126" t="s">
        <v>118</v>
      </c>
      <c r="E41" s="145" t="s">
        <v>96</v>
      </c>
      <c r="F41" s="79" t="s">
        <v>119</v>
      </c>
      <c r="G41" s="142" t="s">
        <v>98</v>
      </c>
      <c r="H41" s="61">
        <v>43070</v>
      </c>
      <c r="I41" s="111">
        <v>44421</v>
      </c>
      <c r="J41" s="61">
        <v>43070</v>
      </c>
      <c r="K41" s="70">
        <v>0</v>
      </c>
      <c r="L41" s="83"/>
    </row>
    <row r="42" spans="2:14" ht="27.75" customHeight="1" x14ac:dyDescent="0.25">
      <c r="B42" s="161">
        <v>44410</v>
      </c>
      <c r="C42" s="53">
        <v>44390</v>
      </c>
      <c r="D42" s="126" t="s">
        <v>95</v>
      </c>
      <c r="E42" s="145" t="s">
        <v>96</v>
      </c>
      <c r="F42" s="79" t="s">
        <v>97</v>
      </c>
      <c r="G42" s="142" t="s">
        <v>98</v>
      </c>
      <c r="H42" s="61">
        <v>43070</v>
      </c>
      <c r="I42" s="111">
        <v>44421</v>
      </c>
      <c r="J42" s="61">
        <v>43070</v>
      </c>
      <c r="K42" s="70">
        <v>0</v>
      </c>
      <c r="L42" s="83"/>
    </row>
    <row r="43" spans="2:14" ht="26.25" customHeight="1" x14ac:dyDescent="0.25">
      <c r="B43" s="161">
        <v>44407</v>
      </c>
      <c r="C43" s="53">
        <v>44390</v>
      </c>
      <c r="D43" s="126" t="s">
        <v>116</v>
      </c>
      <c r="E43" s="145" t="s">
        <v>115</v>
      </c>
      <c r="F43" s="79" t="s">
        <v>117</v>
      </c>
      <c r="G43" s="142" t="s">
        <v>51</v>
      </c>
      <c r="H43" s="61">
        <v>7100</v>
      </c>
      <c r="I43" s="111">
        <v>44421</v>
      </c>
      <c r="J43" s="61">
        <v>7100</v>
      </c>
      <c r="K43" s="70">
        <v>0</v>
      </c>
      <c r="L43" s="83"/>
    </row>
    <row r="44" spans="2:14" ht="39" customHeight="1" x14ac:dyDescent="0.25">
      <c r="B44" s="161">
        <v>44398</v>
      </c>
      <c r="C44" s="155">
        <v>44392</v>
      </c>
      <c r="D44" s="62" t="s">
        <v>107</v>
      </c>
      <c r="E44" s="145" t="s">
        <v>39</v>
      </c>
      <c r="F44" s="51" t="s">
        <v>106</v>
      </c>
      <c r="G44" s="142" t="s">
        <v>24</v>
      </c>
      <c r="H44" s="61">
        <v>59000</v>
      </c>
      <c r="I44" s="111">
        <v>44423</v>
      </c>
      <c r="J44" s="61">
        <v>59000</v>
      </c>
      <c r="K44" s="70">
        <v>0</v>
      </c>
      <c r="L44" s="83"/>
    </row>
    <row r="45" spans="2:14" s="1" customFormat="1" ht="36" customHeight="1" x14ac:dyDescent="0.25">
      <c r="B45" s="161">
        <v>44392</v>
      </c>
      <c r="C45" s="53">
        <v>44383</v>
      </c>
      <c r="D45" s="167" t="s">
        <v>65</v>
      </c>
      <c r="E45" s="72" t="s">
        <v>50</v>
      </c>
      <c r="F45" s="55" t="s">
        <v>130</v>
      </c>
      <c r="G45" s="142" t="s">
        <v>25</v>
      </c>
      <c r="H45" s="61">
        <v>18000</v>
      </c>
      <c r="I45" s="111">
        <v>44414</v>
      </c>
      <c r="J45" s="61">
        <v>18000</v>
      </c>
      <c r="K45" s="70">
        <v>0</v>
      </c>
      <c r="L45" s="82"/>
      <c r="M45" s="85"/>
    </row>
    <row r="46" spans="2:14" ht="49.5" customHeight="1" x14ac:dyDescent="0.25">
      <c r="B46" s="162">
        <v>44390</v>
      </c>
      <c r="C46" s="53">
        <v>44370</v>
      </c>
      <c r="D46" s="167" t="s">
        <v>99</v>
      </c>
      <c r="E46" s="145" t="s">
        <v>100</v>
      </c>
      <c r="F46" s="55" t="s">
        <v>101</v>
      </c>
      <c r="G46" s="142" t="s">
        <v>34</v>
      </c>
      <c r="H46" s="61">
        <v>6349.4</v>
      </c>
      <c r="I46" s="111">
        <v>44400</v>
      </c>
      <c r="J46" s="61">
        <v>6349.4</v>
      </c>
      <c r="K46" s="70">
        <v>0</v>
      </c>
      <c r="L46" s="73"/>
    </row>
    <row r="47" spans="2:14" ht="48.75" customHeight="1" x14ac:dyDescent="0.25">
      <c r="B47" s="161">
        <v>44398</v>
      </c>
      <c r="C47" s="53">
        <v>44386</v>
      </c>
      <c r="D47" s="167" t="s">
        <v>124</v>
      </c>
      <c r="E47" s="145" t="s">
        <v>123</v>
      </c>
      <c r="F47" s="55" t="s">
        <v>125</v>
      </c>
      <c r="G47" s="142" t="s">
        <v>34</v>
      </c>
      <c r="H47" s="61">
        <v>46374</v>
      </c>
      <c r="I47" s="111"/>
      <c r="J47" s="61">
        <v>46374</v>
      </c>
      <c r="K47" s="70">
        <v>0</v>
      </c>
      <c r="L47" s="73"/>
      <c r="M47" s="75"/>
    </row>
    <row r="48" spans="2:14" ht="60" customHeight="1" x14ac:dyDescent="0.25">
      <c r="B48" s="161">
        <v>44413</v>
      </c>
      <c r="C48" s="53">
        <v>44393</v>
      </c>
      <c r="D48" s="167" t="s">
        <v>147</v>
      </c>
      <c r="E48" s="159" t="s">
        <v>146</v>
      </c>
      <c r="F48" s="55" t="s">
        <v>148</v>
      </c>
      <c r="G48" s="69" t="s">
        <v>34</v>
      </c>
      <c r="H48" s="59">
        <v>13157</v>
      </c>
      <c r="I48" s="111">
        <v>44424</v>
      </c>
      <c r="J48" s="59">
        <v>13157</v>
      </c>
      <c r="K48" s="160">
        <v>0</v>
      </c>
      <c r="L48" s="73"/>
    </row>
    <row r="49" spans="2:13" ht="72" customHeight="1" x14ac:dyDescent="0.25">
      <c r="B49" s="161">
        <v>44356</v>
      </c>
      <c r="C49" s="53">
        <v>44343</v>
      </c>
      <c r="D49" s="158" t="s">
        <v>68</v>
      </c>
      <c r="E49" s="55" t="s">
        <v>66</v>
      </c>
      <c r="F49" s="68" t="s">
        <v>69</v>
      </c>
      <c r="G49" s="69" t="s">
        <v>70</v>
      </c>
      <c r="H49" s="59">
        <v>64787.9</v>
      </c>
      <c r="I49" s="111">
        <v>44374</v>
      </c>
      <c r="J49" s="98">
        <v>0</v>
      </c>
      <c r="K49" s="106">
        <v>64787.9</v>
      </c>
    </row>
    <row r="50" spans="2:13" ht="38.25" customHeight="1" x14ac:dyDescent="0.25">
      <c r="B50" s="161">
        <v>44358</v>
      </c>
      <c r="C50" s="53">
        <v>44350</v>
      </c>
      <c r="D50" s="158" t="s">
        <v>71</v>
      </c>
      <c r="E50" s="55" t="s">
        <v>66</v>
      </c>
      <c r="F50" s="68" t="s">
        <v>72</v>
      </c>
      <c r="G50" s="69" t="s">
        <v>47</v>
      </c>
      <c r="H50" s="77">
        <v>94400</v>
      </c>
      <c r="I50" s="111">
        <v>44380</v>
      </c>
      <c r="J50" s="98">
        <v>0</v>
      </c>
      <c r="K50" s="107">
        <v>94400</v>
      </c>
    </row>
    <row r="51" spans="2:13" ht="38.25" customHeight="1" x14ac:dyDescent="0.25">
      <c r="B51" s="161">
        <v>44406</v>
      </c>
      <c r="C51" s="155">
        <v>44384</v>
      </c>
      <c r="D51" s="169" t="s">
        <v>108</v>
      </c>
      <c r="E51" s="55" t="s">
        <v>66</v>
      </c>
      <c r="F51" s="148" t="s">
        <v>109</v>
      </c>
      <c r="G51" s="149" t="s">
        <v>67</v>
      </c>
      <c r="H51" s="77">
        <v>17700</v>
      </c>
      <c r="I51" s="111">
        <v>44415</v>
      </c>
      <c r="J51" s="77">
        <v>17700</v>
      </c>
      <c r="K51" s="70">
        <v>0</v>
      </c>
      <c r="L51" s="73"/>
    </row>
    <row r="52" spans="2:13" ht="38.25" customHeight="1" x14ac:dyDescent="0.25">
      <c r="B52" s="161">
        <v>44410</v>
      </c>
      <c r="C52" s="53">
        <v>44390</v>
      </c>
      <c r="D52" s="158" t="s">
        <v>92</v>
      </c>
      <c r="E52" s="55" t="s">
        <v>66</v>
      </c>
      <c r="F52" s="68" t="s">
        <v>93</v>
      </c>
      <c r="G52" s="69" t="s">
        <v>94</v>
      </c>
      <c r="H52" s="77">
        <v>76700</v>
      </c>
      <c r="I52" s="111">
        <v>44421</v>
      </c>
      <c r="J52" s="77">
        <v>76700</v>
      </c>
      <c r="K52" s="70">
        <v>0</v>
      </c>
      <c r="L52" s="73"/>
    </row>
    <row r="53" spans="2:13" ht="40.5" customHeight="1" x14ac:dyDescent="0.25">
      <c r="B53" s="161">
        <v>44413</v>
      </c>
      <c r="C53" s="53">
        <v>44390</v>
      </c>
      <c r="D53" s="158" t="s">
        <v>144</v>
      </c>
      <c r="E53" s="55" t="s">
        <v>66</v>
      </c>
      <c r="F53" s="68" t="s">
        <v>145</v>
      </c>
      <c r="G53" s="69" t="s">
        <v>30</v>
      </c>
      <c r="H53" s="77">
        <v>121284</v>
      </c>
      <c r="I53" s="111">
        <v>44421</v>
      </c>
      <c r="J53" s="98">
        <v>0</v>
      </c>
      <c r="K53" s="107">
        <v>121284</v>
      </c>
      <c r="L53" s="83"/>
    </row>
    <row r="54" spans="2:13" ht="38.25" customHeight="1" x14ac:dyDescent="0.25">
      <c r="B54" s="161">
        <v>44407</v>
      </c>
      <c r="C54" s="155">
        <v>44390</v>
      </c>
      <c r="D54" s="158" t="s">
        <v>111</v>
      </c>
      <c r="E54" s="55" t="s">
        <v>66</v>
      </c>
      <c r="F54" s="68" t="s">
        <v>110</v>
      </c>
      <c r="G54" s="69" t="s">
        <v>67</v>
      </c>
      <c r="H54" s="77">
        <v>5664</v>
      </c>
      <c r="I54" s="111">
        <v>44421</v>
      </c>
      <c r="J54" s="77">
        <v>5664</v>
      </c>
      <c r="K54" s="70">
        <v>0</v>
      </c>
      <c r="L54" s="73"/>
    </row>
    <row r="55" spans="2:13" ht="21.75" customHeight="1" thickBot="1" x14ac:dyDescent="0.3">
      <c r="B55" s="100"/>
      <c r="C55" s="95"/>
      <c r="D55" s="22"/>
      <c r="E55" s="23"/>
      <c r="F55" s="23"/>
      <c r="G55" s="23"/>
      <c r="H55" s="24">
        <f>SUM(H17:H54)</f>
        <v>2275565.25</v>
      </c>
      <c r="I55" s="97"/>
      <c r="J55" s="127">
        <f>SUM(J17:J54)</f>
        <v>922648.99000000011</v>
      </c>
      <c r="K55" s="128">
        <f>SUM(K17:K54)</f>
        <v>1352916.26</v>
      </c>
      <c r="L55" s="56"/>
      <c r="M55" s="1"/>
    </row>
    <row r="56" spans="2:13" ht="20.25" customHeight="1" thickBot="1" x14ac:dyDescent="0.3">
      <c r="C56" s="195" t="s">
        <v>163</v>
      </c>
      <c r="D56" s="196"/>
      <c r="E56" s="196"/>
      <c r="F56" s="196"/>
      <c r="G56" s="197"/>
      <c r="H56" s="25">
        <f>SUM(H55,H16,H13)</f>
        <v>2294457.54</v>
      </c>
      <c r="I56" s="2"/>
      <c r="J56" s="119">
        <f>SUM(J55,J16,J13)</f>
        <v>936301.28000000014</v>
      </c>
      <c r="K56" s="120">
        <f>SUM(K55,K16,K13)</f>
        <v>1358156.26</v>
      </c>
      <c r="L56" s="1"/>
      <c r="M56" s="1"/>
    </row>
    <row r="57" spans="2:13" ht="15.75" thickTop="1" x14ac:dyDescent="0.25">
      <c r="C57" s="2"/>
      <c r="D57" s="2"/>
      <c r="E57" s="2"/>
      <c r="F57" s="2"/>
      <c r="G57" s="2"/>
      <c r="H57" s="151"/>
      <c r="J57" s="134"/>
      <c r="K57" s="134"/>
      <c r="L57" s="16"/>
      <c r="M57" s="1"/>
    </row>
    <row r="58" spans="2:13" x14ac:dyDescent="0.25">
      <c r="B58" s="31"/>
      <c r="C58" s="2"/>
      <c r="D58" s="2"/>
      <c r="E58" s="2"/>
      <c r="F58" s="2"/>
      <c r="G58" s="2"/>
      <c r="H58" s="3"/>
      <c r="L58" s="16"/>
      <c r="M58" s="1"/>
    </row>
    <row r="59" spans="2:13" ht="25.5" x14ac:dyDescent="0.25">
      <c r="B59" s="31"/>
      <c r="C59" s="2"/>
      <c r="D59" s="2"/>
      <c r="E59" s="2"/>
      <c r="F59" s="2"/>
      <c r="G59" s="2"/>
      <c r="H59" s="150" t="s">
        <v>161</v>
      </c>
      <c r="J59" s="150" t="s">
        <v>162</v>
      </c>
      <c r="K59" s="150" t="s">
        <v>156</v>
      </c>
      <c r="L59" s="16"/>
      <c r="M59" s="1"/>
    </row>
    <row r="60" spans="2:13" x14ac:dyDescent="0.25">
      <c r="C60" s="2"/>
      <c r="D60" s="2"/>
      <c r="E60" s="2"/>
      <c r="F60" s="2"/>
      <c r="G60" s="2"/>
      <c r="H60" s="150"/>
      <c r="J60" s="150"/>
      <c r="K60" s="150"/>
      <c r="L60" s="16"/>
      <c r="M60" s="1"/>
    </row>
    <row r="61" spans="2:13" x14ac:dyDescent="0.25">
      <c r="C61" s="2"/>
      <c r="D61" s="2"/>
      <c r="E61" s="2"/>
      <c r="F61" s="2"/>
      <c r="G61" s="2"/>
      <c r="H61" s="150"/>
      <c r="J61" s="150"/>
      <c r="K61" s="150"/>
      <c r="L61" s="16"/>
      <c r="M61" s="1"/>
    </row>
    <row r="62" spans="2:13" ht="18" customHeight="1" x14ac:dyDescent="0.25">
      <c r="B62" s="31" t="s">
        <v>150</v>
      </c>
      <c r="C62" s="32"/>
      <c r="D62" s="32"/>
      <c r="E62" s="32"/>
      <c r="F62" s="32"/>
      <c r="G62" s="3"/>
      <c r="H62" s="3"/>
      <c r="I62" s="2"/>
      <c r="J62" s="2"/>
      <c r="K62" s="2"/>
    </row>
    <row r="63" spans="2:13" ht="18" customHeight="1" x14ac:dyDescent="0.5">
      <c r="B63" s="31" t="s">
        <v>151</v>
      </c>
      <c r="C63" s="32"/>
      <c r="D63" s="32"/>
      <c r="E63" s="32"/>
      <c r="F63" s="7"/>
      <c r="G63" s="36"/>
      <c r="H63" s="36"/>
      <c r="I63" s="2"/>
      <c r="J63" s="2"/>
      <c r="K63" s="2"/>
    </row>
    <row r="64" spans="2:13" x14ac:dyDescent="0.25">
      <c r="C64" s="2"/>
      <c r="D64" s="2"/>
      <c r="E64" s="2"/>
      <c r="F64" s="2"/>
      <c r="G64" s="2"/>
      <c r="H64" s="3"/>
      <c r="I64" s="3"/>
      <c r="J64" s="3"/>
      <c r="K64" s="3"/>
      <c r="L64" s="2"/>
    </row>
    <row r="65" spans="2:13" x14ac:dyDescent="0.25">
      <c r="C65" s="2"/>
      <c r="D65" s="2"/>
      <c r="E65" s="2"/>
      <c r="F65" s="2"/>
      <c r="G65" s="2"/>
      <c r="H65" s="3"/>
      <c r="I65" s="3"/>
      <c r="J65" s="3"/>
      <c r="K65" s="3"/>
      <c r="L65" s="2"/>
    </row>
    <row r="66" spans="2:13" ht="26.25" x14ac:dyDescent="0.4">
      <c r="C66" s="2"/>
      <c r="D66" s="2" t="s">
        <v>7</v>
      </c>
      <c r="E66" s="2"/>
      <c r="F66" s="2"/>
      <c r="G66" s="2"/>
      <c r="H66" s="3"/>
      <c r="I66" s="37"/>
      <c r="J66" s="37"/>
      <c r="K66" s="37"/>
      <c r="L66" s="38"/>
    </row>
    <row r="67" spans="2:13" ht="26.25" x14ac:dyDescent="0.4">
      <c r="C67" s="2"/>
      <c r="D67" s="2"/>
      <c r="E67" s="2"/>
      <c r="F67" s="2"/>
      <c r="G67" s="2"/>
      <c r="H67" s="3"/>
      <c r="I67" s="37"/>
      <c r="J67" s="37"/>
      <c r="K67" s="37"/>
      <c r="L67" s="38"/>
    </row>
    <row r="68" spans="2:13" x14ac:dyDescent="0.25">
      <c r="C68" s="4" t="s">
        <v>6</v>
      </c>
      <c r="D68" s="4"/>
      <c r="E68" s="4" t="s">
        <v>7</v>
      </c>
      <c r="F68" s="5" t="s">
        <v>8</v>
      </c>
      <c r="G68" s="4" t="s">
        <v>9</v>
      </c>
      <c r="H68" s="6"/>
      <c r="I68" s="4"/>
      <c r="J68" s="4"/>
      <c r="K68" s="4"/>
      <c r="M68" s="1"/>
    </row>
    <row r="69" spans="2:13" ht="15" customHeight="1" x14ac:dyDescent="0.25">
      <c r="C69" s="4"/>
      <c r="D69" s="4"/>
      <c r="E69" s="4"/>
      <c r="F69" s="5"/>
      <c r="G69" s="4"/>
      <c r="H69" s="6"/>
      <c r="I69" s="4"/>
      <c r="J69" s="4"/>
      <c r="K69" s="4"/>
      <c r="L69" s="1"/>
      <c r="M69" s="1"/>
    </row>
    <row r="70" spans="2:13" ht="15" customHeight="1" x14ac:dyDescent="0.25">
      <c r="C70" s="2"/>
      <c r="D70" s="2"/>
      <c r="E70" s="2"/>
      <c r="F70" s="2"/>
      <c r="G70" s="2"/>
      <c r="H70" s="7"/>
      <c r="I70" s="2"/>
      <c r="J70" s="2"/>
      <c r="K70" s="2"/>
      <c r="L70" s="1"/>
      <c r="M70" s="1"/>
    </row>
    <row r="71" spans="2:13" x14ac:dyDescent="0.25">
      <c r="C71" s="8" t="s">
        <v>13</v>
      </c>
      <c r="D71" s="8"/>
      <c r="E71" s="8"/>
      <c r="F71" s="8" t="s">
        <v>10</v>
      </c>
      <c r="G71" s="8" t="s">
        <v>54</v>
      </c>
      <c r="H71" s="10"/>
      <c r="I71" s="9"/>
      <c r="J71" s="9"/>
      <c r="K71" s="9"/>
      <c r="L71" s="1"/>
      <c r="M71" s="1"/>
    </row>
    <row r="72" spans="2:13" x14ac:dyDescent="0.25">
      <c r="B72" s="15"/>
      <c r="C72" s="9" t="s">
        <v>89</v>
      </c>
      <c r="D72" s="11"/>
      <c r="E72" s="9"/>
      <c r="F72" s="9" t="s">
        <v>11</v>
      </c>
      <c r="G72" s="9" t="s">
        <v>12</v>
      </c>
      <c r="H72" s="12"/>
      <c r="I72" s="9"/>
      <c r="J72" s="9"/>
      <c r="K72" s="9"/>
      <c r="L72" s="1"/>
      <c r="M72" s="1"/>
    </row>
    <row r="73" spans="2:13" x14ac:dyDescent="0.25">
      <c r="B73" s="15"/>
      <c r="C73" s="33" t="s">
        <v>152</v>
      </c>
      <c r="D73" s="34"/>
      <c r="E73" s="12"/>
      <c r="F73" s="9"/>
      <c r="G73" s="9"/>
      <c r="H73" s="12"/>
      <c r="I73" s="9"/>
      <c r="J73" s="9"/>
      <c r="K73" s="9"/>
      <c r="L73" s="1"/>
      <c r="M73" s="1"/>
    </row>
    <row r="74" spans="2:13" x14ac:dyDescent="0.25">
      <c r="B74" s="15"/>
      <c r="C74" s="33"/>
      <c r="D74" s="34"/>
      <c r="E74" s="9"/>
      <c r="F74" s="9"/>
      <c r="G74" s="9"/>
      <c r="H74" s="12"/>
      <c r="I74" s="9"/>
      <c r="J74" s="9"/>
      <c r="K74" s="9"/>
      <c r="L74" s="1"/>
      <c r="M74" s="1"/>
    </row>
    <row r="75" spans="2:13" x14ac:dyDescent="0.25">
      <c r="C75" s="14"/>
      <c r="D75" s="13"/>
      <c r="E75" s="9"/>
      <c r="G75" s="9"/>
      <c r="H75" s="12"/>
      <c r="I75" s="9"/>
      <c r="J75" s="9"/>
      <c r="K75" s="9"/>
      <c r="L75" s="1"/>
      <c r="M75" s="1"/>
    </row>
    <row r="77" spans="2:13" x14ac:dyDescent="0.25">
      <c r="B77" s="172"/>
    </row>
  </sheetData>
  <mergeCells count="25">
    <mergeCell ref="N11:N12"/>
    <mergeCell ref="L17:L19"/>
    <mergeCell ref="M17:M19"/>
    <mergeCell ref="C8:I8"/>
    <mergeCell ref="L26:L27"/>
    <mergeCell ref="M26:M27"/>
    <mergeCell ref="M11:M12"/>
    <mergeCell ref="C56:G56"/>
    <mergeCell ref="L39:L40"/>
    <mergeCell ref="C9:C10"/>
    <mergeCell ref="D9:D10"/>
    <mergeCell ref="H9:H10"/>
    <mergeCell ref="L11:L12"/>
    <mergeCell ref="I9:I10"/>
    <mergeCell ref="J9:J10"/>
    <mergeCell ref="K9:K10"/>
    <mergeCell ref="E9:E10"/>
    <mergeCell ref="F9:F10"/>
    <mergeCell ref="G9:G10"/>
    <mergeCell ref="B9:B10"/>
    <mergeCell ref="B1:K1"/>
    <mergeCell ref="B2:K2"/>
    <mergeCell ref="B4:K4"/>
    <mergeCell ref="B6:K6"/>
    <mergeCell ref="B7:K7"/>
  </mergeCells>
  <pageMargins left="0.61" right="0.19685039370078741" top="0.31496062992125984" bottom="0.19685039370078741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Est.Supls.JUL.2021Modif Format </vt:lpstr>
      <vt:lpstr>Est.Supls.JUL.2021Pagos Provs. </vt:lpstr>
      <vt:lpstr>'Est.Supls.JUL.2021Modif Format '!Área_de_impresión</vt:lpstr>
      <vt:lpstr>'Est.Supls.JUL.2021Pagos Provs. '!Área_de_impresión</vt:lpstr>
      <vt:lpstr>'Est.Supls.JUL.2021Modif Format '!Títulos_a_imprimir</vt:lpstr>
      <vt:lpstr>'Est.Supls.JUL.2021Pagos Provs.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gabrielnatera@msn.com</dc:creator>
  <cp:lastModifiedBy>ENCCONTA</cp:lastModifiedBy>
  <cp:lastPrinted>2021-12-20T13:49:33Z</cp:lastPrinted>
  <dcterms:created xsi:type="dcterms:W3CDTF">2017-10-02T12:37:41Z</dcterms:created>
  <dcterms:modified xsi:type="dcterms:W3CDTF">2021-12-20T16:34:03Z</dcterms:modified>
</cp:coreProperties>
</file>