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ccinformacion 1\Desktop\Evaluacion 4to Trimestre CEP\"/>
    </mc:Choice>
  </mc:AlternateContent>
  <bookViews>
    <workbookView xWindow="0" yWindow="0" windowWidth="20490" windowHeight="7650"/>
  </bookViews>
  <sheets>
    <sheet name="Evaluación PT 2018" sheetId="9" r:id="rId1"/>
    <sheet name="Resumen de resultados" sheetId="11" r:id="rId2"/>
    <sheet name="Hoja1" sheetId="10" state="hidden" r:id="rId3"/>
  </sheets>
  <externalReferences>
    <externalReference r:id="rId4"/>
    <externalReference r:id="rId5"/>
  </externalReferences>
  <definedNames>
    <definedName name="_xlnm._FilterDatabase" localSheetId="0" hidden="1">'Evaluación PT 2018'!$A$12:$M$55</definedName>
    <definedName name="_xlnm._FilterDatabase" localSheetId="1" hidden="1">'[1]PRELIMINAR POA'!#REF!</definedName>
    <definedName name="_xlnm._FilterDatabase" hidden="1">'[1]PRELIMINAR POA'!#REF!</definedName>
    <definedName name="_xlnm.Print_Area" localSheetId="0">'Evaluación PT 2018'!$A$1:$M$59</definedName>
    <definedName name="_xlnm.Print_Area" localSheetId="1">#REF!</definedName>
    <definedName name="_xlnm.Print_Area">#REF!</definedName>
    <definedName name="MyExchangeRate" localSheetId="0">#REF!</definedName>
    <definedName name="MyExchangeRate" localSheetId="1">#REF!</definedName>
    <definedName name="MyExchangeRate">#REF!</definedName>
    <definedName name="OLE_LINK1" localSheetId="0">#REF!</definedName>
    <definedName name="OLE_LINK1" localSheetId="1">#REF!</definedName>
    <definedName name="OLE_LINK1">#REF!</definedName>
    <definedName name="_xlnm.Print_Titles" localSheetId="0">'Evaluación PT 2018'!$11:$14</definedName>
    <definedName name="_xlnm.Print_Titles" localSheetId="1">#REF!</definedName>
    <definedName name="_xlnm.Print_Titles">#REF!</definedName>
    <definedName name="x" localSheetId="0">#REF!</definedName>
    <definedName name="x" localSheetId="1">#REF!</definedName>
    <definedName name="x">#REF!</definedName>
    <definedName name="Z_1992F7E4_1E53_4481_BA17_DD12AA9F966D_.wvu.PrintArea" localSheetId="0" hidden="1">#REF!</definedName>
    <definedName name="Z_1992F7E4_1E53_4481_BA17_DD12AA9F966D_.wvu.PrintArea" localSheetId="1" hidden="1">#REF!</definedName>
    <definedName name="Z_1992F7E4_1E53_4481_BA17_DD12AA9F966D_.wvu.PrintArea" hidden="1">#REF!</definedName>
    <definedName name="Z_4636F452_EA90_4649_AA40_380207579D3F_.wvu.Rows" hidden="1">'[1]PRELIMINAR POA'!$191:$191,'[1]PRELIMINAR POA'!$3699:$3705</definedName>
    <definedName name="Z_A01F15F0_446B_4031_8939_F73EA6CB975B_.wvu.PrintArea" localSheetId="0" hidden="1">#REF!</definedName>
    <definedName name="Z_A01F15F0_446B_4031_8939_F73EA6CB975B_.wvu.PrintArea" localSheetId="1" hidden="1">#REF!</definedName>
    <definedName name="Z_A01F15F0_446B_4031_8939_F73EA6CB975B_.wvu.PrintArea" hidden="1">#REF!</definedName>
    <definedName name="Z_A01F15F0_446B_4031_8939_F73EA6CB975B_.wvu.Rows" hidden="1">'[2]POA GENERAL'!$191:$191,'[2]POA GENERAL'!$2787:$2787,'[2]POA GENERAL'!$3699:$3705</definedName>
    <definedName name="Z_A4678EA1_6D48_4DAD_9A41_8C1ADB2E3BBF_.wvu.PrintArea" localSheetId="0" hidden="1">#REF!</definedName>
    <definedName name="Z_A4678EA1_6D48_4DAD_9A41_8C1ADB2E3BBF_.wvu.PrintArea" localSheetId="1" hidden="1">#REF!</definedName>
    <definedName name="Z_A4678EA1_6D48_4DAD_9A41_8C1ADB2E3BBF_.wvu.PrintArea" hidden="1">#REF!</definedName>
    <definedName name="Z_A4678EA1_6D48_4DAD_9A41_8C1ADB2E3BBF_.wvu.Rows" hidden="1">'[1]PRELIMINAR POA'!$191:$191,'[1]PRELIMINAR POA'!$2787:$2787,'[1]PRELIMINAR POA'!$3699:$3705</definedName>
    <definedName name="Z_AD437F39_83AA_45A2_BE5C_6BF2B6959FBD_.wvu.PrintArea" localSheetId="0" hidden="1">#REF!</definedName>
    <definedName name="Z_AD437F39_83AA_45A2_BE5C_6BF2B6959FBD_.wvu.PrintArea" localSheetId="1" hidden="1">#REF!</definedName>
    <definedName name="Z_AD437F39_83AA_45A2_BE5C_6BF2B6959FBD_.wvu.PrintArea" hidden="1">#REF!</definedName>
    <definedName name="Z_BFDEDB31_9899_48A8_914B_CA36B71B031E_.wvu.PrintArea" localSheetId="0" hidden="1">#REF!</definedName>
    <definedName name="Z_BFDEDB31_9899_48A8_914B_CA36B71B031E_.wvu.PrintArea" localSheetId="1" hidden="1">#REF!</definedName>
    <definedName name="Z_BFDEDB31_9899_48A8_914B_CA36B71B031E_.wvu.PrintArea" hidden="1">#REF!</definedName>
    <definedName name="Z_BFDEDB31_9899_48A8_914B_CA36B71B031E_.wvu.Rows" hidden="1">'[1]PRELIMINAR POA'!$191:$191,'[1]PRELIMINAR POA'!$2787:$2787,'[1]PRELIMINAR POA'!$3699:$3705</definedName>
  </definedNames>
  <calcPr calcId="162913"/>
</workbook>
</file>

<file path=xl/calcChain.xml><?xml version="1.0" encoding="utf-8"?>
<calcChain xmlns="http://schemas.openxmlformats.org/spreadsheetml/2006/main">
  <c r="L55" i="9" l="1"/>
  <c r="I9" i="11" l="1"/>
  <c r="H9" i="11"/>
  <c r="G9" i="11"/>
  <c r="F9" i="11"/>
  <c r="E9" i="11"/>
  <c r="I8" i="11"/>
  <c r="H8" i="11"/>
  <c r="G8" i="11"/>
  <c r="F8" i="11"/>
  <c r="E8" i="11"/>
  <c r="I7" i="11"/>
  <c r="H7" i="11"/>
  <c r="G7" i="11"/>
  <c r="F7" i="11"/>
  <c r="E7" i="11"/>
  <c r="I6" i="11"/>
  <c r="H6" i="11"/>
  <c r="G6" i="11"/>
  <c r="F6" i="11"/>
  <c r="E6" i="11"/>
  <c r="I10" i="11" l="1"/>
  <c r="H10" i="11"/>
  <c r="G10" i="11"/>
  <c r="F10" i="11"/>
  <c r="E10" i="11"/>
  <c r="K6" i="11"/>
  <c r="K12" i="11" s="1"/>
  <c r="J10" i="11" l="1"/>
  <c r="F11" i="11" s="1"/>
  <c r="E11" i="11" l="1"/>
  <c r="G11" i="11"/>
  <c r="I11" i="11"/>
  <c r="H11" i="11"/>
  <c r="J11" i="11" l="1"/>
</calcChain>
</file>

<file path=xl/sharedStrings.xml><?xml version="1.0" encoding="utf-8"?>
<sst xmlns="http://schemas.openxmlformats.org/spreadsheetml/2006/main" count="274" uniqueCount="199">
  <si>
    <t>No.</t>
  </si>
  <si>
    <t>Indicadores</t>
  </si>
  <si>
    <t>Parcial</t>
  </si>
  <si>
    <t>Cumplido</t>
  </si>
  <si>
    <t>Articular acciones que garanticen la existencia y el funcionamiento de las CEP o enlaces de las dependencias que tenga la institución en el interior del país; si aplica.</t>
  </si>
  <si>
    <t>Fecha (s) de realizacion de la actividad</t>
  </si>
  <si>
    <t>Nivel de Avance (Breve descripcion de lo realizado)</t>
  </si>
  <si>
    <t>C</t>
  </si>
  <si>
    <t>PA</t>
  </si>
  <si>
    <t>No cumplido</t>
  </si>
  <si>
    <t>NC</t>
  </si>
  <si>
    <t>Observaciones de la DIGEIG</t>
  </si>
  <si>
    <t>DIRECCIÓN GENERAL DE ÉTICA E INTEGRIDAD GUBERNAMENTAL</t>
  </si>
  <si>
    <t>Creada mediante Decreto No. 486-12, de fecha  21 de agosto 2012</t>
  </si>
  <si>
    <t>Comisión de Ética Pública (CEP)</t>
  </si>
  <si>
    <t xml:space="preserve">DATOS GENERALES DE LA INSTITUCIÓN </t>
  </si>
  <si>
    <t>Institución:</t>
  </si>
  <si>
    <t>Aplicar encuestas para medir el conocimiento de los servidores públicos en la institución sobre temas relacionados a la ética, integridad, transparencia y prácticas anticorrupción.</t>
  </si>
  <si>
    <t>Sensibilizar a los servidores públicos sobre temas relacionados al impacto de la ética y los valores en la función pública. A considerar:
• Ética profesional
• Ética personal
• Ética civil o ciudadana
• Educación en valores</t>
  </si>
  <si>
    <t>Asesorias a los servidores publicos en el ejercicio de sus funciones:</t>
  </si>
  <si>
    <t>a) Disponer un medio a través del cual los servidores públicos puedan solicitar asesoría sobre dudas de carácter moral en el ejercicio de sus funciones.</t>
  </si>
  <si>
    <t>b)Promoción de los recursos disponibles para estos fines.</t>
  </si>
  <si>
    <t>Gestión de denuncias:</t>
  </si>
  <si>
    <t>a) Disponer y administrar un buzón de denuncias sobre prácticas anti-éticas y corrupción administrativa.</t>
  </si>
  <si>
    <t>b) Habilitar otros medios confiables para la recepción de denuncias.</t>
  </si>
  <si>
    <t>c) Sensibilizar a los servidores sobre la forma en que deben presentar sus denuncias y promocionar los medios disponibles.</t>
  </si>
  <si>
    <t>PARA USO DE LA DIGEIG</t>
  </si>
  <si>
    <t xml:space="preserve">Ponderación </t>
  </si>
  <si>
    <t xml:space="preserve">PARA LLENADO DE LAS CEP </t>
  </si>
  <si>
    <t xml:space="preserve">Descripción </t>
  </si>
  <si>
    <t xml:space="preserve">Período de ejecución proyectado </t>
  </si>
  <si>
    <t xml:space="preserve">Medios de verificación </t>
  </si>
  <si>
    <t>Tecnico Evaluador:</t>
  </si>
  <si>
    <t xml:space="preserve">Valor de la actividad </t>
  </si>
  <si>
    <t>PROYECTO 1 - 30 pts.</t>
  </si>
  <si>
    <t>PROYECTO 2 - 15 pts.</t>
  </si>
  <si>
    <t>Verificar las calificaciones obtenidas en la evaluación del portal de transparencia, levantar un acta de los hallazgos y hacer recomendaciones de mejoras al RAI de ser necesario (trimestral).</t>
  </si>
  <si>
    <t>Promover la realización de actividades de sensibilización sobre el libre acceso a la información pública, transparencia y Rendición de cuentas en la gestión pública.</t>
  </si>
  <si>
    <t>promover la presentación de la declaración jurada de bienes de los sujetos obligados (en caso de que no hayan presentado).</t>
  </si>
  <si>
    <t>PROYECTO 3 - 40 pts.</t>
  </si>
  <si>
    <t>Códigos de pautas éticas:</t>
  </si>
  <si>
    <t>Códigos de éticas institucionales:</t>
  </si>
  <si>
    <t xml:space="preserve">b) Elaborar y mantener actualizado un registro de casos de ocurrencia de conflicto de intereses en la institución. </t>
  </si>
  <si>
    <t xml:space="preserve">Sensibilizar al personal sobre los delitos de corrupción tipificados en la ley dominicana, presentar casos prácticos. </t>
  </si>
  <si>
    <t>Elaborar un diagnóstico o mapa de riesgo de corrupción sobre los riesgos de corrupción en la administración pública.</t>
  </si>
  <si>
    <t>Verificar la implementación de la ley 41-08 de función pública o normas aplicables a lo interno de la institución y levantar un informe que analice la ejecución de los siguientes componentes:</t>
  </si>
  <si>
    <t>a) Reclutamiento y selección del personal.</t>
  </si>
  <si>
    <t>b) Seguimiento a la formación en ética pública al personal de nuevo ingreso.</t>
  </si>
  <si>
    <t>c) Evaluación de desempeño.</t>
  </si>
  <si>
    <t>d) Regimen ético y disciplinario</t>
  </si>
  <si>
    <t>Verificar el cumplimiento en la institución de los procedimientos de seleccion a los que están sujetas las contrataciones públicas, según la ley 340-06 de Compras y Contrataciones o normas aplicables.</t>
  </si>
  <si>
    <r>
      <t>a)</t>
    </r>
    <r>
      <rPr>
        <sz val="14"/>
        <color theme="1"/>
        <rFont val="Times New Roman"/>
        <family val="1"/>
      </rPr>
      <t xml:space="preserve">      </t>
    </r>
    <r>
      <rPr>
        <sz val="14"/>
        <color theme="1"/>
        <rFont val="Calibri"/>
        <family val="2"/>
        <scheme val="minor"/>
      </rPr>
      <t>Gestionar la firma de los funcionarios nombrados por decreto; si aplica.</t>
    </r>
  </si>
  <si>
    <r>
      <t>b)</t>
    </r>
    <r>
      <rPr>
        <sz val="14"/>
        <color theme="1"/>
        <rFont val="Times New Roman"/>
        <family val="1"/>
      </rPr>
      <t xml:space="preserve">      </t>
    </r>
    <r>
      <rPr>
        <sz val="14"/>
        <color theme="1"/>
        <rFont val="Calibri"/>
        <family val="2"/>
        <scheme val="minor"/>
      </rPr>
      <t>Promover el contenido de las pautas éticas entre los funcionarios firmantes.</t>
    </r>
  </si>
  <si>
    <r>
      <t>c) Evaluar la gestión de los firmantes en base al contenido de los códigos de pautas éticas</t>
    </r>
    <r>
      <rPr>
        <b/>
        <sz val="14"/>
        <color rgb="FFFF0000"/>
        <rFont val="Calibri"/>
        <family val="2"/>
        <scheme val="minor"/>
      </rPr>
      <t xml:space="preserve">  </t>
    </r>
  </si>
  <si>
    <t>c) Distribución y promoción de su contenido entre los servidores públicos de la institución.</t>
  </si>
  <si>
    <r>
      <t xml:space="preserve">d) </t>
    </r>
    <r>
      <rPr>
        <sz val="14"/>
        <color theme="1"/>
        <rFont val="Times New Roman"/>
        <family val="1"/>
      </rPr>
      <t> </t>
    </r>
    <r>
      <rPr>
        <sz val="14"/>
        <color theme="1"/>
        <rFont val="Calibri"/>
        <family val="2"/>
        <scheme val="minor"/>
      </rPr>
      <t>Sensibilizar al personal sobre la filosofía institucional, misión, visión y valores institucionales.</t>
    </r>
  </si>
  <si>
    <r>
      <t>b)</t>
    </r>
    <r>
      <rPr>
        <sz val="14"/>
        <color theme="1"/>
        <rFont val="Times New Roman"/>
        <family val="1"/>
      </rPr>
      <t> </t>
    </r>
    <r>
      <rPr>
        <sz val="14"/>
        <color theme="1"/>
        <rFont val="Calibri"/>
        <family val="2"/>
        <scheme val="minor"/>
      </rPr>
      <t xml:space="preserve">Actualización del código de ética institucional; si aplica. </t>
    </r>
  </si>
  <si>
    <t>a) Elaboración del código de ética institucional; si aplica.</t>
  </si>
  <si>
    <t>Conflicto de intereses:                                                                      a) Sensibilizar al personal sobre la importancia de prevenir y atender la ocurrencia de conflictos de intereses y llevar registro de casos en la institución.</t>
  </si>
  <si>
    <t>Elaborar el plan de trabajo 2019, gestionar la inclusión en el POA y asignación de fondos a las actividades que lo ameriten.</t>
  </si>
  <si>
    <t>Realizar reuniones ordinarias mensuales.</t>
  </si>
  <si>
    <t>Asistir a las actividades de capacitación realizadas por la DIGEIG.</t>
  </si>
  <si>
    <t>Mantener actualizada la CEP institucional, notificando a la DIGEIG sobre cambios realizados en la misma, y gestionar con la DIGEIG las adecuaciones que pudieran ser requeridas.</t>
  </si>
  <si>
    <t>PROYECTO 4 - 15 pts.</t>
  </si>
  <si>
    <t xml:space="preserve">Cantidad de actividades proyectadas </t>
  </si>
  <si>
    <t>Cantidad de actividaddes realizadas</t>
  </si>
  <si>
    <t>DETALLE DE LAS ACTIVIDADES PROGRAMADAS</t>
  </si>
  <si>
    <t>Puntuación otorgada</t>
  </si>
  <si>
    <t>Cantidad de encuestas aplicadas y tabuladas</t>
  </si>
  <si>
    <t xml:space="preserve">• Cantidad y tipo de sensibilizaciones realizadas. 
• Cantidad de servidores sensibilizados.
</t>
  </si>
  <si>
    <t xml:space="preserve">Cantidad de servidores sensibilizados.                          </t>
  </si>
  <si>
    <t xml:space="preserve">• Cantidad de medios disponibles
• Cantidad y tipo de promociones realizadas.  
• Cantidad de servidores sensibilizados.
</t>
  </si>
  <si>
    <t>Cantidad de informes remitidos al RAI y la DIGEIG.</t>
  </si>
  <si>
    <t xml:space="preserve">• Cantidad de capacitaciones realizadas.     
• Cantidad de servidores capacitados
</t>
  </si>
  <si>
    <t>Cantidad y tipo de promociones realizadas.</t>
  </si>
  <si>
    <t xml:space="preserve">• Cantidad de códigos firmadas/cantidad de funcionarios nombrados por decreto
• Cantidad de promociones realizadas
• Cantidad de reportes de evaluación realizados y remitidos a la DIGEIG
</t>
  </si>
  <si>
    <t xml:space="preserve">• Código de ética elaborado
• Código de ética actualizado
• Cantidad de códigos de ética distribuidos y cantidad de promociones realizadas 
</t>
  </si>
  <si>
    <t xml:space="preserve">• Cantidad de sensibilizaciones realizadas.   
• Cantidad de servidores sensibilizados.     
• Cantidad de casos detectados/cantidad de casos atendidos.
</t>
  </si>
  <si>
    <t xml:space="preserve">• Cantidad de sensibilizaciones realizadas.     
• Cantidad de servidores sensibilizados.
</t>
  </si>
  <si>
    <t>Un (1) informe anual realizado y remitido al Dpto. de Recursos Humanos y la DIGEIG.</t>
  </si>
  <si>
    <t>Un (1) informe anual realizado y remitido al Dpto. Administrativo/compras y la DIGEIG.</t>
  </si>
  <si>
    <t>Un (1) plan de trabajo validado por la DIGEIG.</t>
  </si>
  <si>
    <t>Actas de reuniones ordinarias realizadas.</t>
  </si>
  <si>
    <t>Cantidad de actividades asistidas.</t>
  </si>
  <si>
    <t>Actualizaciones notificadas a la DIGEIG.</t>
  </si>
  <si>
    <t>Reporte de ejecutorias; evidencia del seguimiento dado a dichas CEP o enlaces, según sea el caso.</t>
  </si>
  <si>
    <t xml:space="preserve">• Tabulación             
• Modelo de encuesta aplicada
</t>
  </si>
  <si>
    <t xml:space="preserve">• Hoja de registro de los participantes
• Convocatoria
• Fotos
• Correos 
</t>
  </si>
  <si>
    <t>• Fotos
• Capturas de pantalla de medios disponibles
• Hoja de registro de los participantes
• Convocatoria/ fotos/ Correos</t>
  </si>
  <si>
    <t>• Cuadro control de solicitudes recibidas y atendidas
• Correos/ circulares</t>
  </si>
  <si>
    <t xml:space="preserve">• Medios disponibles.  
• Cantidad y tipo de promociones realizadas.   </t>
  </si>
  <si>
    <t xml:space="preserve">• Hoja de registro de los participantes
• Convocatoria
• Fotos
• Correos </t>
  </si>
  <si>
    <t>Informes suscrito por los miembros de la CEP.</t>
  </si>
  <si>
    <t>• Promociones realizadas
• Hoja de registro de los participantes
• Convocatoria
• Fotos 
• Correos</t>
  </si>
  <si>
    <t>• Correos electrónicos 
• Circulares
• Afiches</t>
  </si>
  <si>
    <t>• Informe físico.
• Copia de acuse de recibo del informe firmado/sellado por la DIGEIG.</t>
  </si>
  <si>
    <t xml:space="preserve">• Código de ética elaborado y remitido a la DIGEIG
• Código de ética actualizado y remitido a la DIGEIG
• Hoja de acuse de recibido/Hoja de asistencia/correo electrónico Afiches/circulares
• Hoja de registro de los participantes/ convocatoria/ fotos / Correos
</t>
  </si>
  <si>
    <t>Hoja de registro de los participantes/ convocatoria/ fotos / Correos</t>
  </si>
  <si>
    <t>Cuadro control de los casos detectados.</t>
  </si>
  <si>
    <t>Un informe de resultados elaborado y remitido a la DIGEIG.</t>
  </si>
  <si>
    <t>Hoja de registro de los participantes/ convocatoria/ fotos / Correos.</t>
  </si>
  <si>
    <t>Un informe anual que contemple la verificación de los cuatro componentes recibido por el dpto. de recursos humanos y por la DIGEIG.</t>
  </si>
  <si>
    <t>Un informe anual recibido por el dpto. Administrativo/ compras y por la DIGEIG.</t>
  </si>
  <si>
    <t>Plan sometido y validado por la DIGEIG</t>
  </si>
  <si>
    <t>Doce (12) actas de reuniones ordinarias</t>
  </si>
  <si>
    <t>Fotos de los participantes/certificado de participacion</t>
  </si>
  <si>
    <t>Planillas actualizadas/acuse de recibo por parte de la DIGEIG</t>
  </si>
  <si>
    <t>Cantidad de CEP o enlaces existentes y en funcionamiento/ cantidad de dependencias en el interior del pais.</t>
  </si>
  <si>
    <t>Cantidad de Servidores en la institución:</t>
  </si>
  <si>
    <t xml:space="preserve">Cumplido </t>
  </si>
  <si>
    <t>Pendiente</t>
  </si>
  <si>
    <t>No Cumplido</t>
  </si>
  <si>
    <t>N/A</t>
  </si>
  <si>
    <t>Calificación Final</t>
  </si>
  <si>
    <t>Fecha de recepción del plan de Trabajo:</t>
  </si>
  <si>
    <t xml:space="preserve">• Código firmado en original.
• Correos electrónicos/ circulares/ afiches
• Informe de evaluación suscritos por los miembros de la CEP.
</t>
  </si>
  <si>
    <t>P</t>
  </si>
  <si>
    <t>No Aplica</t>
  </si>
  <si>
    <t>Sensibilizar y capacitar a los servidores públicos de la institución sobre los siguientes temas:
• Deberes y derechos del Servidor Público
• Régimen Ético y disciplinario                                                                 • Ética en la gestión pública.</t>
  </si>
  <si>
    <t>Consejo Nacional de Drogas (CND)</t>
  </si>
  <si>
    <t>T1</t>
  </si>
  <si>
    <t>T2</t>
  </si>
  <si>
    <t>T3</t>
  </si>
  <si>
    <t>T4</t>
  </si>
  <si>
    <t>T1/T3</t>
  </si>
  <si>
    <t>T2/T3</t>
  </si>
  <si>
    <t>T1/T2/T3/T4</t>
  </si>
  <si>
    <t>T1/T2/T3</t>
  </si>
  <si>
    <t xml:space="preserve">Leyenda </t>
  </si>
  <si>
    <t>Trimestre 1 (enero, febrero, marzo)</t>
  </si>
  <si>
    <t>Trimestre 2 (abril, mayo, junio)</t>
  </si>
  <si>
    <t>Trimestre 3 (julio, agosto, septiembre)</t>
  </si>
  <si>
    <t>Trimestre 4 (octubre, noviembre, diciembre)</t>
  </si>
  <si>
    <t>Esta actividad no aplica para este año, ya que los sujetos obligados presentaron su declaración en un período anterior.</t>
  </si>
  <si>
    <t>Esta actividad no aplica para este año, ya que los códigos se firmaron en un período anterior.</t>
  </si>
  <si>
    <t xml:space="preserve">Ya disponen de un código de ética y no requiere actualización. </t>
  </si>
  <si>
    <t>T2/T3/T4</t>
  </si>
  <si>
    <t>Arturina Brito</t>
  </si>
  <si>
    <t>Permanente</t>
  </si>
  <si>
    <t>RESUMEN DE RESULTADOS</t>
  </si>
  <si>
    <t xml:space="preserve">NO. </t>
  </si>
  <si>
    <t>ACTIVIDADES</t>
  </si>
  <si>
    <t>NIVEL DE CUMPLIMIENTO</t>
  </si>
  <si>
    <t xml:space="preserve">PUNTUACION </t>
  </si>
  <si>
    <t>Referencia</t>
  </si>
  <si>
    <t xml:space="preserve"> CUMPLIDAS</t>
  </si>
  <si>
    <t>PARCIALES</t>
  </si>
  <si>
    <t>PENDIENTES</t>
  </si>
  <si>
    <t>NO CUMPLIDAS</t>
  </si>
  <si>
    <t>1-5</t>
  </si>
  <si>
    <t>6-8</t>
  </si>
  <si>
    <t>9-15</t>
  </si>
  <si>
    <t>Penalidad por tardanza</t>
  </si>
  <si>
    <t>16-20</t>
  </si>
  <si>
    <t>TOTALES POR PONDERACIONES</t>
  </si>
  <si>
    <t>TOTAL PORCENTAJES</t>
  </si>
  <si>
    <t>TOTAL PUNTOS ACUMULADOS</t>
  </si>
  <si>
    <t>*ESTAS PONDERACIONES CONTEMPLAN LOS LITERALES DE CADA ACTIVIDAD*</t>
  </si>
  <si>
    <t>Correo electronico</t>
  </si>
  <si>
    <t>Sensibilizacion sobre este tema</t>
  </si>
  <si>
    <t>T2/T4</t>
  </si>
  <si>
    <t>Matriz para evaluación Plan de trabajo 2018</t>
  </si>
  <si>
    <t>24/7/2018 y 29/07/18</t>
  </si>
  <si>
    <t xml:space="preserve">Actividad cumplida </t>
  </si>
  <si>
    <t>Actividad del T3 No cumplida</t>
  </si>
  <si>
    <t>Parcial ya que el informe no fue remitido al Dpto. de Compras y fue ejecutada en el T4</t>
  </si>
  <si>
    <t>Informe elaborado</t>
  </si>
  <si>
    <t>Parcial ya que el informe fue hecho y remitido a RRHH en el T4</t>
  </si>
  <si>
    <t>Fueron solicitadas a realizarse cinco días después (en el mes de octubre ) por problemas en el Salón de capacitación cuya evidencia fue remitida y aprobadas según puede verse en print screen que enviamos a Rosmery.</t>
  </si>
  <si>
    <t>Plan validado por Rosmery Hilario</t>
  </si>
  <si>
    <t>Julio, agosto y septiembre</t>
  </si>
  <si>
    <t>Sensibilizacion con material fisico que fue repartido entre los servidores</t>
  </si>
  <si>
    <t>Registro actualizado</t>
  </si>
  <si>
    <t>NA</t>
  </si>
  <si>
    <t>Se mantuvo abierto a la recpcion del personal sin recibir ninguna solicitud</t>
  </si>
  <si>
    <t>Se hicieron publicaciones por la pantalla/mural de la Tv institucinal</t>
  </si>
  <si>
    <t xml:space="preserve">6 de noviembre </t>
  </si>
  <si>
    <t>Permanente en dos lugares de la institucion y promociones a través de correos electronicos</t>
  </si>
  <si>
    <t>Entrevistas con el RAI e Informes remitidos DIGEIG</t>
  </si>
  <si>
    <t>Códigos fueron enviados a la DIGEIG por el titular de la institución</t>
  </si>
  <si>
    <t>3 de octubre de 2018</t>
  </si>
  <si>
    <t>Remision a todo el personal por cooreo</t>
  </si>
  <si>
    <t>Mapa de Riesgo elabobrado y  remitido en este informe</t>
  </si>
  <si>
    <t>Se envía anexo las actas pendientes del tercer periodo y las del actual</t>
  </si>
  <si>
    <t>Asistimos a todos los eventos que se nos invitó y se pueden ver el libro de asistencia de la DIGEIG</t>
  </si>
  <si>
    <t>25 de septiembre</t>
  </si>
  <si>
    <t>Comunicación remitida a la DIGEIG</t>
  </si>
  <si>
    <t>1 de Noviembre</t>
  </si>
  <si>
    <t>Comunicación remitida a los enlaces regionales</t>
  </si>
  <si>
    <t xml:space="preserve">Calificación parcial debido a lo siguiente:                                     T1: Calificación del T1 otorgada       T2: Actividad no cumplida                        T3: Actividad No cumplida                                  T4: Calificación del T4 otorgada  </t>
  </si>
  <si>
    <t>Monitoreo T4 realizado</t>
  </si>
  <si>
    <t>Puntos del T4 otorgados satisfactoriamente</t>
  </si>
  <si>
    <r>
      <rPr>
        <sz val="14"/>
        <color rgb="FFFF0000"/>
        <rFont val="Arial"/>
        <family val="2"/>
      </rPr>
      <t xml:space="preserve">T2: No recibimos evidencia de que se promocionó o distribuyó el Codigo de Etica Institucional     </t>
    </r>
    <r>
      <rPr>
        <sz val="14"/>
        <color rgb="FF00B050"/>
        <rFont val="Arial"/>
        <family val="2"/>
      </rPr>
      <t xml:space="preserve">                                               T3: Puntos del T3 otorgados </t>
    </r>
  </si>
  <si>
    <r>
      <rPr>
        <sz val="14"/>
        <color rgb="FFFF0000"/>
        <rFont val="Arial"/>
        <family val="2"/>
      </rPr>
      <t>T2: No recibimos evidencia de que se sensibilizó sobre conflictos de interes</t>
    </r>
    <r>
      <rPr>
        <sz val="14"/>
        <color rgb="FF00B050"/>
        <rFont val="Arial"/>
        <family val="2"/>
      </rPr>
      <t xml:space="preserve">           T3: Puntos del T3 otorgados </t>
    </r>
  </si>
  <si>
    <r>
      <rPr>
        <sz val="14"/>
        <color rgb="FFFF0000"/>
        <rFont val="Arial"/>
        <family val="2"/>
      </rPr>
      <t xml:space="preserve">T2: No recibimos evidencia de que sensibilizo sobre  delitos de corrupción tipificados en la ley dominicana   </t>
    </r>
    <r>
      <rPr>
        <sz val="14"/>
        <color rgb="FF00B050"/>
        <rFont val="Arial"/>
        <family val="2"/>
      </rPr>
      <t xml:space="preserve">                      T3: Puntos del T3 otorgados satisfactoriamente</t>
    </r>
  </si>
  <si>
    <r>
      <rPr>
        <b/>
        <sz val="14"/>
        <color rgb="FF00B050"/>
        <rFont val="Calibri"/>
        <family val="2"/>
        <scheme val="minor"/>
      </rPr>
      <t xml:space="preserve">T1: cumplido    </t>
    </r>
    <r>
      <rPr>
        <b/>
        <sz val="14"/>
        <color rgb="FFFF0000"/>
        <rFont val="Calibri"/>
        <family val="2"/>
        <scheme val="minor"/>
      </rPr>
      <t xml:space="preserve">                                   T2: No recibimos evidencia de que disponen del buzon de denuncias                                             </t>
    </r>
    <r>
      <rPr>
        <b/>
        <sz val="14"/>
        <color rgb="FF00B050"/>
        <rFont val="Calibri"/>
        <family val="2"/>
        <scheme val="minor"/>
      </rPr>
      <t xml:space="preserve">T3: Actividad del T3 cumplida satisfactoriamente    </t>
    </r>
    <r>
      <rPr>
        <b/>
        <sz val="14"/>
        <color rgb="FFFF0000"/>
        <rFont val="Calibri"/>
        <family val="2"/>
        <scheme val="minor"/>
      </rPr>
      <t xml:space="preserve">                       </t>
    </r>
    <r>
      <rPr>
        <b/>
        <sz val="14"/>
        <color rgb="FF00B050"/>
        <rFont val="Calibri"/>
        <family val="2"/>
        <scheme val="minor"/>
      </rPr>
      <t xml:space="preserve">T4: Actividad del T4 cumplida satisfactoriamente </t>
    </r>
  </si>
  <si>
    <t>Calificacion parcial ya que esta sensibilización se realizó fuera de plazo (en el T4).                                                                                   T4: Otorgamos 1 punto adicional por la ejecución de esta actividad en noviembre</t>
  </si>
  <si>
    <r>
      <rPr>
        <sz val="14"/>
        <color rgb="FFFF0000"/>
        <rFont val="Arial"/>
        <family val="2"/>
      </rPr>
      <t xml:space="preserve">T1:  Esta actividad no tiene que ver con la firma del Codigo de Pautas Eticas (CPE), sino mas bien que esta CEP promocione, le recuerde al Presidente del CND el documento que firmó y al mismo tiempo se inste al funcionario a trabajar en base al contenido del CPE   </t>
    </r>
    <r>
      <rPr>
        <sz val="14"/>
        <color rgb="FF00B050"/>
        <rFont val="Arial"/>
        <family val="2"/>
      </rPr>
      <t xml:space="preserve">                               T3: Puntos del T3 otorgados                                             T4: actividad cumplida por ejecución de promoción en Octubre</t>
    </r>
  </si>
  <si>
    <r>
      <t xml:space="preserve">*Puntos del T1 otorgados satisfactoriamente                                               </t>
    </r>
    <r>
      <rPr>
        <sz val="14"/>
        <color theme="1"/>
        <rFont val="Arial"/>
        <family val="2"/>
      </rPr>
      <t xml:space="preserve">*  Puntos del T2 parciales ya que remitieron las actas de ese trimestre en enero 2019.      </t>
    </r>
    <r>
      <rPr>
        <sz val="14"/>
        <color rgb="FFFF0000"/>
        <rFont val="Arial"/>
        <family val="2"/>
      </rPr>
      <t xml:space="preserve">          </t>
    </r>
    <r>
      <rPr>
        <sz val="14"/>
        <color rgb="FF00B050"/>
        <rFont val="Arial"/>
        <family val="2"/>
      </rPr>
      <t xml:space="preserve">                                   *Puntos del T3 otorgados satisfactoriamente                                            *Puntos del T4 otorgados satisfactoriamente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</si>
</sst>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00_-;\-* #,##0.00_-;_-* &quot;-&quot;??_-;_-@_-"/>
    <numFmt numFmtId="165" formatCode="_([$€]* #,##0.00_);_([$€]* \(#,##0.00\);_([$€]* &quot;-&quot;??_);_(@_)"/>
    <numFmt numFmtId="166" formatCode="[$-C0A]mmmm\-yy;@"/>
    <numFmt numFmtId="167" formatCode="[$-C0A]d\-mmm\-yyyy;@"/>
  </numFmts>
  <fonts count="50">
    <font>
      <sz val="11"/>
      <color theme="1"/>
      <name val="Calibri"/>
      <family val="2"/>
      <scheme val="minor"/>
    </font>
    <font>
      <b/>
      <sz val="12"/>
      <name val="Arial"/>
      <family val="2"/>
    </font>
    <font>
      <sz val="10"/>
      <name val="Arial"/>
      <family val="2"/>
    </font>
    <font>
      <b/>
      <sz val="18"/>
      <name val="Arial"/>
      <family val="2"/>
    </font>
    <font>
      <b/>
      <sz val="14"/>
      <name val="Arial"/>
      <family val="2"/>
    </font>
    <font>
      <sz val="11"/>
      <color theme="1"/>
      <name val="Calibri"/>
      <family val="2"/>
      <scheme val="minor"/>
    </font>
    <font>
      <b/>
      <sz val="16"/>
      <name val="Arial"/>
      <family val="2"/>
    </font>
    <font>
      <sz val="11"/>
      <color theme="1"/>
      <name val="Arial"/>
      <family val="2"/>
    </font>
    <font>
      <b/>
      <sz val="16"/>
      <color theme="1"/>
      <name val="Arial"/>
      <family val="2"/>
    </font>
    <font>
      <b/>
      <sz val="14"/>
      <color theme="1"/>
      <name val="Arial"/>
      <family val="2"/>
    </font>
    <font>
      <sz val="11"/>
      <color indexed="8"/>
      <name val="Calibri"/>
      <family val="2"/>
    </font>
    <font>
      <sz val="11"/>
      <color theme="1"/>
      <name val="Calibri"/>
      <family val="3"/>
      <charset val="128"/>
      <scheme val="minor"/>
    </font>
    <font>
      <sz val="10"/>
      <color rgb="FF000000"/>
      <name val="Arial"/>
      <family val="2"/>
    </font>
    <font>
      <sz val="10"/>
      <color indexed="8"/>
      <name val="Arial"/>
      <family val="2"/>
    </font>
    <font>
      <sz val="18"/>
      <color theme="1"/>
      <name val="Arial"/>
      <family val="2"/>
    </font>
    <font>
      <sz val="18"/>
      <name val="Arial"/>
      <family val="2"/>
    </font>
    <font>
      <b/>
      <sz val="18"/>
      <color theme="1"/>
      <name val="Arial"/>
      <family val="2"/>
    </font>
    <font>
      <sz val="18"/>
      <color rgb="FFFF0000"/>
      <name val="Arial"/>
      <family val="2"/>
    </font>
    <font>
      <b/>
      <sz val="20"/>
      <name val="Arial"/>
      <family val="2"/>
    </font>
    <font>
      <b/>
      <sz val="18"/>
      <color rgb="FFFF0000"/>
      <name val="Arial"/>
      <family val="2"/>
    </font>
    <font>
      <b/>
      <sz val="22"/>
      <name val="Arial"/>
      <family val="2"/>
    </font>
    <font>
      <sz val="11"/>
      <name val="Calibri"/>
      <family val="2"/>
      <scheme val="minor"/>
    </font>
    <font>
      <i/>
      <sz val="10"/>
      <name val="Arial"/>
      <family val="2"/>
    </font>
    <font>
      <b/>
      <sz val="16"/>
      <name val="Calibri"/>
      <family val="2"/>
      <scheme val="minor"/>
    </font>
    <font>
      <b/>
      <sz val="12"/>
      <color theme="0"/>
      <name val="Arial"/>
      <family val="2"/>
    </font>
    <font>
      <sz val="14"/>
      <color theme="1"/>
      <name val="Calibri"/>
      <family val="2"/>
      <scheme val="minor"/>
    </font>
    <font>
      <sz val="14"/>
      <color theme="1"/>
      <name val="Arial"/>
      <family val="2"/>
    </font>
    <font>
      <sz val="14"/>
      <name val="Arial"/>
      <family val="2"/>
    </font>
    <font>
      <sz val="14"/>
      <color rgb="FFFF0000"/>
      <name val="Arial"/>
      <family val="2"/>
    </font>
    <font>
      <sz val="14"/>
      <color theme="1"/>
      <name val="Times New Roman"/>
      <family val="1"/>
    </font>
    <font>
      <b/>
      <sz val="14"/>
      <color rgb="FFFF0000"/>
      <name val="Calibri"/>
      <family val="2"/>
      <scheme val="minor"/>
    </font>
    <font>
      <sz val="14"/>
      <color theme="0" tint="-0.249977111117893"/>
      <name val="Arial"/>
      <family val="2"/>
    </font>
    <font>
      <b/>
      <sz val="14"/>
      <color theme="0"/>
      <name val="Arial"/>
      <family val="2"/>
    </font>
    <font>
      <sz val="14"/>
      <name val="Calibri"/>
      <family val="2"/>
      <scheme val="minor"/>
    </font>
    <font>
      <sz val="11"/>
      <color rgb="FF000000"/>
      <name val="Calibri"/>
      <family val="2"/>
    </font>
    <font>
      <b/>
      <sz val="14"/>
      <color rgb="FF000000"/>
      <name val="Calibri"/>
      <family val="2"/>
    </font>
    <font>
      <sz val="14"/>
      <color theme="0" tint="-0.249977111117893"/>
      <name val="Calibri"/>
      <family val="2"/>
    </font>
    <font>
      <sz val="16"/>
      <name val="Arial"/>
      <family val="2"/>
    </font>
    <font>
      <b/>
      <sz val="11"/>
      <color theme="1"/>
      <name val="Arial"/>
      <family val="2"/>
    </font>
    <font>
      <sz val="16"/>
      <color theme="1"/>
      <name val="Arial"/>
      <family val="2"/>
    </font>
    <font>
      <b/>
      <sz val="20"/>
      <color theme="0"/>
      <name val="Arial"/>
      <family val="2"/>
    </font>
    <font>
      <sz val="14"/>
      <color theme="0" tint="-0.499984740745262"/>
      <name val="Calibri"/>
      <family val="2"/>
    </font>
    <font>
      <b/>
      <sz val="11"/>
      <color theme="1"/>
      <name val="Calibri"/>
      <family val="2"/>
      <scheme val="minor"/>
    </font>
    <font>
      <b/>
      <sz val="16"/>
      <color theme="1"/>
      <name val="Calibri"/>
      <family val="2"/>
      <scheme val="minor"/>
    </font>
    <font>
      <b/>
      <sz val="10"/>
      <name val="Arial"/>
      <family val="2"/>
    </font>
    <font>
      <sz val="14"/>
      <color rgb="FFFF0000"/>
      <name val="Calibri"/>
      <family val="2"/>
      <scheme val="minor"/>
    </font>
    <font>
      <sz val="14"/>
      <color rgb="FF00B050"/>
      <name val="Arial"/>
      <family val="2"/>
    </font>
    <font>
      <sz val="14"/>
      <color theme="1" tint="0.34998626667073579"/>
      <name val="Arial"/>
      <family val="2"/>
    </font>
    <font>
      <b/>
      <sz val="14"/>
      <name val="Calibri"/>
      <family val="2"/>
      <scheme val="minor"/>
    </font>
    <font>
      <b/>
      <sz val="14"/>
      <color rgb="FF00B050"/>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8"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rgb="FFE8F5F8"/>
        <bgColor indexed="64"/>
      </patternFill>
    </fill>
    <fill>
      <patternFill patternType="solid">
        <fgColor rgb="FFFEF9F4"/>
        <bgColor indexed="64"/>
      </patternFill>
    </fill>
    <fill>
      <patternFill patternType="solid">
        <fgColor rgb="FFFFFF99"/>
        <bgColor indexed="64"/>
      </patternFill>
    </fill>
    <fill>
      <patternFill patternType="solid">
        <fgColor rgb="FFFFC000"/>
        <bgColor indexed="64"/>
      </patternFill>
    </fill>
    <fill>
      <patternFill patternType="solid">
        <fgColor theme="3" tint="0.59999389629810485"/>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auto="1"/>
      </left>
      <right/>
      <top/>
      <bottom style="dotted">
        <color theme="0" tint="-0.499984740745262"/>
      </bottom>
      <diagonal/>
    </border>
    <border>
      <left style="thin">
        <color auto="1"/>
      </left>
      <right/>
      <top style="dotted">
        <color theme="0" tint="-0.499984740745262"/>
      </top>
      <bottom style="dotted">
        <color theme="0" tint="-0.499984740745262"/>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auto="1"/>
      </left>
      <right style="thin">
        <color auto="1"/>
      </right>
      <top/>
      <bottom style="dotted">
        <color theme="0" tint="-0.499984740745262"/>
      </bottom>
      <diagonal/>
    </border>
    <border>
      <left style="thin">
        <color auto="1"/>
      </left>
      <right style="thin">
        <color auto="1"/>
      </right>
      <top style="dotted">
        <color theme="0" tint="-0.499984740745262"/>
      </top>
      <bottom style="dotted">
        <color theme="0" tint="-0.499984740745262"/>
      </bottom>
      <diagonal/>
    </border>
    <border>
      <left style="thin">
        <color indexed="64"/>
      </left>
      <right style="thin">
        <color auto="1"/>
      </right>
      <top style="thin">
        <color indexed="64"/>
      </top>
      <bottom style="dotted">
        <color theme="0" tint="-0.499984740745262"/>
      </bottom>
      <diagonal/>
    </border>
    <border>
      <left/>
      <right style="thin">
        <color auto="1"/>
      </right>
      <top style="dotted">
        <color theme="0" tint="-0.499984740745262"/>
      </top>
      <bottom style="dotted">
        <color theme="0" tint="-0.499984740745262"/>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bottom style="medium">
        <color rgb="FF000000"/>
      </bottom>
      <diagonal/>
    </border>
    <border>
      <left style="thin">
        <color indexed="64"/>
      </left>
      <right style="thin">
        <color indexed="64"/>
      </right>
      <top style="thin">
        <color theme="0"/>
      </top>
      <bottom/>
      <diagonal/>
    </border>
    <border diagonalUp="1" diagonalDown="1">
      <left style="thin">
        <color indexed="64"/>
      </left>
      <right style="thin">
        <color indexed="64"/>
      </right>
      <top style="medium">
        <color indexed="64"/>
      </top>
      <bottom style="thin">
        <color indexed="64"/>
      </bottom>
      <diagonal style="thin">
        <color indexed="64"/>
      </diagonal>
    </border>
    <border>
      <left/>
      <right style="thin">
        <color indexed="64"/>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auto="1"/>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s>
  <cellStyleXfs count="84">
    <xf numFmtId="0" fontId="0" fillId="0" borderId="0"/>
    <xf numFmtId="0" fontId="2" fillId="0" borderId="0"/>
    <xf numFmtId="0" fontId="2" fillId="0" borderId="0"/>
    <xf numFmtId="9" fontId="2" fillId="0" borderId="0" applyFont="0" applyFill="0" applyBorder="0" applyAlignment="0" applyProtection="0"/>
    <xf numFmtId="0" fontId="2" fillId="0" borderId="0"/>
    <xf numFmtId="9" fontId="10" fillId="0" borderId="0" applyFont="0" applyFill="0" applyBorder="0" applyAlignment="0" applyProtection="0"/>
    <xf numFmtId="0" fontId="11" fillId="0" borderId="0"/>
    <xf numFmtId="0" fontId="2" fillId="0" borderId="0"/>
    <xf numFmtId="9" fontId="1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7" fillId="0" borderId="0"/>
    <xf numFmtId="0" fontId="2" fillId="0" borderId="0"/>
    <xf numFmtId="0" fontId="12" fillId="0" borderId="0" applyNumberFormat="0" applyFont="0" applyBorder="0" applyProtection="0"/>
    <xf numFmtId="0" fontId="2" fillId="0" borderId="0"/>
    <xf numFmtId="0" fontId="12" fillId="0" borderId="0" applyNumberFormat="0" applyFont="0" applyBorder="0" applyProtection="0"/>
    <xf numFmtId="0" fontId="13" fillId="0" borderId="0" applyNumberFormat="0" applyFont="0" applyBorder="0" applyProtection="0"/>
    <xf numFmtId="0" fontId="2" fillId="0" borderId="0"/>
    <xf numFmtId="0" fontId="2" fillId="0" borderId="0"/>
    <xf numFmtId="0" fontId="2" fillId="0" borderId="0"/>
    <xf numFmtId="0" fontId="13" fillId="0" borderId="0" applyNumberFormat="0" applyFont="0" applyBorder="0" applyProtection="0"/>
    <xf numFmtId="0" fontId="2" fillId="0" borderId="0"/>
    <xf numFmtId="0" fontId="2" fillId="0" borderId="0"/>
    <xf numFmtId="0" fontId="2" fillId="0" borderId="0"/>
    <xf numFmtId="0" fontId="2" fillId="0" borderId="0"/>
    <xf numFmtId="0" fontId="13" fillId="0" borderId="0" applyNumberFormat="0" applyFont="0" applyBorder="0" applyProtection="0"/>
    <xf numFmtId="0" fontId="2" fillId="0" borderId="0"/>
    <xf numFmtId="0" fontId="12" fillId="0" borderId="0" applyNumberFormat="0" applyFont="0" applyBorder="0" applyProtection="0"/>
    <xf numFmtId="0" fontId="2" fillId="0" borderId="0"/>
    <xf numFmtId="0" fontId="2" fillId="0" borderId="0"/>
    <xf numFmtId="0" fontId="11" fillId="0" borderId="0"/>
    <xf numFmtId="0" fontId="2" fillId="0" borderId="0"/>
    <xf numFmtId="0" fontId="12" fillId="0" borderId="0"/>
    <xf numFmtId="0" fontId="5" fillId="0" borderId="0"/>
    <xf numFmtId="0" fontId="2" fillId="0" borderId="0"/>
    <xf numFmtId="0" fontId="5" fillId="0" borderId="0"/>
    <xf numFmtId="0" fontId="13"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4" fillId="0" borderId="0"/>
    <xf numFmtId="9" fontId="5" fillId="0" borderId="0" applyFont="0" applyFill="0" applyBorder="0" applyAlignment="0" applyProtection="0"/>
  </cellStyleXfs>
  <cellXfs count="378">
    <xf numFmtId="0" fontId="0" fillId="0" borderId="0" xfId="0"/>
    <xf numFmtId="0" fontId="7" fillId="0" borderId="0" xfId="0" applyFont="1"/>
    <xf numFmtId="0" fontId="7" fillId="0" borderId="0" xfId="0" applyFont="1" applyAlignment="1">
      <alignment horizontal="center" vertical="top"/>
    </xf>
    <xf numFmtId="0" fontId="14" fillId="0" borderId="0" xfId="0" applyFont="1"/>
    <xf numFmtId="0" fontId="14" fillId="0" borderId="0" xfId="0" applyFont="1" applyBorder="1"/>
    <xf numFmtId="0" fontId="16" fillId="0" borderId="0" xfId="0" applyFont="1" applyBorder="1" applyAlignment="1">
      <alignment horizontal="center" vertical="center" wrapText="1"/>
    </xf>
    <xf numFmtId="0" fontId="17" fillId="0" borderId="0" xfId="0" applyFont="1" applyBorder="1" applyAlignment="1">
      <alignment horizontal="left" vertical="center" wrapText="1"/>
    </xf>
    <xf numFmtId="0" fontId="20" fillId="0" borderId="0" xfId="0" applyFont="1" applyBorder="1" applyAlignment="1">
      <alignment vertical="center"/>
    </xf>
    <xf numFmtId="0" fontId="4" fillId="0" borderId="0" xfId="0" applyFont="1" applyBorder="1" applyAlignment="1">
      <alignment vertical="center"/>
    </xf>
    <xf numFmtId="0" fontId="0" fillId="2" borderId="0" xfId="0" applyFill="1" applyAlignment="1">
      <alignment vertical="center"/>
    </xf>
    <xf numFmtId="0" fontId="23" fillId="2" borderId="0" xfId="0" applyFont="1" applyFill="1" applyBorder="1" applyAlignment="1" applyProtection="1">
      <alignment horizontal="center" vertical="top"/>
    </xf>
    <xf numFmtId="0" fontId="23"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xf>
    <xf numFmtId="0" fontId="23" fillId="2"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vertical="center"/>
    </xf>
    <xf numFmtId="0" fontId="24" fillId="0" borderId="0" xfId="0" applyFont="1" applyFill="1" applyBorder="1" applyAlignment="1">
      <alignment vertical="center" wrapText="1"/>
    </xf>
    <xf numFmtId="0" fontId="1" fillId="2" borderId="0" xfId="0" applyFont="1" applyFill="1" applyBorder="1" applyAlignment="1" applyProtection="1">
      <alignment vertical="center"/>
    </xf>
    <xf numFmtId="0" fontId="22" fillId="2" borderId="0" xfId="0" applyFont="1" applyFill="1" applyBorder="1" applyAlignment="1" applyProtection="1">
      <alignment vertical="top"/>
    </xf>
    <xf numFmtId="0" fontId="6" fillId="2" borderId="0" xfId="0" applyFont="1" applyFill="1" applyBorder="1" applyAlignment="1" applyProtection="1">
      <alignment vertical="top"/>
    </xf>
    <xf numFmtId="0" fontId="3" fillId="0" borderId="0" xfId="1" applyFont="1" applyFill="1" applyBorder="1" applyAlignment="1">
      <alignment vertical="center" wrapText="1"/>
    </xf>
    <xf numFmtId="0" fontId="6" fillId="12" borderId="26" xfId="1" applyFont="1" applyFill="1" applyBorder="1" applyAlignment="1" applyProtection="1">
      <alignment horizontal="center" vertical="center" wrapText="1"/>
    </xf>
    <xf numFmtId="0" fontId="15" fillId="0" borderId="0" xfId="0" applyFont="1" applyFill="1" applyBorder="1" applyAlignment="1">
      <alignment vertical="top" wrapText="1"/>
    </xf>
    <xf numFmtId="0" fontId="15" fillId="3" borderId="0" xfId="0" applyFont="1" applyFill="1" applyBorder="1" applyAlignment="1">
      <alignment vertical="top" wrapText="1"/>
    </xf>
    <xf numFmtId="0" fontId="25" fillId="0" borderId="1" xfId="0" applyFont="1" applyBorder="1" applyAlignment="1">
      <alignment horizontal="justify" vertical="center" wrapText="1"/>
    </xf>
    <xf numFmtId="0" fontId="25" fillId="0" borderId="1" xfId="0" applyFont="1" applyBorder="1" applyAlignment="1">
      <alignment vertical="center" wrapText="1"/>
    </xf>
    <xf numFmtId="0" fontId="25" fillId="0" borderId="33" xfId="0" applyFont="1" applyBorder="1" applyAlignment="1">
      <alignment horizontal="left" vertical="center" wrapText="1"/>
    </xf>
    <xf numFmtId="0" fontId="25" fillId="0" borderId="4" xfId="0" applyFont="1" applyBorder="1" applyAlignment="1">
      <alignment horizontal="left" vertical="center" wrapText="1"/>
    </xf>
    <xf numFmtId="0" fontId="25" fillId="0" borderId="3" xfId="0" applyFont="1" applyBorder="1" applyAlignment="1">
      <alignment horizontal="left" vertical="center" wrapText="1"/>
    </xf>
    <xf numFmtId="0" fontId="25" fillId="0" borderId="20" xfId="0" applyFont="1" applyBorder="1" applyAlignment="1">
      <alignment horizontal="left" vertical="center" wrapText="1"/>
    </xf>
    <xf numFmtId="0" fontId="25" fillId="0" borderId="37" xfId="0" applyFont="1" applyBorder="1" applyAlignment="1">
      <alignment horizontal="left" vertical="center" wrapText="1"/>
    </xf>
    <xf numFmtId="0" fontId="25" fillId="0" borderId="38" xfId="0" applyFont="1" applyBorder="1" applyAlignment="1">
      <alignment horizontal="left" vertical="center" wrapText="1"/>
    </xf>
    <xf numFmtId="0" fontId="25" fillId="0" borderId="1" xfId="0" applyFont="1" applyBorder="1" applyAlignment="1">
      <alignment horizontal="left" vertical="center" wrapText="1"/>
    </xf>
    <xf numFmtId="0" fontId="27" fillId="0" borderId="1" xfId="0" applyFont="1" applyBorder="1" applyAlignment="1" applyProtection="1">
      <alignment horizontal="center" vertical="center" wrapText="1"/>
    </xf>
    <xf numFmtId="0" fontId="27" fillId="0" borderId="33" xfId="0" applyFont="1" applyBorder="1" applyAlignment="1" applyProtection="1">
      <alignment horizontal="center" vertical="center" wrapText="1"/>
    </xf>
    <xf numFmtId="0" fontId="25" fillId="0" borderId="33" xfId="0" applyFont="1" applyBorder="1" applyAlignment="1">
      <alignment horizontal="justify" vertical="center" wrapText="1"/>
    </xf>
    <xf numFmtId="0" fontId="25" fillId="0" borderId="46" xfId="0" applyFont="1" applyBorder="1" applyAlignment="1">
      <alignment horizontal="justify" vertical="center" wrapText="1"/>
    </xf>
    <xf numFmtId="0" fontId="25" fillId="0" borderId="45" xfId="0" applyFont="1" applyBorder="1" applyAlignment="1">
      <alignment horizontal="left" vertical="center" wrapText="1"/>
    </xf>
    <xf numFmtId="0" fontId="25" fillId="0" borderId="46" xfId="0" applyFont="1" applyBorder="1" applyAlignment="1">
      <alignment horizontal="left" vertical="center" wrapText="1"/>
    </xf>
    <xf numFmtId="0" fontId="4" fillId="0" borderId="8" xfId="0" applyFont="1" applyBorder="1" applyAlignment="1" applyProtection="1">
      <alignment horizontal="center" vertical="top" wrapText="1"/>
    </xf>
    <xf numFmtId="0" fontId="27" fillId="0" borderId="3" xfId="0" applyFont="1" applyBorder="1" applyAlignment="1" applyProtection="1">
      <alignment horizontal="left" vertical="center" wrapText="1"/>
    </xf>
    <xf numFmtId="0" fontId="27" fillId="0" borderId="3" xfId="0" applyFont="1" applyBorder="1" applyAlignment="1" applyProtection="1">
      <alignment horizontal="center" vertical="center" wrapText="1"/>
    </xf>
    <xf numFmtId="0" fontId="4" fillId="0" borderId="33" xfId="0" applyFont="1" applyBorder="1" applyAlignment="1" applyProtection="1">
      <alignment horizontal="center" vertical="top" wrapText="1"/>
    </xf>
    <xf numFmtId="0" fontId="25" fillId="0" borderId="47" xfId="0" applyFont="1" applyBorder="1" applyAlignment="1">
      <alignment horizontal="left" vertical="center" wrapText="1"/>
    </xf>
    <xf numFmtId="0" fontId="25" fillId="0" borderId="48" xfId="0" applyFont="1" applyBorder="1" applyAlignment="1">
      <alignment horizontal="left" vertical="center" wrapText="1"/>
    </xf>
    <xf numFmtId="0" fontId="27" fillId="0" borderId="3" xfId="0" applyFont="1" applyFill="1" applyBorder="1" applyAlignment="1">
      <alignment horizontal="center" vertical="top" wrapText="1"/>
    </xf>
    <xf numFmtId="0" fontId="27" fillId="0" borderId="1" xfId="0" applyFont="1" applyFill="1" applyBorder="1" applyAlignment="1">
      <alignment horizontal="center" vertical="center" wrapText="1"/>
    </xf>
    <xf numFmtId="0" fontId="25" fillId="0" borderId="4" xfId="0" applyFont="1" applyBorder="1" applyAlignment="1">
      <alignment horizontal="justify" vertical="center" wrapText="1"/>
    </xf>
    <xf numFmtId="0" fontId="25" fillId="0" borderId="4" xfId="0" applyFont="1" applyBorder="1" applyAlignment="1">
      <alignment vertical="center" wrapText="1"/>
    </xf>
    <xf numFmtId="0" fontId="25" fillId="0" borderId="3" xfId="0" applyFont="1" applyBorder="1" applyAlignment="1">
      <alignment vertical="center" wrapText="1"/>
    </xf>
    <xf numFmtId="0" fontId="27" fillId="0" borderId="33" xfId="0" applyFont="1" applyFill="1" applyBorder="1" applyAlignment="1">
      <alignment horizontal="center" vertical="center" wrapText="1"/>
    </xf>
    <xf numFmtId="0" fontId="3" fillId="4" borderId="16" xfId="1" applyFont="1" applyFill="1" applyBorder="1" applyAlignment="1">
      <alignment vertical="center" wrapText="1"/>
    </xf>
    <xf numFmtId="0" fontId="3" fillId="4" borderId="17" xfId="1" applyFont="1" applyFill="1" applyBorder="1" applyAlignment="1">
      <alignment vertical="center" wrapText="1"/>
    </xf>
    <xf numFmtId="0" fontId="27" fillId="0" borderId="3" xfId="0" applyFont="1" applyFill="1" applyBorder="1" applyAlignment="1">
      <alignment horizontal="center" vertical="center" wrapText="1"/>
    </xf>
    <xf numFmtId="0" fontId="8" fillId="11" borderId="5" xfId="0" applyFont="1" applyFill="1" applyBorder="1" applyAlignment="1" applyProtection="1">
      <alignment horizontal="center" vertical="center"/>
    </xf>
    <xf numFmtId="0" fontId="8" fillId="11" borderId="40" xfId="0" applyFont="1" applyFill="1" applyBorder="1" applyAlignment="1">
      <alignment horizontal="center" vertical="center" wrapText="1"/>
    </xf>
    <xf numFmtId="0" fontId="6" fillId="10" borderId="5" xfId="2" applyFont="1" applyFill="1" applyBorder="1" applyAlignment="1" applyProtection="1">
      <alignment horizontal="center" vertical="center" wrapText="1"/>
    </xf>
    <xf numFmtId="0" fontId="6" fillId="10" borderId="6" xfId="2" applyFont="1" applyFill="1" applyBorder="1" applyAlignment="1" applyProtection="1">
      <alignment horizontal="center" vertical="center" wrapText="1"/>
    </xf>
    <xf numFmtId="0" fontId="6" fillId="10" borderId="40" xfId="1" applyFont="1" applyFill="1" applyBorder="1" applyAlignment="1" applyProtection="1">
      <alignment horizontal="center" vertical="center" wrapText="1"/>
    </xf>
    <xf numFmtId="0" fontId="6" fillId="12" borderId="5" xfId="1" applyFont="1" applyFill="1" applyBorder="1" applyAlignment="1" applyProtection="1">
      <alignment horizontal="center" vertical="center" wrapText="1"/>
    </xf>
    <xf numFmtId="0" fontId="6" fillId="12" borderId="6" xfId="1" applyFont="1" applyFill="1" applyBorder="1" applyAlignment="1" applyProtection="1">
      <alignment horizontal="center" vertical="center" wrapText="1"/>
    </xf>
    <xf numFmtId="0" fontId="6" fillId="12" borderId="40" xfId="1" applyFont="1" applyFill="1" applyBorder="1" applyAlignment="1" applyProtection="1">
      <alignment horizontal="center" vertical="center" wrapText="1"/>
    </xf>
    <xf numFmtId="0" fontId="27" fillId="0" borderId="1" xfId="0" applyFont="1" applyFill="1" applyBorder="1" applyAlignment="1">
      <alignment horizontal="left" vertical="center" wrapText="1"/>
    </xf>
    <xf numFmtId="0" fontId="8" fillId="11" borderId="31" xfId="0" applyFont="1" applyFill="1" applyBorder="1" applyAlignment="1" applyProtection="1">
      <alignment horizontal="center" vertical="center" wrapText="1"/>
    </xf>
    <xf numFmtId="0" fontId="27" fillId="0" borderId="27" xfId="0" applyFont="1" applyBorder="1" applyAlignment="1" applyProtection="1">
      <alignment horizontal="center" vertical="center" wrapText="1"/>
    </xf>
    <xf numFmtId="0" fontId="25" fillId="0" borderId="28" xfId="0" applyFont="1" applyBorder="1" applyAlignment="1">
      <alignment horizontal="justify" vertical="center" wrapText="1"/>
    </xf>
    <xf numFmtId="0" fontId="27" fillId="0" borderId="7" xfId="0" applyFont="1" applyBorder="1" applyAlignment="1" applyProtection="1">
      <alignment horizontal="center" vertical="center" wrapText="1"/>
    </xf>
    <xf numFmtId="0" fontId="25" fillId="0" borderId="23" xfId="0" applyFont="1" applyBorder="1" applyAlignment="1">
      <alignment horizontal="left" vertical="center" wrapText="1"/>
    </xf>
    <xf numFmtId="0" fontId="25" fillId="0" borderId="0" xfId="0" applyFont="1" applyAlignment="1">
      <alignment vertical="center" wrapText="1"/>
    </xf>
    <xf numFmtId="0" fontId="25" fillId="0" borderId="51" xfId="0" applyFont="1" applyBorder="1" applyAlignment="1">
      <alignment horizontal="justify" vertical="center" wrapText="1"/>
    </xf>
    <xf numFmtId="0" fontId="25" fillId="0" borderId="52" xfId="0" applyFont="1" applyBorder="1" applyAlignment="1">
      <alignment horizontal="justify" vertical="center" wrapText="1"/>
    </xf>
    <xf numFmtId="0" fontId="27" fillId="0" borderId="33" xfId="0" applyFont="1" applyFill="1" applyBorder="1" applyAlignment="1">
      <alignment horizontal="left" vertical="center" wrapText="1"/>
    </xf>
    <xf numFmtId="0" fontId="33" fillId="0" borderId="22" xfId="0" applyFont="1" applyBorder="1" applyAlignment="1">
      <alignment horizontal="left" vertical="center" wrapText="1"/>
    </xf>
    <xf numFmtId="0" fontId="27" fillId="0" borderId="3" xfId="0" applyFont="1" applyFill="1" applyBorder="1" applyAlignment="1">
      <alignment horizontal="left" vertical="center" wrapText="1"/>
    </xf>
    <xf numFmtId="0" fontId="26" fillId="0" borderId="28" xfId="0" applyFont="1" applyBorder="1" applyAlignment="1" applyProtection="1">
      <alignment horizontal="left" vertical="center" wrapText="1"/>
    </xf>
    <xf numFmtId="0" fontId="26" fillId="0" borderId="1" xfId="0" applyFont="1" applyBorder="1" applyAlignment="1" applyProtection="1">
      <alignment horizontal="left" vertical="center" wrapText="1"/>
    </xf>
    <xf numFmtId="0" fontId="27" fillId="0" borderId="1" xfId="0" applyFont="1" applyBorder="1" applyAlignment="1" applyProtection="1">
      <alignment horizontal="left" vertical="center" wrapText="1"/>
    </xf>
    <xf numFmtId="0" fontId="27" fillId="0" borderId="33" xfId="0" applyFont="1" applyBorder="1" applyAlignment="1" applyProtection="1">
      <alignment horizontal="left" vertical="center" wrapText="1"/>
    </xf>
    <xf numFmtId="0" fontId="27" fillId="0" borderId="4" xfId="0" applyFont="1" applyFill="1" applyBorder="1" applyAlignment="1">
      <alignment horizontal="left" vertical="center" wrapText="1"/>
    </xf>
    <xf numFmtId="0" fontId="25" fillId="0" borderId="3" xfId="0" applyNumberFormat="1" applyFont="1" applyBorder="1" applyAlignment="1">
      <alignment vertical="center" wrapText="1"/>
    </xf>
    <xf numFmtId="0" fontId="25" fillId="0" borderId="1" xfId="0" applyNumberFormat="1" applyFont="1" applyBorder="1" applyAlignment="1">
      <alignment vertical="center" wrapText="1"/>
    </xf>
    <xf numFmtId="0" fontId="33" fillId="0" borderId="1" xfId="0" applyNumberFormat="1" applyFont="1" applyBorder="1" applyAlignment="1">
      <alignment vertical="center" wrapText="1"/>
    </xf>
    <xf numFmtId="0" fontId="25" fillId="0" borderId="0" xfId="0" applyFont="1"/>
    <xf numFmtId="0" fontId="27" fillId="14" borderId="33" xfId="0" applyFont="1" applyFill="1" applyBorder="1" applyAlignment="1">
      <alignment horizontal="center" vertical="center" wrapText="1"/>
    </xf>
    <xf numFmtId="0" fontId="27" fillId="14" borderId="3" xfId="0" applyFont="1" applyFill="1" applyBorder="1" applyAlignment="1">
      <alignment horizontal="center" vertical="center" wrapText="1"/>
    </xf>
    <xf numFmtId="0" fontId="27" fillId="14" borderId="1" xfId="0" applyFont="1" applyFill="1" applyBorder="1" applyAlignment="1">
      <alignment horizontal="center" vertical="center" wrapText="1"/>
    </xf>
    <xf numFmtId="0" fontId="25" fillId="15" borderId="11" xfId="0" applyFont="1" applyFill="1" applyBorder="1" applyAlignment="1">
      <alignment horizontal="center" vertical="center" wrapText="1"/>
    </xf>
    <xf numFmtId="0" fontId="25" fillId="15" borderId="43" xfId="0" applyFont="1" applyFill="1" applyBorder="1" applyAlignment="1">
      <alignment horizontal="center" vertical="center" wrapText="1"/>
    </xf>
    <xf numFmtId="0" fontId="27" fillId="15" borderId="3" xfId="0" applyFont="1" applyFill="1" applyBorder="1" applyAlignment="1">
      <alignment horizontal="center" vertical="center" wrapText="1"/>
    </xf>
    <xf numFmtId="0" fontId="27" fillId="15" borderId="1"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31" fillId="0" borderId="4" xfId="0" applyFont="1" applyBorder="1" applyAlignment="1" applyProtection="1">
      <alignment horizontal="center" vertical="center" wrapText="1"/>
    </xf>
    <xf numFmtId="0" fontId="31" fillId="0" borderId="3" xfId="0" applyFont="1" applyBorder="1" applyAlignment="1" applyProtection="1">
      <alignment horizontal="center" vertical="center" wrapText="1"/>
    </xf>
    <xf numFmtId="0" fontId="26" fillId="0" borderId="58" xfId="0" applyFont="1" applyBorder="1" applyAlignment="1" applyProtection="1">
      <alignment horizontal="center" vertical="center" wrapText="1"/>
    </xf>
    <xf numFmtId="0" fontId="26" fillId="0" borderId="25" xfId="0" applyFont="1" applyBorder="1" applyAlignment="1" applyProtection="1">
      <alignment horizontal="center" vertical="center" wrapText="1"/>
    </xf>
    <xf numFmtId="0" fontId="27" fillId="0" borderId="25" xfId="0" applyFont="1" applyBorder="1" applyAlignment="1" applyProtection="1">
      <alignment horizontal="center" vertical="center" wrapText="1"/>
    </xf>
    <xf numFmtId="0" fontId="35" fillId="0" borderId="59" xfId="82" applyFont="1" applyBorder="1" applyAlignment="1">
      <alignment horizontal="center" vertical="center" wrapText="1"/>
    </xf>
    <xf numFmtId="0" fontId="36" fillId="0" borderId="62" xfId="82" applyFont="1" applyBorder="1" applyAlignment="1">
      <alignment horizontal="center" vertical="center" wrapText="1"/>
    </xf>
    <xf numFmtId="0" fontId="27" fillId="0" borderId="3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5" fillId="15" borderId="13" xfId="0" applyFont="1" applyFill="1" applyBorder="1" applyAlignment="1">
      <alignment horizontal="center" vertical="center" wrapText="1"/>
    </xf>
    <xf numFmtId="0" fontId="33" fillId="2" borderId="0" xfId="0" applyFont="1" applyFill="1" applyBorder="1" applyAlignment="1" applyProtection="1">
      <alignment horizontal="center" vertical="center"/>
    </xf>
    <xf numFmtId="166" fontId="33" fillId="2" borderId="0" xfId="0" applyNumberFormat="1" applyFont="1" applyFill="1" applyBorder="1" applyAlignment="1" applyProtection="1">
      <alignment horizontal="center" vertical="center"/>
    </xf>
    <xf numFmtId="0" fontId="33" fillId="2" borderId="0" xfId="0" applyNumberFormat="1" applyFont="1" applyFill="1" applyBorder="1" applyAlignment="1" applyProtection="1">
      <alignment horizontal="center" vertical="center"/>
    </xf>
    <xf numFmtId="0" fontId="25" fillId="0" borderId="1" xfId="0" applyFont="1" applyBorder="1" applyAlignment="1">
      <alignment horizontal="center" vertical="center"/>
    </xf>
    <xf numFmtId="0" fontId="25" fillId="0" borderId="39" xfId="0" applyFont="1" applyBorder="1" applyAlignment="1">
      <alignment horizontal="center" vertical="center"/>
    </xf>
    <xf numFmtId="0" fontId="27" fillId="15" borderId="39" xfId="0" applyFont="1" applyFill="1" applyBorder="1" applyAlignment="1" applyProtection="1">
      <alignment horizontal="center" vertical="center" wrapText="1"/>
      <protection locked="0"/>
    </xf>
    <xf numFmtId="0" fontId="27" fillId="14" borderId="27" xfId="0" applyFont="1" applyFill="1" applyBorder="1" applyAlignment="1" applyProtection="1">
      <alignment horizontal="center" vertical="center"/>
      <protection locked="0"/>
    </xf>
    <xf numFmtId="0" fontId="27" fillId="14" borderId="28" xfId="0" applyFont="1" applyFill="1" applyBorder="1" applyAlignment="1" applyProtection="1">
      <alignment horizontal="center" vertical="center"/>
      <protection locked="0"/>
    </xf>
    <xf numFmtId="0" fontId="25" fillId="0" borderId="2" xfId="0" applyFont="1" applyBorder="1" applyAlignment="1">
      <alignment horizontal="center" vertical="center"/>
    </xf>
    <xf numFmtId="0" fontId="27" fillId="15" borderId="2"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protection locked="0"/>
    </xf>
    <xf numFmtId="0" fontId="27" fillId="14" borderId="1" xfId="0" applyFont="1" applyFill="1" applyBorder="1" applyAlignment="1" applyProtection="1">
      <alignment horizontal="center" vertical="center"/>
      <protection locked="0"/>
    </xf>
    <xf numFmtId="0" fontId="25" fillId="0" borderId="43" xfId="0" applyFont="1" applyBorder="1" applyAlignment="1">
      <alignment horizontal="center" vertical="center"/>
    </xf>
    <xf numFmtId="0" fontId="25" fillId="0" borderId="33" xfId="0" applyFont="1" applyBorder="1" applyAlignment="1">
      <alignment horizontal="center" vertical="center"/>
    </xf>
    <xf numFmtId="0" fontId="25" fillId="0" borderId="11" xfId="0" applyFont="1" applyBorder="1" applyAlignment="1">
      <alignment horizontal="center" vertical="center"/>
    </xf>
    <xf numFmtId="0" fontId="25" fillId="0" borderId="4" xfId="0" applyFont="1" applyBorder="1" applyAlignment="1">
      <alignment horizontal="center" vertical="center"/>
    </xf>
    <xf numFmtId="0" fontId="25" fillId="14" borderId="13" xfId="0" applyFont="1" applyFill="1" applyBorder="1" applyAlignment="1">
      <alignment horizontal="center" vertical="center" wrapText="1"/>
    </xf>
    <xf numFmtId="0" fontId="25" fillId="0" borderId="14" xfId="0" applyFont="1" applyBorder="1" applyAlignment="1">
      <alignment horizontal="center" vertical="center"/>
    </xf>
    <xf numFmtId="0" fontId="25" fillId="15" borderId="12" xfId="0" applyFont="1" applyFill="1" applyBorder="1" applyAlignment="1">
      <alignment horizontal="center" vertical="center" wrapText="1"/>
    </xf>
    <xf numFmtId="0" fontId="25" fillId="0" borderId="55" xfId="0" applyFont="1" applyBorder="1" applyAlignment="1">
      <alignment horizontal="center" vertical="center"/>
    </xf>
    <xf numFmtId="0" fontId="25" fillId="0" borderId="9" xfId="0" applyFont="1" applyBorder="1" applyAlignment="1">
      <alignment horizontal="center" vertical="center"/>
    </xf>
    <xf numFmtId="0" fontId="25" fillId="0" borderId="57" xfId="0" applyFont="1" applyBorder="1" applyAlignment="1">
      <alignment horizontal="center" vertical="center"/>
    </xf>
    <xf numFmtId="0" fontId="25" fillId="14" borderId="24" xfId="0" applyFont="1" applyFill="1" applyBorder="1" applyAlignment="1">
      <alignment horizontal="center" vertical="center" wrapText="1"/>
    </xf>
    <xf numFmtId="0" fontId="27" fillId="14" borderId="3" xfId="0" applyFont="1" applyFill="1" applyBorder="1" applyAlignment="1" applyProtection="1">
      <alignment horizontal="center" vertical="center"/>
      <protection locked="0"/>
    </xf>
    <xf numFmtId="0" fontId="27" fillId="14" borderId="33" xfId="0" applyFont="1" applyFill="1" applyBorder="1" applyAlignment="1" applyProtection="1">
      <alignment horizontal="center" vertical="center"/>
      <protection locked="0"/>
    </xf>
    <xf numFmtId="0" fontId="27" fillId="0" borderId="8" xfId="0" applyFont="1" applyBorder="1" applyAlignment="1" applyProtection="1">
      <alignment horizontal="center" vertical="center" wrapText="1"/>
    </xf>
    <xf numFmtId="0" fontId="27" fillId="14" borderId="4" xfId="0" applyFont="1" applyFill="1" applyBorder="1" applyAlignment="1" applyProtection="1">
      <alignment horizontal="center" vertical="center" wrapText="1"/>
    </xf>
    <xf numFmtId="0" fontId="27" fillId="14" borderId="3" xfId="0" applyFont="1" applyFill="1" applyBorder="1" applyAlignment="1" applyProtection="1">
      <alignment horizontal="center" vertical="center" wrapText="1"/>
    </xf>
    <xf numFmtId="0" fontId="27" fillId="4" borderId="17" xfId="1" applyFont="1" applyFill="1" applyBorder="1" applyAlignment="1">
      <alignment horizontal="center" vertical="center" wrapText="1"/>
    </xf>
    <xf numFmtId="0" fontId="27" fillId="4" borderId="34" xfId="1" applyFont="1" applyFill="1" applyBorder="1" applyAlignment="1">
      <alignment horizontal="center" vertical="center" wrapText="1"/>
    </xf>
    <xf numFmtId="0" fontId="27" fillId="0" borderId="0" xfId="0" applyFont="1" applyFill="1" applyBorder="1" applyAlignment="1">
      <alignment horizontal="center" vertical="center" wrapText="1"/>
    </xf>
    <xf numFmtId="0" fontId="26" fillId="0" borderId="0" xfId="0" applyFont="1" applyAlignment="1">
      <alignment horizontal="center" vertical="center"/>
    </xf>
    <xf numFmtId="0" fontId="26" fillId="15" borderId="15" xfId="0" applyFont="1" applyFill="1" applyBorder="1" applyAlignment="1">
      <alignment horizontal="center" vertical="center"/>
    </xf>
    <xf numFmtId="0" fontId="27" fillId="15" borderId="7" xfId="0" applyFont="1" applyFill="1" applyBorder="1" applyAlignment="1" applyProtection="1">
      <alignment horizontal="center" vertical="center" wrapText="1"/>
    </xf>
    <xf numFmtId="0" fontId="26" fillId="15" borderId="3" xfId="0" applyFont="1" applyFill="1" applyBorder="1" applyAlignment="1" applyProtection="1">
      <alignment horizontal="center" vertical="center"/>
      <protection locked="0"/>
    </xf>
    <xf numFmtId="0" fontId="26" fillId="15" borderId="1" xfId="0" applyFont="1" applyFill="1" applyBorder="1" applyAlignment="1" applyProtection="1">
      <alignment horizontal="center" vertical="center"/>
      <protection locked="0"/>
    </xf>
    <xf numFmtId="0" fontId="26" fillId="15" borderId="33" xfId="0" applyFont="1" applyFill="1" applyBorder="1" applyAlignment="1" applyProtection="1">
      <alignment horizontal="center" vertical="center"/>
      <protection locked="0"/>
    </xf>
    <xf numFmtId="0" fontId="27" fillId="15" borderId="8" xfId="0" applyFont="1" applyFill="1" applyBorder="1" applyAlignment="1" applyProtection="1">
      <alignment horizontal="center" vertical="center" wrapText="1"/>
    </xf>
    <xf numFmtId="0" fontId="27" fillId="15" borderId="4" xfId="0" applyFont="1" applyFill="1" applyBorder="1" applyAlignment="1" applyProtection="1">
      <alignment horizontal="center" vertical="center" wrapText="1"/>
    </xf>
    <xf numFmtId="0" fontId="27" fillId="15" borderId="3" xfId="0" applyFont="1" applyFill="1" applyBorder="1" applyAlignment="1" applyProtection="1">
      <alignment horizontal="center" vertical="center" wrapText="1"/>
    </xf>
    <xf numFmtId="0" fontId="27" fillId="15" borderId="33" xfId="0" applyFont="1" applyFill="1" applyBorder="1" applyAlignment="1">
      <alignment horizontal="center" vertical="center" wrapText="1"/>
    </xf>
    <xf numFmtId="0" fontId="8" fillId="7" borderId="1" xfId="0" applyFont="1" applyFill="1" applyBorder="1" applyAlignment="1">
      <alignment horizontal="left" vertical="center"/>
    </xf>
    <xf numFmtId="0" fontId="8" fillId="8" borderId="1" xfId="0" applyFont="1" applyFill="1" applyBorder="1" applyAlignment="1">
      <alignment horizontal="left" vertical="center"/>
    </xf>
    <xf numFmtId="0" fontId="8" fillId="13" borderId="1" xfId="0" applyFont="1" applyFill="1" applyBorder="1" applyAlignment="1">
      <alignment horizontal="left" vertical="center"/>
    </xf>
    <xf numFmtId="0" fontId="39" fillId="0" borderId="0" xfId="0" applyFont="1" applyBorder="1" applyAlignment="1">
      <alignment horizontal="left" vertical="center" wrapText="1"/>
    </xf>
    <xf numFmtId="0" fontId="9" fillId="0" borderId="0" xfId="0" applyFont="1" applyBorder="1" applyAlignment="1">
      <alignment horizontal="center" vertical="center"/>
    </xf>
    <xf numFmtId="0" fontId="6" fillId="16" borderId="1" xfId="0" applyFont="1" applyFill="1" applyBorder="1" applyAlignment="1" applyProtection="1">
      <alignment horizontal="center" vertical="center" wrapText="1"/>
    </xf>
    <xf numFmtId="0" fontId="6" fillId="16" borderId="1" xfId="0" applyFont="1" applyFill="1" applyBorder="1" applyAlignment="1">
      <alignment horizontal="center" vertical="center" wrapText="1"/>
    </xf>
    <xf numFmtId="0" fontId="8" fillId="16" borderId="1" xfId="0" applyFont="1" applyFill="1" applyBorder="1" applyAlignment="1">
      <alignment horizontal="center" vertical="center" wrapText="1"/>
    </xf>
    <xf numFmtId="0" fontId="8" fillId="6" borderId="3" xfId="0" applyFont="1" applyFill="1" applyBorder="1" applyAlignment="1">
      <alignment horizontal="left" vertical="center"/>
    </xf>
    <xf numFmtId="0" fontId="6" fillId="16" borderId="3" xfId="0" applyFont="1" applyFill="1" applyBorder="1" applyAlignment="1" applyProtection="1">
      <alignment horizontal="center" vertical="center" wrapText="1"/>
    </xf>
    <xf numFmtId="0" fontId="9" fillId="0" borderId="12" xfId="0" applyFont="1" applyBorder="1" applyAlignment="1">
      <alignment horizontal="center" vertical="center"/>
    </xf>
    <xf numFmtId="0" fontId="8" fillId="0" borderId="14" xfId="0" applyFont="1" applyBorder="1" applyAlignment="1">
      <alignment horizontal="left" vertical="center" wrapText="1"/>
    </xf>
    <xf numFmtId="0" fontId="9" fillId="0" borderId="7" xfId="0" applyFont="1" applyBorder="1" applyAlignment="1">
      <alignment horizontal="center" vertical="center"/>
    </xf>
    <xf numFmtId="0" fontId="8" fillId="0" borderId="2" xfId="0" applyFont="1" applyBorder="1" applyAlignment="1">
      <alignment horizontal="left" vertical="center" wrapText="1"/>
    </xf>
    <xf numFmtId="0" fontId="9" fillId="0" borderId="5" xfId="0" applyFont="1" applyBorder="1" applyAlignment="1">
      <alignment horizontal="center" vertical="center"/>
    </xf>
    <xf numFmtId="0" fontId="8" fillId="0" borderId="6" xfId="0" applyFont="1" applyBorder="1" applyAlignment="1">
      <alignment horizontal="left" vertical="center"/>
    </xf>
    <xf numFmtId="0" fontId="7" fillId="15" borderId="0" xfId="0" applyFont="1" applyFill="1"/>
    <xf numFmtId="0" fontId="27" fillId="14" borderId="33" xfId="0" applyFont="1" applyFill="1" applyBorder="1" applyAlignment="1">
      <alignment horizontal="left" vertical="center" wrapText="1"/>
    </xf>
    <xf numFmtId="0" fontId="27" fillId="14" borderId="8" xfId="0" applyFont="1" applyFill="1" applyBorder="1" applyAlignment="1" applyProtection="1">
      <alignment vertical="center" wrapText="1"/>
    </xf>
    <xf numFmtId="0" fontId="27" fillId="14" borderId="4" xfId="0" applyFont="1" applyFill="1" applyBorder="1" applyAlignment="1" applyProtection="1">
      <alignment vertical="center" wrapText="1"/>
    </xf>
    <xf numFmtId="0" fontId="27" fillId="14" borderId="3" xfId="0" applyFont="1" applyFill="1" applyBorder="1" applyAlignment="1" applyProtection="1">
      <alignment vertical="center" wrapText="1"/>
    </xf>
    <xf numFmtId="0" fontId="27" fillId="14" borderId="4" xfId="0" applyFont="1" applyFill="1" applyBorder="1" applyAlignment="1">
      <alignment horizontal="left" vertical="center" wrapText="1"/>
    </xf>
    <xf numFmtId="0" fontId="27" fillId="14" borderId="33" xfId="0" applyFont="1" applyFill="1" applyBorder="1" applyAlignment="1" applyProtection="1">
      <alignment vertical="center" wrapText="1"/>
    </xf>
    <xf numFmtId="0" fontId="27" fillId="14" borderId="4" xfId="0" applyFont="1" applyFill="1" applyBorder="1" applyAlignment="1" applyProtection="1">
      <alignment horizontal="center" vertical="center" wrapText="1"/>
    </xf>
    <xf numFmtId="0" fontId="25" fillId="14" borderId="4" xfId="0" applyFont="1" applyFill="1" applyBorder="1" applyAlignment="1">
      <alignment horizontal="center" vertical="center" wrapText="1"/>
    </xf>
    <xf numFmtId="0" fontId="25" fillId="14" borderId="3" xfId="0" applyFont="1" applyFill="1" applyBorder="1" applyAlignment="1">
      <alignment horizontal="center" vertical="center" wrapText="1"/>
    </xf>
    <xf numFmtId="0" fontId="26" fillId="15" borderId="3" xfId="0" applyFont="1" applyFill="1" applyBorder="1" applyAlignment="1" applyProtection="1">
      <alignment horizontal="center" vertical="center" wrapText="1"/>
      <protection locked="0"/>
    </xf>
    <xf numFmtId="0" fontId="26" fillId="15" borderId="1" xfId="0" applyFont="1" applyFill="1" applyBorder="1" applyAlignment="1" applyProtection="1">
      <alignment horizontal="center" vertical="center" wrapText="1"/>
      <protection locked="0"/>
    </xf>
    <xf numFmtId="14" fontId="27" fillId="15" borderId="7" xfId="0" applyNumberFormat="1" applyFont="1" applyFill="1" applyBorder="1" applyAlignment="1" applyProtection="1">
      <alignment horizontal="center" vertical="center" wrapText="1"/>
      <protection locked="0"/>
    </xf>
    <xf numFmtId="0" fontId="41" fillId="0" borderId="60" xfId="82" applyFont="1" applyBorder="1" applyAlignment="1">
      <alignment horizontal="center" vertical="top" wrapText="1"/>
    </xf>
    <xf numFmtId="0" fontId="41" fillId="0" borderId="61" xfId="82" applyFont="1" applyBorder="1" applyAlignment="1">
      <alignment horizontal="center" vertical="center" wrapText="1"/>
    </xf>
    <xf numFmtId="0" fontId="41" fillId="0" borderId="60" xfId="82" applyFont="1" applyBorder="1" applyAlignment="1">
      <alignment horizontal="center" vertical="center" wrapText="1"/>
    </xf>
    <xf numFmtId="0" fontId="25" fillId="14" borderId="43" xfId="0" applyFont="1" applyFill="1" applyBorder="1" applyAlignment="1">
      <alignment vertical="center" wrapText="1"/>
    </xf>
    <xf numFmtId="0" fontId="25" fillId="15" borderId="33" xfId="0" applyFont="1" applyFill="1" applyBorder="1" applyAlignment="1">
      <alignment vertical="center" wrapText="1"/>
    </xf>
    <xf numFmtId="0" fontId="25" fillId="15" borderId="4" xfId="0" applyFont="1" applyFill="1" applyBorder="1" applyAlignment="1">
      <alignment vertical="center" wrapText="1"/>
    </xf>
    <xf numFmtId="0" fontId="25" fillId="15" borderId="9" xfId="0" applyFont="1" applyFill="1" applyBorder="1" applyAlignment="1">
      <alignment vertical="center" wrapText="1"/>
    </xf>
    <xf numFmtId="0" fontId="25" fillId="15" borderId="10" xfId="0" applyFont="1" applyFill="1" applyBorder="1" applyAlignment="1">
      <alignment vertical="center" wrapText="1"/>
    </xf>
    <xf numFmtId="0" fontId="25" fillId="15" borderId="13" xfId="0" applyFont="1" applyFill="1" applyBorder="1" applyAlignment="1">
      <alignment vertical="center" wrapText="1"/>
    </xf>
    <xf numFmtId="0" fontId="25" fillId="15" borderId="24" xfId="0" applyFont="1" applyFill="1" applyBorder="1" applyAlignment="1">
      <alignment vertical="center" wrapText="1"/>
    </xf>
    <xf numFmtId="0" fontId="27" fillId="15" borderId="33" xfId="0" applyFont="1" applyFill="1" applyBorder="1" applyAlignment="1" applyProtection="1">
      <alignment vertical="center" wrapText="1"/>
    </xf>
    <xf numFmtId="0" fontId="27" fillId="15" borderId="4" xfId="0" applyFont="1" applyFill="1" applyBorder="1" applyAlignment="1" applyProtection="1">
      <alignment vertical="center" wrapText="1"/>
    </xf>
    <xf numFmtId="0" fontId="27" fillId="15" borderId="3" xfId="0" applyFont="1" applyFill="1" applyBorder="1" applyAlignment="1" applyProtection="1">
      <alignment vertical="center" wrapText="1"/>
    </xf>
    <xf numFmtId="2" fontId="4" fillId="4" borderId="17" xfId="1" applyNumberFormat="1" applyFont="1" applyFill="1" applyBorder="1" applyAlignment="1">
      <alignment horizontal="center" vertical="center" wrapText="1"/>
    </xf>
    <xf numFmtId="0" fontId="0" fillId="2" borderId="0" xfId="0" applyFill="1"/>
    <xf numFmtId="0" fontId="44" fillId="6" borderId="65" xfId="4" applyFont="1" applyFill="1" applyBorder="1" applyAlignment="1">
      <alignment horizontal="center" vertical="center" wrapText="1"/>
    </xf>
    <xf numFmtId="0" fontId="44" fillId="7" borderId="9" xfId="4" applyFont="1" applyFill="1" applyBorder="1" applyAlignment="1">
      <alignment horizontal="center" vertical="center" wrapText="1"/>
    </xf>
    <xf numFmtId="0" fontId="44" fillId="17" borderId="9" xfId="4" applyFont="1" applyFill="1" applyBorder="1" applyAlignment="1">
      <alignment horizontal="center" vertical="center" wrapText="1"/>
    </xf>
    <xf numFmtId="0" fontId="44" fillId="8" borderId="23" xfId="4" applyFont="1" applyFill="1" applyBorder="1" applyAlignment="1">
      <alignment horizontal="center" vertical="center" wrapText="1"/>
    </xf>
    <xf numFmtId="0" fontId="44" fillId="0" borderId="57" xfId="4" applyFont="1" applyFill="1" applyBorder="1" applyAlignment="1">
      <alignment horizontal="center" vertical="center" wrapText="1"/>
    </xf>
    <xf numFmtId="0" fontId="2" fillId="0" borderId="12" xfId="4" applyFont="1" applyBorder="1" applyAlignment="1">
      <alignment horizontal="center" vertical="center"/>
    </xf>
    <xf numFmtId="0" fontId="2" fillId="0" borderId="30" xfId="4" applyFont="1" applyBorder="1" applyAlignment="1">
      <alignment horizontal="center" vertical="center" wrapText="1"/>
    </xf>
    <xf numFmtId="0" fontId="2" fillId="0" borderId="3" xfId="4" applyFont="1" applyBorder="1" applyAlignment="1">
      <alignment horizontal="center" vertical="center" wrapText="1"/>
    </xf>
    <xf numFmtId="0" fontId="2" fillId="0" borderId="32" xfId="4" applyFont="1" applyBorder="1" applyAlignment="1">
      <alignment horizontal="center" vertical="center" wrapText="1"/>
    </xf>
    <xf numFmtId="0" fontId="2" fillId="0" borderId="7" xfId="4" applyFont="1" applyBorder="1" applyAlignment="1">
      <alignment horizontal="center" vertical="center"/>
    </xf>
    <xf numFmtId="0" fontId="2" fillId="0" borderId="25" xfId="4" applyFont="1" applyBorder="1" applyAlignment="1">
      <alignment horizontal="center" vertical="center" wrapText="1"/>
    </xf>
    <xf numFmtId="0" fontId="2" fillId="0" borderId="1" xfId="4" applyFont="1" applyBorder="1" applyAlignment="1">
      <alignment horizontal="center" vertical="center" wrapText="1"/>
    </xf>
    <xf numFmtId="0" fontId="44" fillId="3" borderId="22" xfId="4" applyFont="1" applyFill="1" applyBorder="1" applyAlignment="1">
      <alignment horizontal="center" vertical="center"/>
    </xf>
    <xf numFmtId="0" fontId="44" fillId="3" borderId="1" xfId="4" applyFont="1" applyFill="1" applyBorder="1" applyAlignment="1">
      <alignment horizontal="center" vertical="center" wrapText="1"/>
    </xf>
    <xf numFmtId="9" fontId="44" fillId="18" borderId="30" xfId="83" applyFont="1" applyFill="1" applyBorder="1" applyAlignment="1">
      <alignment horizontal="center" vertical="center"/>
    </xf>
    <xf numFmtId="9" fontId="44" fillId="18" borderId="3" xfId="83" applyFont="1" applyFill="1" applyBorder="1" applyAlignment="1">
      <alignment horizontal="center" vertical="center"/>
    </xf>
    <xf numFmtId="9" fontId="44" fillId="18" borderId="32" xfId="83" applyFont="1" applyFill="1" applyBorder="1" applyAlignment="1">
      <alignment horizontal="center" vertical="center" wrapText="1"/>
    </xf>
    <xf numFmtId="9" fontId="44" fillId="18" borderId="3" xfId="83" applyFont="1" applyFill="1" applyBorder="1" applyAlignment="1">
      <alignment horizontal="center" vertical="center" wrapText="1"/>
    </xf>
    <xf numFmtId="9" fontId="44" fillId="18" borderId="3" xfId="4" applyNumberFormat="1" applyFont="1" applyFill="1" applyBorder="1" applyAlignment="1">
      <alignment horizontal="center" vertical="center" wrapText="1"/>
    </xf>
    <xf numFmtId="2" fontId="44" fillId="18" borderId="53" xfId="83" applyNumberFormat="1" applyFont="1" applyFill="1" applyBorder="1" applyAlignment="1">
      <alignment horizontal="center" vertical="center"/>
    </xf>
    <xf numFmtId="15" fontId="27" fillId="15" borderId="1" xfId="0" applyNumberFormat="1" applyFont="1" applyFill="1" applyBorder="1" applyAlignment="1" applyProtection="1">
      <alignment horizontal="center" vertical="center" wrapText="1"/>
      <protection locked="0"/>
    </xf>
    <xf numFmtId="14" fontId="27" fillId="15" borderId="1" xfId="0" applyNumberFormat="1" applyFont="1" applyFill="1" applyBorder="1" applyAlignment="1" applyProtection="1">
      <alignment horizontal="center" vertical="center" wrapText="1"/>
      <protection locked="0"/>
    </xf>
    <xf numFmtId="14" fontId="26" fillId="15" borderId="3" xfId="0" applyNumberFormat="1" applyFont="1" applyFill="1" applyBorder="1" applyAlignment="1" applyProtection="1">
      <alignment horizontal="center" vertical="center"/>
      <protection locked="0"/>
    </xf>
    <xf numFmtId="14" fontId="26" fillId="15" borderId="1" xfId="0" applyNumberFormat="1" applyFont="1" applyFill="1" applyBorder="1" applyAlignment="1" applyProtection="1">
      <alignment horizontal="center" vertical="center"/>
      <protection locked="0"/>
    </xf>
    <xf numFmtId="14" fontId="27" fillId="15" borderId="1" xfId="0" applyNumberFormat="1" applyFont="1" applyFill="1" applyBorder="1" applyAlignment="1">
      <alignment horizontal="center" vertical="center" wrapText="1"/>
    </xf>
    <xf numFmtId="0" fontId="27" fillId="14" borderId="4" xfId="0" applyFont="1" applyFill="1" applyBorder="1" applyAlignment="1" applyProtection="1">
      <alignment horizontal="center" vertical="center" wrapText="1"/>
    </xf>
    <xf numFmtId="0" fontId="27" fillId="14" borderId="3" xfId="0" applyFont="1" applyFill="1" applyBorder="1" applyAlignment="1" applyProtection="1">
      <alignment horizontal="center" vertical="center" wrapText="1"/>
    </xf>
    <xf numFmtId="0" fontId="27" fillId="14" borderId="33" xfId="0" applyFont="1" applyFill="1" applyBorder="1" applyAlignment="1">
      <alignment horizontal="center" vertical="center" wrapText="1"/>
    </xf>
    <xf numFmtId="0" fontId="27" fillId="14" borderId="3" xfId="0" applyFont="1" applyFill="1" applyBorder="1" applyAlignment="1">
      <alignment horizontal="center" vertical="center" wrapText="1"/>
    </xf>
    <xf numFmtId="0" fontId="45" fillId="14" borderId="14" xfId="0" applyFont="1" applyFill="1" applyBorder="1" applyAlignment="1">
      <alignment vertical="center" wrapText="1"/>
    </xf>
    <xf numFmtId="0" fontId="25" fillId="14" borderId="9" xfId="0" applyFont="1" applyFill="1" applyBorder="1" applyAlignment="1">
      <alignment horizontal="center" vertical="center" wrapText="1"/>
    </xf>
    <xf numFmtId="14" fontId="27" fillId="15" borderId="28" xfId="0" applyNumberFormat="1" applyFont="1" applyFill="1" applyBorder="1" applyAlignment="1" applyProtection="1">
      <alignment horizontal="center" vertical="center" wrapText="1"/>
      <protection locked="0"/>
    </xf>
    <xf numFmtId="0" fontId="46" fillId="14" borderId="39" xfId="0" applyFont="1" applyFill="1" applyBorder="1" applyAlignment="1">
      <alignment horizontal="center" vertical="center" wrapText="1"/>
    </xf>
    <xf numFmtId="0" fontId="28" fillId="14" borderId="2" xfId="0" applyFont="1" applyFill="1" applyBorder="1" applyAlignment="1">
      <alignment horizontal="center" vertical="center" wrapText="1"/>
    </xf>
    <xf numFmtId="0" fontId="46" fillId="14" borderId="3" xfId="0" applyFont="1" applyFill="1" applyBorder="1" applyAlignment="1">
      <alignment horizontal="center" vertical="center" wrapText="1"/>
    </xf>
    <xf numFmtId="0" fontId="47" fillId="0" borderId="4" xfId="0" applyFont="1" applyFill="1" applyBorder="1" applyAlignment="1">
      <alignment horizontal="center" vertical="top" wrapText="1"/>
    </xf>
    <xf numFmtId="0" fontId="47" fillId="0" borderId="3" xfId="0" applyFont="1" applyFill="1" applyBorder="1" applyAlignment="1">
      <alignment horizontal="center" vertical="top" wrapText="1"/>
    </xf>
    <xf numFmtId="14" fontId="27" fillId="15" borderId="33" xfId="0" applyNumberFormat="1" applyFont="1" applyFill="1" applyBorder="1" applyAlignment="1">
      <alignment horizontal="center" vertical="center" wrapText="1"/>
    </xf>
    <xf numFmtId="0" fontId="26" fillId="0" borderId="0" xfId="0" applyFont="1" applyAlignment="1">
      <alignment wrapText="1"/>
    </xf>
    <xf numFmtId="0" fontId="46" fillId="14" borderId="4" xfId="0" applyFont="1" applyFill="1" applyBorder="1" applyAlignment="1" applyProtection="1">
      <alignment vertical="center" wrapText="1"/>
    </xf>
    <xf numFmtId="0" fontId="25" fillId="2" borderId="43"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44" xfId="0" applyFont="1" applyFill="1" applyBorder="1" applyAlignment="1">
      <alignment horizontal="center" vertical="center" wrapText="1"/>
    </xf>
    <xf numFmtId="0" fontId="26" fillId="0" borderId="3" xfId="0" applyFont="1" applyBorder="1" applyAlignment="1">
      <alignment wrapText="1"/>
    </xf>
    <xf numFmtId="0" fontId="25" fillId="15" borderId="3" xfId="0" applyFont="1" applyFill="1" applyBorder="1" applyAlignment="1">
      <alignment vertical="center" wrapText="1"/>
    </xf>
    <xf numFmtId="0" fontId="27" fillId="15" borderId="4" xfId="0" applyFont="1" applyFill="1" applyBorder="1" applyAlignment="1" applyProtection="1">
      <alignment horizontal="center" vertical="center" wrapText="1"/>
    </xf>
    <xf numFmtId="17" fontId="25" fillId="15" borderId="4" xfId="0" applyNumberFormat="1" applyFont="1" applyFill="1" applyBorder="1" applyAlignment="1">
      <alignment horizontal="center" vertical="center" wrapText="1"/>
    </xf>
    <xf numFmtId="0" fontId="25" fillId="7" borderId="13" xfId="0" applyFont="1" applyFill="1" applyBorder="1" applyAlignment="1">
      <alignment horizontal="center" vertical="center" wrapText="1"/>
    </xf>
    <xf numFmtId="0" fontId="48" fillId="14" borderId="14" xfId="0" applyFont="1" applyFill="1" applyBorder="1" applyAlignment="1">
      <alignment vertical="center" wrapText="1"/>
    </xf>
    <xf numFmtId="0" fontId="28" fillId="14" borderId="3" xfId="0" applyFont="1" applyFill="1" applyBorder="1" applyAlignment="1">
      <alignment horizontal="center" vertical="center" wrapText="1"/>
    </xf>
    <xf numFmtId="0" fontId="27" fillId="14" borderId="33" xfId="0" applyFont="1" applyFill="1" applyBorder="1" applyAlignment="1">
      <alignment horizontal="center" vertical="center" wrapText="1"/>
    </xf>
    <xf numFmtId="0" fontId="27" fillId="14" borderId="4" xfId="0" applyFont="1" applyFill="1" applyBorder="1" applyAlignment="1">
      <alignment horizontal="center" vertical="center" wrapText="1"/>
    </xf>
    <xf numFmtId="0" fontId="27" fillId="14" borderId="3" xfId="0" applyFont="1" applyFill="1" applyBorder="1" applyAlignment="1">
      <alignment horizontal="center" vertical="center" wrapText="1"/>
    </xf>
    <xf numFmtId="0" fontId="27" fillId="15" borderId="33" xfId="0" applyFont="1" applyFill="1" applyBorder="1" applyAlignment="1">
      <alignment horizontal="center" vertical="center" wrapText="1"/>
    </xf>
    <xf numFmtId="0" fontId="27" fillId="15" borderId="4" xfId="0" applyFont="1" applyFill="1" applyBorder="1" applyAlignment="1">
      <alignment horizontal="center" vertical="center" wrapText="1"/>
    </xf>
    <xf numFmtId="0" fontId="27" fillId="15" borderId="3" xfId="0" applyFont="1" applyFill="1" applyBorder="1" applyAlignment="1">
      <alignment horizontal="center" vertical="center" wrapText="1"/>
    </xf>
    <xf numFmtId="14" fontId="27" fillId="15" borderId="33" xfId="0" applyNumberFormat="1" applyFont="1" applyFill="1" applyBorder="1" applyAlignment="1">
      <alignment horizontal="center" vertical="center" wrapText="1"/>
    </xf>
    <xf numFmtId="14" fontId="27" fillId="15" borderId="4" xfId="0" applyNumberFormat="1" applyFont="1" applyFill="1" applyBorder="1" applyAlignment="1">
      <alignment horizontal="center" vertical="center" wrapText="1"/>
    </xf>
    <xf numFmtId="14" fontId="27" fillId="15" borderId="3" xfId="0" applyNumberFormat="1"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3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4" fillId="4" borderId="17" xfId="1" applyFont="1" applyFill="1" applyBorder="1" applyAlignment="1">
      <alignment horizontal="center" vertical="center" wrapText="1"/>
    </xf>
    <xf numFmtId="0" fontId="25" fillId="0" borderId="71" xfId="0" applyFont="1" applyBorder="1" applyAlignment="1">
      <alignment horizontal="left" vertical="center" wrapText="1"/>
    </xf>
    <xf numFmtId="0" fontId="25" fillId="0" borderId="72" xfId="0" applyFont="1" applyBorder="1" applyAlignment="1">
      <alignment horizontal="left" vertical="center" wrapText="1"/>
    </xf>
    <xf numFmtId="0" fontId="25" fillId="0" borderId="73" xfId="0" applyFont="1" applyBorder="1" applyAlignment="1">
      <alignment horizontal="left" vertical="center" wrapText="1"/>
    </xf>
    <xf numFmtId="0" fontId="3" fillId="4" borderId="16" xfId="1" applyFont="1" applyFill="1" applyBorder="1" applyAlignment="1">
      <alignment horizontal="center" vertical="center" wrapText="1"/>
    </xf>
    <xf numFmtId="0" fontId="3" fillId="4" borderId="17" xfId="1" applyFont="1" applyFill="1" applyBorder="1" applyAlignment="1">
      <alignment horizontal="center" vertical="center" wrapText="1"/>
    </xf>
    <xf numFmtId="0" fontId="3" fillId="4" borderId="34" xfId="1" applyFont="1" applyFill="1" applyBorder="1" applyAlignment="1">
      <alignment horizontal="center" vertical="center" wrapText="1"/>
    </xf>
    <xf numFmtId="0" fontId="27" fillId="0" borderId="4"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7" fillId="0" borderId="3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10" xfId="0" applyFont="1" applyBorder="1" applyAlignment="1" applyProtection="1">
      <alignment horizontal="center" vertical="center" wrapText="1"/>
    </xf>
    <xf numFmtId="0" fontId="27" fillId="0" borderId="13" xfId="0" applyFont="1" applyBorder="1" applyAlignment="1" applyProtection="1">
      <alignment horizontal="center" vertical="center" wrapText="1"/>
    </xf>
    <xf numFmtId="0" fontId="27" fillId="0" borderId="24" xfId="0" applyFont="1" applyBorder="1" applyAlignment="1" applyProtection="1">
      <alignment horizontal="center" vertical="center" wrapText="1"/>
    </xf>
    <xf numFmtId="0" fontId="27" fillId="0" borderId="50" xfId="0" applyFont="1" applyBorder="1" applyAlignment="1" applyProtection="1">
      <alignment horizontal="center" vertical="center" wrapText="1"/>
    </xf>
    <xf numFmtId="0" fontId="27" fillId="0" borderId="20" xfId="0" applyFont="1" applyBorder="1" applyAlignment="1" applyProtection="1">
      <alignment horizontal="center" vertical="center" wrapText="1"/>
    </xf>
    <xf numFmtId="0" fontId="27" fillId="0" borderId="32" xfId="0" applyFont="1" applyBorder="1" applyAlignment="1" applyProtection="1">
      <alignment horizontal="center" vertical="center" wrapText="1"/>
    </xf>
    <xf numFmtId="0" fontId="31" fillId="0" borderId="4" xfId="0" applyFont="1" applyBorder="1" applyAlignment="1" applyProtection="1">
      <alignment horizontal="center" vertical="center" wrapText="1"/>
    </xf>
    <xf numFmtId="0" fontId="25" fillId="0" borderId="63" xfId="0" applyFont="1" applyBorder="1" applyAlignment="1">
      <alignment horizontal="left" vertical="center" wrapText="1"/>
    </xf>
    <xf numFmtId="0" fontId="25" fillId="0" borderId="3" xfId="0" applyFont="1" applyBorder="1" applyAlignment="1">
      <alignment horizontal="left" vertical="center" wrapText="1"/>
    </xf>
    <xf numFmtId="167" fontId="37" fillId="2" borderId="5" xfId="0" applyNumberFormat="1" applyFont="1" applyFill="1" applyBorder="1" applyAlignment="1" applyProtection="1">
      <alignment horizontal="center" vertical="center"/>
    </xf>
    <xf numFmtId="167" fontId="37" fillId="2" borderId="6" xfId="0" applyNumberFormat="1" applyFont="1" applyFill="1" applyBorder="1" applyAlignment="1" applyProtection="1">
      <alignment horizontal="center" vertical="center"/>
    </xf>
    <xf numFmtId="167" fontId="37" fillId="2" borderId="40" xfId="0" applyNumberFormat="1"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22" fillId="2" borderId="0"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6" fillId="2" borderId="27" xfId="0" applyFont="1" applyFill="1" applyBorder="1" applyAlignment="1" applyProtection="1">
      <alignment horizontal="left" vertical="center"/>
    </xf>
    <xf numFmtId="0" fontId="6" fillId="2" borderId="28" xfId="0" applyFont="1" applyFill="1" applyBorder="1" applyAlignment="1" applyProtection="1">
      <alignment horizontal="left" vertical="center"/>
    </xf>
    <xf numFmtId="0" fontId="6" fillId="2" borderId="39" xfId="0" applyFont="1" applyFill="1" applyBorder="1" applyAlignment="1" applyProtection="1">
      <alignment horizontal="left" vertical="center"/>
    </xf>
    <xf numFmtId="0" fontId="32" fillId="9" borderId="15" xfId="0" applyFont="1" applyFill="1" applyBorder="1" applyAlignment="1">
      <alignment horizontal="center" vertical="center" wrapText="1"/>
    </xf>
    <xf numFmtId="0" fontId="32" fillId="9" borderId="29" xfId="0" applyFont="1" applyFill="1" applyBorder="1" applyAlignment="1">
      <alignment horizontal="center" vertical="center" wrapText="1"/>
    </xf>
    <xf numFmtId="0" fontId="32" fillId="9" borderId="54" xfId="0" applyFont="1" applyFill="1" applyBorder="1" applyAlignment="1">
      <alignment horizontal="center" vertical="center" wrapText="1"/>
    </xf>
    <xf numFmtId="166" fontId="6" fillId="2" borderId="35" xfId="0" applyNumberFormat="1" applyFont="1" applyFill="1" applyBorder="1" applyAlignment="1" applyProtection="1">
      <alignment horizontal="left" vertical="center"/>
    </xf>
    <xf numFmtId="166" fontId="6" fillId="2" borderId="39" xfId="0" applyNumberFormat="1" applyFont="1" applyFill="1" applyBorder="1" applyAlignment="1" applyProtection="1">
      <alignment horizontal="left" vertical="center"/>
    </xf>
    <xf numFmtId="0" fontId="27" fillId="15" borderId="33" xfId="0" applyFont="1" applyFill="1" applyBorder="1" applyAlignment="1" applyProtection="1">
      <alignment horizontal="center" vertical="center" wrapText="1"/>
    </xf>
    <xf numFmtId="0" fontId="27" fillId="15" borderId="4" xfId="0" applyFont="1" applyFill="1" applyBorder="1" applyAlignment="1" applyProtection="1">
      <alignment horizontal="center" vertical="center" wrapText="1"/>
    </xf>
    <xf numFmtId="0" fontId="3" fillId="4" borderId="15" xfId="1" applyFont="1" applyFill="1" applyBorder="1" applyAlignment="1">
      <alignment horizontal="center" vertical="center" wrapText="1"/>
    </xf>
    <xf numFmtId="0" fontId="3" fillId="4" borderId="29" xfId="1" applyFont="1" applyFill="1" applyBorder="1" applyAlignment="1">
      <alignment horizontal="center" vertical="center" wrapText="1"/>
    </xf>
    <xf numFmtId="0" fontId="3" fillId="4" borderId="54" xfId="1" applyFont="1" applyFill="1" applyBorder="1" applyAlignment="1">
      <alignment horizontal="center" vertical="center" wrapText="1"/>
    </xf>
    <xf numFmtId="14" fontId="27" fillId="15" borderId="8" xfId="0" applyNumberFormat="1" applyFont="1" applyFill="1" applyBorder="1" applyAlignment="1" applyProtection="1">
      <alignment horizontal="center" vertical="center" wrapText="1"/>
    </xf>
    <xf numFmtId="0" fontId="27" fillId="15" borderId="3" xfId="0" applyFont="1" applyFill="1" applyBorder="1" applyAlignment="1" applyProtection="1">
      <alignment horizontal="center" vertical="center" wrapText="1"/>
    </xf>
    <xf numFmtId="0" fontId="27" fillId="14" borderId="4" xfId="0" applyFont="1" applyFill="1" applyBorder="1" applyAlignment="1" applyProtection="1">
      <alignment horizontal="left" vertical="center" wrapText="1"/>
    </xf>
    <xf numFmtId="0" fontId="27" fillId="15" borderId="8" xfId="0" applyFont="1" applyFill="1" applyBorder="1" applyAlignment="1" applyProtection="1">
      <alignment horizontal="center" vertical="center" wrapText="1"/>
    </xf>
    <xf numFmtId="0" fontId="27" fillId="14" borderId="4" xfId="0" applyFont="1" applyFill="1" applyBorder="1" applyAlignment="1" applyProtection="1">
      <alignment horizontal="center" vertical="center" wrapText="1"/>
    </xf>
    <xf numFmtId="0" fontId="27" fillId="14" borderId="3" xfId="0" applyFont="1" applyFill="1" applyBorder="1" applyAlignment="1" applyProtection="1">
      <alignment horizontal="center" vertical="center" wrapText="1"/>
    </xf>
    <xf numFmtId="0" fontId="27" fillId="14" borderId="33" xfId="0" applyFont="1" applyFill="1" applyBorder="1" applyAlignment="1" applyProtection="1">
      <alignment horizontal="center" vertical="center" wrapText="1"/>
    </xf>
    <xf numFmtId="0" fontId="27" fillId="14" borderId="8" xfId="0" applyFont="1" applyFill="1" applyBorder="1" applyAlignment="1" applyProtection="1">
      <alignment horizontal="center" vertical="center" wrapText="1"/>
    </xf>
    <xf numFmtId="0" fontId="27" fillId="0" borderId="8" xfId="0" applyFont="1" applyBorder="1" applyAlignment="1" applyProtection="1">
      <alignment horizontal="left" vertical="center" wrapText="1"/>
    </xf>
    <xf numFmtId="0" fontId="21" fillId="2" borderId="0" xfId="0" applyFont="1" applyFill="1" applyBorder="1" applyAlignment="1" applyProtection="1">
      <alignment horizontal="center"/>
    </xf>
    <xf numFmtId="0" fontId="19" fillId="0" borderId="0" xfId="0" applyFont="1" applyAlignment="1" applyProtection="1">
      <alignment horizontal="center" vertical="center"/>
      <protection locked="0"/>
    </xf>
    <xf numFmtId="0" fontId="27" fillId="0" borderId="12" xfId="0" applyFont="1" applyBorder="1" applyAlignment="1" applyProtection="1">
      <alignment horizontal="center" vertical="center" wrapText="1"/>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9" xfId="0" applyFont="1" applyBorder="1" applyAlignment="1">
      <alignment horizontal="left" vertical="center"/>
    </xf>
    <xf numFmtId="0" fontId="6" fillId="2" borderId="18" xfId="0" applyFont="1" applyFill="1" applyBorder="1" applyAlignment="1" applyProtection="1">
      <alignment horizontal="left" vertical="center"/>
    </xf>
    <xf numFmtId="0" fontId="6" fillId="2" borderId="19" xfId="0" applyFont="1" applyFill="1" applyBorder="1" applyAlignment="1" applyProtection="1">
      <alignment horizontal="left" vertical="center"/>
    </xf>
    <xf numFmtId="0" fontId="6" fillId="2" borderId="42" xfId="0" applyFont="1" applyFill="1" applyBorder="1" applyAlignment="1" applyProtection="1">
      <alignment horizontal="left" vertical="center"/>
    </xf>
    <xf numFmtId="0" fontId="27" fillId="13" borderId="18" xfId="1" applyFont="1" applyFill="1" applyBorder="1" applyAlignment="1">
      <alignment horizontal="center" vertical="center" wrapText="1"/>
    </xf>
    <xf numFmtId="0" fontId="27" fillId="13" borderId="19" xfId="1" applyFont="1" applyFill="1" applyBorder="1" applyAlignment="1">
      <alignment horizontal="center" vertical="center" wrapText="1"/>
    </xf>
    <xf numFmtId="0" fontId="27" fillId="13" borderId="42" xfId="1" applyFont="1" applyFill="1" applyBorder="1" applyAlignment="1">
      <alignment horizontal="center" vertical="center" wrapText="1"/>
    </xf>
    <xf numFmtId="0" fontId="18" fillId="11" borderId="18" xfId="1" applyFont="1" applyFill="1" applyBorder="1" applyAlignment="1">
      <alignment horizontal="center" vertical="center" wrapText="1"/>
    </xf>
    <xf numFmtId="0" fontId="18" fillId="11" borderId="19" xfId="1" applyFont="1" applyFill="1" applyBorder="1" applyAlignment="1">
      <alignment horizontal="center" vertical="center" wrapText="1"/>
    </xf>
    <xf numFmtId="0" fontId="18" fillId="11" borderId="42" xfId="1" applyFont="1" applyFill="1" applyBorder="1" applyAlignment="1">
      <alignment horizontal="center" vertical="center" wrapText="1"/>
    </xf>
    <xf numFmtId="0" fontId="27" fillId="2" borderId="5" xfId="0" applyNumberFormat="1" applyFont="1" applyFill="1" applyBorder="1" applyAlignment="1" applyProtection="1">
      <alignment horizontal="center" vertical="center"/>
    </xf>
    <xf numFmtId="0" fontId="27" fillId="2" borderId="6" xfId="0" applyNumberFormat="1" applyFont="1" applyFill="1" applyBorder="1" applyAlignment="1" applyProtection="1">
      <alignment horizontal="center" vertical="center"/>
    </xf>
    <xf numFmtId="0" fontId="27" fillId="2" borderId="40" xfId="0" applyNumberFormat="1" applyFont="1" applyFill="1" applyBorder="1" applyAlignment="1" applyProtection="1">
      <alignment horizontal="center" vertical="center"/>
    </xf>
    <xf numFmtId="0" fontId="25" fillId="0" borderId="33" xfId="0" applyFont="1" applyBorder="1" applyAlignment="1">
      <alignment horizontal="left" vertical="center" wrapText="1"/>
    </xf>
    <xf numFmtId="0" fontId="25" fillId="0" borderId="4" xfId="0" applyFont="1" applyBorder="1" applyAlignment="1">
      <alignment horizontal="left" vertical="center" wrapText="1"/>
    </xf>
    <xf numFmtId="0" fontId="9" fillId="0" borderId="36" xfId="0" applyFont="1" applyBorder="1" applyAlignment="1">
      <alignment horizontal="center" vertical="center"/>
    </xf>
    <xf numFmtId="0" fontId="9" fillId="0" borderId="31" xfId="0" applyFont="1" applyBorder="1" applyAlignment="1">
      <alignment horizontal="center" vertical="center"/>
    </xf>
    <xf numFmtId="0" fontId="9" fillId="0" borderId="53" xfId="0" applyFont="1" applyBorder="1" applyAlignment="1">
      <alignment horizontal="center" vertical="center"/>
    </xf>
    <xf numFmtId="0" fontId="16" fillId="5" borderId="16"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38" fillId="0" borderId="26" xfId="0" applyFont="1" applyBorder="1" applyAlignment="1">
      <alignment horizontal="center"/>
    </xf>
    <xf numFmtId="0" fontId="38" fillId="0" borderId="53" xfId="0" applyFont="1" applyBorder="1" applyAlignment="1">
      <alignment horizontal="center"/>
    </xf>
    <xf numFmtId="0" fontId="40" fillId="9" borderId="18" xfId="1" applyFont="1" applyFill="1" applyBorder="1" applyAlignment="1">
      <alignment horizontal="center" vertical="center" wrapText="1"/>
    </xf>
    <xf numFmtId="0" fontId="40" fillId="9" borderId="19" xfId="1" applyFont="1" applyFill="1" applyBorder="1" applyAlignment="1">
      <alignment horizontal="center" vertical="center" wrapText="1"/>
    </xf>
    <xf numFmtId="0" fontId="40" fillId="9" borderId="42" xfId="1" applyFont="1" applyFill="1" applyBorder="1" applyAlignment="1">
      <alignment horizontal="center" vertical="center" wrapText="1"/>
    </xf>
    <xf numFmtId="166" fontId="27" fillId="2" borderId="41" xfId="0" applyNumberFormat="1" applyFont="1" applyFill="1" applyBorder="1" applyAlignment="1" applyProtection="1">
      <alignment horizontal="center" vertical="center"/>
    </xf>
    <xf numFmtId="166" fontId="27" fillId="2" borderId="40" xfId="0" applyNumberFormat="1" applyFont="1" applyFill="1" applyBorder="1" applyAlignment="1" applyProtection="1">
      <alignment horizontal="center" vertical="center"/>
    </xf>
    <xf numFmtId="0" fontId="25" fillId="0" borderId="9" xfId="0" applyFont="1" applyBorder="1" applyAlignment="1">
      <alignment horizontal="left" vertical="center" wrapText="1"/>
    </xf>
    <xf numFmtId="0" fontId="25" fillId="14" borderId="33" xfId="0" applyFont="1" applyFill="1" applyBorder="1" applyAlignment="1">
      <alignment horizontal="center" vertical="center" wrapText="1"/>
    </xf>
    <xf numFmtId="0" fontId="25" fillId="14" borderId="4" xfId="0" applyFont="1" applyFill="1" applyBorder="1" applyAlignment="1">
      <alignment horizontal="center" vertical="center" wrapText="1"/>
    </xf>
    <xf numFmtId="0" fontId="3" fillId="4" borderId="56" xfId="1" applyFont="1" applyFill="1" applyBorder="1" applyAlignment="1">
      <alignment horizontal="center" vertical="center" wrapText="1"/>
    </xf>
    <xf numFmtId="0" fontId="45" fillId="14" borderId="11" xfId="0" applyFont="1" applyFill="1" applyBorder="1" applyAlignment="1">
      <alignment horizontal="left" vertical="center" wrapText="1"/>
    </xf>
    <xf numFmtId="0" fontId="45" fillId="14" borderId="43" xfId="0" applyFont="1" applyFill="1" applyBorder="1" applyAlignment="1">
      <alignment horizontal="left" vertical="center" wrapText="1"/>
    </xf>
    <xf numFmtId="0" fontId="30" fillId="14" borderId="11" xfId="0" applyFont="1" applyFill="1" applyBorder="1" applyAlignment="1">
      <alignment horizontal="center" vertical="center" wrapText="1"/>
    </xf>
    <xf numFmtId="0" fontId="30" fillId="14" borderId="43"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3" xfId="0" applyFont="1" applyFill="1" applyBorder="1" applyAlignment="1">
      <alignment horizontal="center" vertical="center" wrapText="1"/>
    </xf>
    <xf numFmtId="0" fontId="31" fillId="0" borderId="3" xfId="0" applyFont="1" applyBorder="1" applyAlignment="1" applyProtection="1">
      <alignment horizontal="center" vertical="center" wrapText="1"/>
    </xf>
    <xf numFmtId="0" fontId="27" fillId="0" borderId="49" xfId="0" applyFont="1" applyBorder="1" applyAlignment="1" applyProtection="1">
      <alignment horizontal="left" vertical="center" wrapText="1"/>
    </xf>
    <xf numFmtId="0" fontId="27" fillId="0" borderId="21" xfId="0" applyFont="1" applyBorder="1" applyAlignment="1" applyProtection="1">
      <alignment horizontal="left" vertical="center" wrapText="1"/>
    </xf>
    <xf numFmtId="0" fontId="27" fillId="0" borderId="30" xfId="0" applyFont="1" applyBorder="1" applyAlignment="1" applyProtection="1">
      <alignment horizontal="left" vertical="center" wrapText="1"/>
    </xf>
    <xf numFmtId="0" fontId="44" fillId="4" borderId="24" xfId="4" applyFont="1" applyFill="1" applyBorder="1" applyAlignment="1">
      <alignment horizontal="center" vertical="center"/>
    </xf>
    <xf numFmtId="0" fontId="44" fillId="4" borderId="9" xfId="4" applyFont="1" applyFill="1" applyBorder="1" applyAlignment="1">
      <alignment horizontal="center" vertical="center"/>
    </xf>
    <xf numFmtId="0" fontId="44" fillId="4" borderId="44" xfId="4" applyFont="1" applyFill="1" applyBorder="1" applyAlignment="1">
      <alignment horizontal="center" vertical="center"/>
    </xf>
    <xf numFmtId="0" fontId="0" fillId="18" borderId="56" xfId="0" applyFill="1" applyBorder="1" applyAlignment="1">
      <alignment horizontal="center"/>
    </xf>
    <xf numFmtId="0" fontId="42" fillId="2" borderId="29" xfId="0" applyFont="1" applyFill="1" applyBorder="1" applyAlignment="1">
      <alignment horizontal="center"/>
    </xf>
    <xf numFmtId="49" fontId="2" fillId="0" borderId="25" xfId="4" applyNumberFormat="1" applyFont="1" applyBorder="1" applyAlignment="1">
      <alignment horizontal="center" vertical="center" wrapText="1"/>
    </xf>
    <xf numFmtId="49" fontId="2" fillId="0" borderId="68" xfId="4" applyNumberFormat="1" applyFont="1" applyBorder="1" applyAlignment="1">
      <alignment horizontal="center" vertical="center" wrapText="1"/>
    </xf>
    <xf numFmtId="0" fontId="44" fillId="3" borderId="11" xfId="4" applyFont="1" applyFill="1" applyBorder="1" applyAlignment="1">
      <alignment horizontal="center" vertical="center" wrapText="1"/>
    </xf>
    <xf numFmtId="0" fontId="44" fillId="3" borderId="14" xfId="4" applyFont="1" applyFill="1" applyBorder="1" applyAlignment="1">
      <alignment horizontal="center" vertical="center" wrapText="1"/>
    </xf>
    <xf numFmtId="0" fontId="44" fillId="4" borderId="69" xfId="4" applyFont="1" applyFill="1" applyBorder="1" applyAlignment="1">
      <alignment horizontal="center" vertical="center"/>
    </xf>
    <xf numFmtId="0" fontId="44" fillId="4" borderId="70" xfId="4" applyFont="1" applyFill="1" applyBorder="1" applyAlignment="1">
      <alignment horizontal="center" vertical="center"/>
    </xf>
    <xf numFmtId="0" fontId="44" fillId="4" borderId="68" xfId="4" applyFont="1" applyFill="1" applyBorder="1" applyAlignment="1">
      <alignment horizontal="center" vertical="center"/>
    </xf>
    <xf numFmtId="1" fontId="2" fillId="0" borderId="2" xfId="4" applyNumberFormat="1" applyFont="1" applyBorder="1" applyAlignment="1">
      <alignment horizontal="center" vertical="center" wrapText="1"/>
    </xf>
    <xf numFmtId="1" fontId="2" fillId="0" borderId="11" xfId="4" applyNumberFormat="1" applyFont="1" applyBorder="1" applyAlignment="1">
      <alignment horizontal="center" vertical="center" wrapText="1"/>
    </xf>
    <xf numFmtId="0" fontId="43" fillId="2" borderId="0" xfId="0" applyFont="1" applyFill="1" applyAlignment="1">
      <alignment horizontal="center"/>
    </xf>
    <xf numFmtId="0" fontId="44" fillId="4" borderId="27" xfId="32" applyFont="1" applyFill="1" applyBorder="1" applyAlignment="1">
      <alignment horizontal="center" vertical="center"/>
    </xf>
    <xf numFmtId="0" fontId="44" fillId="4" borderId="5" xfId="32" applyFont="1" applyFill="1" applyBorder="1" applyAlignment="1">
      <alignment horizontal="center" vertical="center"/>
    </xf>
    <xf numFmtId="0" fontId="44" fillId="3" borderId="58" xfId="4" applyFont="1" applyFill="1" applyBorder="1" applyAlignment="1">
      <alignment horizontal="center" vertical="center" wrapText="1"/>
    </xf>
    <xf numFmtId="0" fontId="44" fillId="3" borderId="42" xfId="4" applyFont="1" applyFill="1" applyBorder="1" applyAlignment="1">
      <alignment horizontal="center" vertical="center" wrapText="1"/>
    </xf>
    <xf numFmtId="0" fontId="44" fillId="3" borderId="19" xfId="4" applyFont="1" applyFill="1" applyBorder="1" applyAlignment="1">
      <alignment horizontal="center" vertical="center" wrapText="1"/>
    </xf>
    <xf numFmtId="1" fontId="2" fillId="0" borderId="64" xfId="4" applyNumberFormat="1" applyFont="1" applyBorder="1" applyAlignment="1">
      <alignment horizontal="center" vertical="center" wrapText="1"/>
    </xf>
    <xf numFmtId="1" fontId="2" fillId="0" borderId="66" xfId="4" applyNumberFormat="1" applyFont="1" applyBorder="1" applyAlignment="1">
      <alignment horizontal="center" vertical="center" wrapText="1"/>
    </xf>
    <xf numFmtId="0" fontId="44" fillId="3" borderId="39" xfId="4" applyFont="1" applyFill="1" applyBorder="1" applyAlignment="1">
      <alignment horizontal="center" vertical="center" wrapText="1"/>
    </xf>
    <xf numFmtId="0" fontId="44" fillId="3" borderId="2" xfId="4" applyFont="1" applyFill="1" applyBorder="1" applyAlignment="1">
      <alignment horizontal="center" vertical="center" wrapText="1"/>
    </xf>
    <xf numFmtId="0" fontId="44" fillId="2" borderId="26" xfId="4" applyFont="1" applyFill="1" applyBorder="1" applyAlignment="1">
      <alignment horizontal="center" vertical="center"/>
    </xf>
    <xf numFmtId="0" fontId="44" fillId="2" borderId="53" xfId="4" applyFont="1" applyFill="1" applyBorder="1" applyAlignment="1">
      <alignment horizontal="center" vertical="center"/>
    </xf>
    <xf numFmtId="49" fontId="2" fillId="0" borderId="32" xfId="4" applyNumberFormat="1" applyFont="1" applyBorder="1" applyAlignment="1">
      <alignment horizontal="center" vertical="center" wrapText="1"/>
    </xf>
    <xf numFmtId="49" fontId="2" fillId="0" borderId="67" xfId="4" applyNumberFormat="1" applyFont="1" applyBorder="1" applyAlignment="1">
      <alignment horizontal="center" vertical="center" wrapText="1"/>
    </xf>
    <xf numFmtId="2" fontId="2" fillId="0" borderId="11" xfId="4" applyNumberFormat="1" applyFont="1" applyBorder="1" applyAlignment="1">
      <alignment horizontal="center" vertical="center" wrapText="1"/>
    </xf>
    <xf numFmtId="2" fontId="2" fillId="0" borderId="14" xfId="4" applyNumberFormat="1" applyFont="1" applyBorder="1" applyAlignment="1">
      <alignment horizontal="center" vertical="center" wrapText="1"/>
    </xf>
  </cellXfs>
  <cellStyles count="84">
    <cellStyle name="Euro" xfId="9"/>
    <cellStyle name="Euro 2" xfId="10"/>
    <cellStyle name="Graphics" xfId="11"/>
    <cellStyle name="Millares 10" xfId="12"/>
    <cellStyle name="Millares 10 2" xfId="13"/>
    <cellStyle name="Millares 11" xfId="14"/>
    <cellStyle name="Millares 2" xfId="15"/>
    <cellStyle name="Millares 2 2" xfId="16"/>
    <cellStyle name="Millares 2 3" xfId="17"/>
    <cellStyle name="Millares 2 3 2" xfId="18"/>
    <cellStyle name="Millares 3" xfId="19"/>
    <cellStyle name="Millares 3 2" xfId="20"/>
    <cellStyle name="Millares 4" xfId="21"/>
    <cellStyle name="Millares 5" xfId="22"/>
    <cellStyle name="Millares 6" xfId="23"/>
    <cellStyle name="Millares 7" xfId="24"/>
    <cellStyle name="Millares 8" xfId="25"/>
    <cellStyle name="Millares 9" xfId="26"/>
    <cellStyle name="Moneda 2" xfId="27"/>
    <cellStyle name="Moneda 2 2" xfId="28"/>
    <cellStyle name="Normal" xfId="0" builtinId="0"/>
    <cellStyle name="Normal 10" xfId="29"/>
    <cellStyle name="Normal 11" xfId="30"/>
    <cellStyle name="Normal 11 2" xfId="2"/>
    <cellStyle name="Normal 12" xfId="31"/>
    <cellStyle name="Normal 13" xfId="82"/>
    <cellStyle name="Normal 2" xfId="32"/>
    <cellStyle name="Normal 2 2" xfId="1"/>
    <cellStyle name="Normal 2 2 2" xfId="33"/>
    <cellStyle name="Normal 2 2 2 2" xfId="34"/>
    <cellStyle name="Normal 2 2 2 2 2" xfId="35"/>
    <cellStyle name="Normal 2 2 2 2 2 2" xfId="36"/>
    <cellStyle name="Normal 2 2 2 2 3" xfId="37"/>
    <cellStyle name="Normal 2 2 2 2 3 2" xfId="38"/>
    <cellStyle name="Normal 2 2 2 2_PLAN+REVISADO-+TRANSPARENCIA+GUBERNAMENTAL+(2)" xfId="39"/>
    <cellStyle name="Normal 2 2 2 3" xfId="40"/>
    <cellStyle name="Normal 2 2 2 4" xfId="41"/>
    <cellStyle name="Normal 2 2 2 4 2" xfId="42"/>
    <cellStyle name="Normal 2 2_PLAN+REVISADO-+TRANSPARENCIA+GUBERNAMENTAL+(2)" xfId="43"/>
    <cellStyle name="Normal 2 3" xfId="44"/>
    <cellStyle name="Normal 2 3 2" xfId="45"/>
    <cellStyle name="Normal 2 3 3" xfId="46"/>
    <cellStyle name="Normal 2 3 4" xfId="47"/>
    <cellStyle name="Normal 2 4" xfId="4"/>
    <cellStyle name="Normal 2 4 2" xfId="48"/>
    <cellStyle name="Normal 2_PLAN+REVISADO-+TRANSPARENCIA+GUBERNAMENTAL+(2)" xfId="49"/>
    <cellStyle name="Normal 3" xfId="50"/>
    <cellStyle name="Normal 3 2" xfId="51"/>
    <cellStyle name="Normal 3 2 2" xfId="52"/>
    <cellStyle name="Normal 3 2 3" xfId="53"/>
    <cellStyle name="Normal 3 2 4" xfId="54"/>
    <cellStyle name="Normal 3 3" xfId="55"/>
    <cellStyle name="Normal 3 3 2" xfId="6"/>
    <cellStyle name="Normal 3_PLAN+REVISADO-+TRANSPARENCIA+GUBERNAMENTAL+(2)" xfId="56"/>
    <cellStyle name="Normal 4" xfId="57"/>
    <cellStyle name="Normal 4 2" xfId="7"/>
    <cellStyle name="Normal 5" xfId="58"/>
    <cellStyle name="Normal 5 2" xfId="59"/>
    <cellStyle name="Normal 5 3" xfId="60"/>
    <cellStyle name="Normal 6" xfId="61"/>
    <cellStyle name="Normal 7" xfId="62"/>
    <cellStyle name="Normal 8" xfId="63"/>
    <cellStyle name="Normal 9" xfId="64"/>
    <cellStyle name="Porcentaje" xfId="83" builtinId="5"/>
    <cellStyle name="Porcentual 2" xfId="3"/>
    <cellStyle name="Porcentual 2 2" xfId="65"/>
    <cellStyle name="Porcentual 2 2 2" xfId="66"/>
    <cellStyle name="Porcentual 3" xfId="5"/>
    <cellStyle name="Porcentual 3 2" xfId="67"/>
    <cellStyle name="Porcentual 3 2 2" xfId="68"/>
    <cellStyle name="Porcentual 3 2 2 2" xfId="69"/>
    <cellStyle name="Porcentual 3 2 3" xfId="8"/>
    <cellStyle name="Porcentual 3 3" xfId="70"/>
    <cellStyle name="Porcentual 3 3 2" xfId="71"/>
    <cellStyle name="Porcentual 3 3 3" xfId="72"/>
    <cellStyle name="Porcentual 4" xfId="73"/>
    <cellStyle name="Porcentual 4 2" xfId="74"/>
    <cellStyle name="Porcentual 5" xfId="75"/>
    <cellStyle name="Porcentual 6" xfId="76"/>
    <cellStyle name="Porcentual 6 2" xfId="77"/>
    <cellStyle name="Porcentual 7" xfId="78"/>
    <cellStyle name="Porcentual 7 2" xfId="79"/>
    <cellStyle name="Porcentual 8" xfId="80"/>
    <cellStyle name="Porcentual 8 2" xfId="81"/>
  </cellStyles>
  <dxfs count="16">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5BD119"/>
        </patternFill>
      </fill>
    </dxf>
    <dxf>
      <fill>
        <patternFill>
          <bgColor rgb="FFFFFF00"/>
        </patternFill>
      </fill>
    </dxf>
    <dxf>
      <fill>
        <patternFill>
          <bgColor rgb="FFFF3737"/>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EF9F4"/>
      <color rgb="FFFFFF99"/>
      <color rgb="FFFEF4EC"/>
      <color rgb="FFE8F5F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553708</xdr:colOff>
      <xdr:row>0</xdr:row>
      <xdr:rowOff>0</xdr:rowOff>
    </xdr:from>
    <xdr:to>
      <xdr:col>12</xdr:col>
      <xdr:colOff>2020641</xdr:colOff>
      <xdr:row>5</xdr:row>
      <xdr:rowOff>187642</xdr:rowOff>
    </xdr:to>
    <xdr:pic>
      <xdr:nvPicPr>
        <xdr:cNvPr id="9" name="4 Imagen" descr="Logo solo DIGEIG.JPG"/>
        <xdr:cNvPicPr>
          <a:picLocks noChangeAspect="1"/>
        </xdr:cNvPicPr>
      </xdr:nvPicPr>
      <xdr:blipFill>
        <a:blip xmlns:r="http://schemas.openxmlformats.org/officeDocument/2006/relationships" r:embed="rId1" cstate="print"/>
        <a:srcRect/>
        <a:stretch>
          <a:fillRect/>
        </a:stretch>
      </xdr:blipFill>
      <xdr:spPr bwMode="auto">
        <a:xfrm>
          <a:off x="21489658" y="0"/>
          <a:ext cx="1466933" cy="1311592"/>
        </a:xfrm>
        <a:prstGeom prst="rect">
          <a:avLst/>
        </a:prstGeom>
        <a:noFill/>
        <a:ln w="9525">
          <a:noFill/>
          <a:miter lim="800000"/>
          <a:headEnd/>
          <a:tailEnd/>
        </a:ln>
      </xdr:spPr>
    </xdr:pic>
    <xdr:clientData/>
  </xdr:twoCellAnchor>
  <xdr:twoCellAnchor editAs="oneCell">
    <xdr:from>
      <xdr:col>0</xdr:col>
      <xdr:colOff>438254</xdr:colOff>
      <xdr:row>0</xdr:row>
      <xdr:rowOff>0</xdr:rowOff>
    </xdr:from>
    <xdr:to>
      <xdr:col>1</xdr:col>
      <xdr:colOff>1353952</xdr:colOff>
      <xdr:row>5</xdr:row>
      <xdr:rowOff>222064</xdr:rowOff>
    </xdr:to>
    <xdr:pic>
      <xdr:nvPicPr>
        <xdr:cNvPr id="11" name="4 Imagen" descr="PRESIDENCIA DE LA REP..jpg"/>
        <xdr:cNvPicPr>
          <a:picLocks noChangeAspect="1"/>
        </xdr:cNvPicPr>
      </xdr:nvPicPr>
      <xdr:blipFill>
        <a:blip xmlns:r="http://schemas.openxmlformats.org/officeDocument/2006/relationships" r:embed="rId2" cstate="print"/>
        <a:stretch>
          <a:fillRect/>
        </a:stretch>
      </xdr:blipFill>
      <xdr:spPr bwMode="auto">
        <a:xfrm>
          <a:off x="438254" y="0"/>
          <a:ext cx="1525298" cy="1346014"/>
        </a:xfrm>
        <a:prstGeom prst="rect">
          <a:avLst/>
        </a:prstGeom>
        <a:noFill/>
        <a:ln w="9525">
          <a:noFill/>
          <a:miter lim="800000"/>
          <a:headEnd/>
          <a:tailEnd/>
        </a:ln>
      </xdr:spPr>
    </xdr:pic>
    <xdr:clientData/>
  </xdr:twoCellAnchor>
  <xdr:twoCellAnchor editAs="oneCell">
    <xdr:from>
      <xdr:col>1</xdr:col>
      <xdr:colOff>2266950</xdr:colOff>
      <xdr:row>0</xdr:row>
      <xdr:rowOff>0</xdr:rowOff>
    </xdr:from>
    <xdr:to>
      <xdr:col>2</xdr:col>
      <xdr:colOff>161924</xdr:colOff>
      <xdr:row>5</xdr:row>
      <xdr:rowOff>228599</xdr:rowOff>
    </xdr:to>
    <xdr:pic>
      <xdr:nvPicPr>
        <xdr:cNvPr id="3" name="Imagen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76550" y="0"/>
          <a:ext cx="1314449" cy="13144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afael.garcia.CNECC\Documents\ANALISTA%20PROYECTO\POA%202011\POA%202011%20FINAL%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LANES%20DE%20TRABAJO\PLANES%20OPERATIVOS\2011\POA%20GENERAL\POA%202011%20FINAL%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 POA"/>
      <sheetName val="MEDICION CUMPLIMIENTO"/>
      <sheetName val="RESUMEN - PARTICIPACION"/>
      <sheetName val="RESUMEN GENERAL"/>
      <sheetName val="RES. POR AREA"/>
      <sheetName val="POA GENERAL"/>
      <sheetName val="Hoja1"/>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refreshError="1"/>
      <sheetData sheetId="2"/>
      <sheetData sheetId="3" refreshError="1"/>
      <sheetData sheetId="4" refreshError="1"/>
      <sheetData sheetId="5">
        <row r="191">
          <cell r="A191">
            <v>0</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GENERAL"/>
      <sheetName val="MEDICION CUMPLIMIENTO"/>
      <sheetName val="RESUMEN - PARTICIPACION"/>
      <sheetName val="RESUMEN GENERAL"/>
      <sheetName val="RES. POR AREA"/>
      <sheetName val="PRELIMINAR POA"/>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sheetData sheetId="2"/>
      <sheetData sheetId="3"/>
      <sheetData sheetId="4"/>
      <sheetData sheetId="5">
        <row r="191">
          <cell r="A19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9"/>
  <sheetViews>
    <sheetView showGridLines="0" tabSelected="1" zoomScale="50" zoomScaleNormal="50" zoomScaleSheetLayoutView="25" zoomScalePageLayoutView="70" workbookViewId="0">
      <selection activeCell="M23" sqref="M23"/>
    </sheetView>
  </sheetViews>
  <sheetFormatPr baseColWidth="10" defaultColWidth="20.7109375" defaultRowHeight="18"/>
  <cols>
    <col min="1" max="1" width="9.140625" style="1" customWidth="1"/>
    <col min="2" max="2" width="51.28515625" style="2" customWidth="1"/>
    <col min="3" max="3" width="30.42578125" style="2" customWidth="1"/>
    <col min="4" max="4" width="24.140625" style="1" customWidth="1"/>
    <col min="5" max="5" width="20.7109375" style="1" customWidth="1"/>
    <col min="6" max="7" width="20.7109375" style="133" customWidth="1"/>
    <col min="8" max="9" width="25.7109375" style="133" customWidth="1"/>
    <col min="10" max="10" width="42.5703125" style="133" customWidth="1"/>
    <col min="11" max="11" width="20.7109375" style="133" customWidth="1"/>
    <col min="12" max="12" width="21.85546875" style="133" customWidth="1"/>
    <col min="13" max="13" width="49.28515625" style="133" customWidth="1"/>
    <col min="14" max="14" width="6.85546875" style="1" customWidth="1"/>
    <col min="15" max="15" width="10.5703125" style="1" customWidth="1"/>
    <col min="16" max="16" width="39.5703125" style="1" customWidth="1"/>
    <col min="17" max="17" width="15" style="1" customWidth="1"/>
    <col min="18" max="18" width="49.85546875" style="1" customWidth="1"/>
    <col min="19" max="19" width="34.7109375" style="1" customWidth="1"/>
    <col min="20" max="16384" width="20.7109375" style="1"/>
  </cols>
  <sheetData>
    <row r="1" spans="1:19" ht="15">
      <c r="A1" s="301"/>
      <c r="B1" s="301"/>
      <c r="C1" s="301"/>
      <c r="D1" s="301"/>
      <c r="E1" s="301"/>
      <c r="F1" s="301"/>
      <c r="G1" s="301"/>
      <c r="H1" s="301"/>
      <c r="I1" s="301"/>
      <c r="J1" s="301"/>
      <c r="K1" s="301"/>
      <c r="L1" s="301"/>
      <c r="M1" s="301"/>
      <c r="N1" s="301"/>
      <c r="O1" s="301"/>
      <c r="P1" s="301"/>
      <c r="Q1" s="9"/>
    </row>
    <row r="2" spans="1:19" ht="15.75">
      <c r="A2" s="276" t="s">
        <v>12</v>
      </c>
      <c r="B2" s="276"/>
      <c r="C2" s="276"/>
      <c r="D2" s="276"/>
      <c r="E2" s="276"/>
      <c r="F2" s="276"/>
      <c r="G2" s="276"/>
      <c r="H2" s="276"/>
      <c r="I2" s="276"/>
      <c r="J2" s="276"/>
      <c r="K2" s="276"/>
      <c r="L2" s="276"/>
      <c r="M2" s="276"/>
      <c r="N2" s="16"/>
      <c r="O2" s="16"/>
      <c r="P2" s="16"/>
      <c r="Q2" s="16"/>
    </row>
    <row r="3" spans="1:19" ht="14.25">
      <c r="A3" s="277" t="s">
        <v>13</v>
      </c>
      <c r="B3" s="277"/>
      <c r="C3" s="277"/>
      <c r="D3" s="277"/>
      <c r="E3" s="277"/>
      <c r="F3" s="277"/>
      <c r="G3" s="277"/>
      <c r="H3" s="277"/>
      <c r="I3" s="277"/>
      <c r="J3" s="277"/>
      <c r="K3" s="277"/>
      <c r="L3" s="277"/>
      <c r="M3" s="277"/>
      <c r="N3" s="17"/>
      <c r="O3" s="17"/>
      <c r="P3" s="17"/>
      <c r="Q3" s="17"/>
    </row>
    <row r="4" spans="1:19" ht="20.25">
      <c r="A4" s="278" t="s">
        <v>161</v>
      </c>
      <c r="B4" s="278"/>
      <c r="C4" s="278"/>
      <c r="D4" s="278"/>
      <c r="E4" s="278"/>
      <c r="F4" s="278"/>
      <c r="G4" s="278"/>
      <c r="H4" s="278"/>
      <c r="I4" s="278"/>
      <c r="J4" s="278"/>
      <c r="K4" s="278"/>
      <c r="L4" s="278"/>
      <c r="M4" s="278"/>
      <c r="N4" s="18"/>
      <c r="O4" s="18"/>
      <c r="P4" s="18"/>
      <c r="Q4" s="18"/>
    </row>
    <row r="5" spans="1:19" ht="20.25">
      <c r="A5" s="278" t="s">
        <v>14</v>
      </c>
      <c r="B5" s="278"/>
      <c r="C5" s="278"/>
      <c r="D5" s="278"/>
      <c r="E5" s="278"/>
      <c r="F5" s="278"/>
      <c r="G5" s="278"/>
      <c r="H5" s="278"/>
      <c r="I5" s="278"/>
      <c r="J5" s="278"/>
      <c r="K5" s="278"/>
      <c r="L5" s="278"/>
      <c r="M5" s="278"/>
      <c r="N5" s="18"/>
      <c r="O5" s="18"/>
      <c r="P5" s="18"/>
      <c r="Q5" s="18"/>
    </row>
    <row r="6" spans="1:19" ht="21.75" thickBot="1">
      <c r="A6" s="10"/>
      <c r="B6" s="11"/>
      <c r="C6" s="11"/>
      <c r="D6" s="12"/>
      <c r="E6" s="12"/>
      <c r="F6" s="102"/>
      <c r="G6" s="102"/>
      <c r="H6" s="102"/>
      <c r="I6" s="103"/>
      <c r="J6" s="103"/>
      <c r="K6" s="103"/>
      <c r="L6" s="103"/>
      <c r="M6" s="104"/>
      <c r="N6" s="13"/>
      <c r="O6" s="13"/>
      <c r="P6" s="12"/>
      <c r="Q6" s="9"/>
    </row>
    <row r="7" spans="1:19" ht="33" customHeight="1" thickBot="1">
      <c r="A7" s="282" t="s">
        <v>15</v>
      </c>
      <c r="B7" s="283"/>
      <c r="C7" s="283"/>
      <c r="D7" s="283"/>
      <c r="E7" s="283"/>
      <c r="F7" s="283"/>
      <c r="G7" s="283"/>
      <c r="H7" s="283"/>
      <c r="I7" s="283"/>
      <c r="J7" s="283"/>
      <c r="K7" s="283"/>
      <c r="L7" s="283"/>
      <c r="M7" s="284"/>
      <c r="N7" s="15"/>
      <c r="O7" s="324" t="s">
        <v>128</v>
      </c>
      <c r="P7" s="325"/>
      <c r="Q7" s="325"/>
      <c r="R7" s="326"/>
    </row>
    <row r="8" spans="1:19" ht="40.5">
      <c r="A8" s="279" t="s">
        <v>16</v>
      </c>
      <c r="B8" s="280"/>
      <c r="C8" s="280"/>
      <c r="D8" s="281"/>
      <c r="E8" s="307" t="s">
        <v>114</v>
      </c>
      <c r="F8" s="308"/>
      <c r="G8" s="308"/>
      <c r="H8" s="309"/>
      <c r="I8" s="304" t="s">
        <v>108</v>
      </c>
      <c r="J8" s="305"/>
      <c r="K8" s="306"/>
      <c r="L8" s="285" t="s">
        <v>32</v>
      </c>
      <c r="M8" s="286"/>
      <c r="N8" s="14"/>
      <c r="O8" s="153" t="s">
        <v>7</v>
      </c>
      <c r="P8" s="151" t="s">
        <v>3</v>
      </c>
      <c r="Q8" s="152" t="s">
        <v>120</v>
      </c>
      <c r="R8" s="154" t="s">
        <v>129</v>
      </c>
      <c r="S8" s="146"/>
    </row>
    <row r="9" spans="1:19" ht="36" customHeight="1" thickBot="1">
      <c r="A9" s="321" t="s">
        <v>119</v>
      </c>
      <c r="B9" s="322"/>
      <c r="C9" s="322"/>
      <c r="D9" s="323"/>
      <c r="E9" s="273">
        <v>43077</v>
      </c>
      <c r="F9" s="274"/>
      <c r="G9" s="274"/>
      <c r="H9" s="275"/>
      <c r="I9" s="316">
        <v>291</v>
      </c>
      <c r="J9" s="317"/>
      <c r="K9" s="318"/>
      <c r="L9" s="332" t="s">
        <v>137</v>
      </c>
      <c r="M9" s="333"/>
      <c r="N9" s="14"/>
      <c r="O9" s="155" t="s">
        <v>8</v>
      </c>
      <c r="P9" s="143" t="s">
        <v>2</v>
      </c>
      <c r="Q9" s="148" t="s">
        <v>121</v>
      </c>
      <c r="R9" s="156" t="s">
        <v>130</v>
      </c>
      <c r="S9" s="146"/>
    </row>
    <row r="10" spans="1:19" ht="41.25" thickBot="1">
      <c r="A10" s="302"/>
      <c r="B10" s="302"/>
      <c r="C10" s="302"/>
      <c r="D10" s="302"/>
      <c r="E10" s="302"/>
      <c r="F10" s="302"/>
      <c r="G10" s="302"/>
      <c r="H10" s="302"/>
      <c r="I10" s="302"/>
      <c r="J10" s="302"/>
      <c r="K10" s="302"/>
      <c r="L10" s="302"/>
      <c r="M10" s="302"/>
      <c r="N10" s="302"/>
      <c r="O10" s="155" t="s">
        <v>10</v>
      </c>
      <c r="P10" s="144" t="s">
        <v>9</v>
      </c>
      <c r="Q10" s="149" t="s">
        <v>122</v>
      </c>
      <c r="R10" s="156" t="s">
        <v>131</v>
      </c>
      <c r="S10" s="146"/>
    </row>
    <row r="11" spans="1:19" ht="40.5">
      <c r="A11" s="313" t="s">
        <v>66</v>
      </c>
      <c r="B11" s="314"/>
      <c r="C11" s="314"/>
      <c r="D11" s="314"/>
      <c r="E11" s="314"/>
      <c r="F11" s="314"/>
      <c r="G11" s="315"/>
      <c r="H11" s="310" t="s">
        <v>28</v>
      </c>
      <c r="I11" s="311"/>
      <c r="J11" s="312"/>
      <c r="K11" s="329" t="s">
        <v>26</v>
      </c>
      <c r="L11" s="330"/>
      <c r="M11" s="331"/>
      <c r="N11" s="5"/>
      <c r="O11" s="155" t="s">
        <v>116</v>
      </c>
      <c r="P11" s="145" t="s">
        <v>110</v>
      </c>
      <c r="Q11" s="150" t="s">
        <v>123</v>
      </c>
      <c r="R11" s="156" t="s">
        <v>132</v>
      </c>
    </row>
    <row r="12" spans="1:19" ht="78" customHeight="1" thickBot="1">
      <c r="A12" s="58" t="s">
        <v>0</v>
      </c>
      <c r="B12" s="59" t="s">
        <v>29</v>
      </c>
      <c r="C12" s="59" t="s">
        <v>1</v>
      </c>
      <c r="D12" s="59" t="s">
        <v>31</v>
      </c>
      <c r="E12" s="20" t="s">
        <v>33</v>
      </c>
      <c r="F12" s="59" t="s">
        <v>30</v>
      </c>
      <c r="G12" s="60" t="s">
        <v>64</v>
      </c>
      <c r="H12" s="55" t="s">
        <v>65</v>
      </c>
      <c r="I12" s="56" t="s">
        <v>5</v>
      </c>
      <c r="J12" s="57" t="s">
        <v>6</v>
      </c>
      <c r="K12" s="53" t="s">
        <v>27</v>
      </c>
      <c r="L12" s="62" t="s">
        <v>67</v>
      </c>
      <c r="M12" s="54" t="s">
        <v>11</v>
      </c>
      <c r="N12" s="5"/>
      <c r="O12" s="157" t="s">
        <v>112</v>
      </c>
      <c r="P12" s="158" t="s">
        <v>117</v>
      </c>
      <c r="Q12" s="327"/>
      <c r="R12" s="328"/>
    </row>
    <row r="13" spans="1:19" ht="24" customHeight="1" thickBot="1">
      <c r="A13" s="256" t="s">
        <v>34</v>
      </c>
      <c r="B13" s="257"/>
      <c r="C13" s="257"/>
      <c r="D13" s="257"/>
      <c r="E13" s="257"/>
      <c r="F13" s="290"/>
      <c r="G13" s="257"/>
      <c r="H13" s="257"/>
      <c r="I13" s="257"/>
      <c r="J13" s="257"/>
      <c r="K13" s="257"/>
      <c r="L13" s="257"/>
      <c r="M13" s="258"/>
      <c r="N13" s="5"/>
      <c r="O13" s="147"/>
    </row>
    <row r="14" spans="1:19" ht="94.5" customHeight="1">
      <c r="A14" s="63">
        <v>1</v>
      </c>
      <c r="B14" s="64" t="s">
        <v>17</v>
      </c>
      <c r="C14" s="67" t="s">
        <v>68</v>
      </c>
      <c r="D14" s="73" t="s">
        <v>86</v>
      </c>
      <c r="E14" s="92">
        <v>3</v>
      </c>
      <c r="F14" s="105" t="s">
        <v>124</v>
      </c>
      <c r="G14" s="106">
        <v>2</v>
      </c>
      <c r="H14" s="134">
        <v>2</v>
      </c>
      <c r="I14" s="218">
        <v>43355</v>
      </c>
      <c r="J14" s="107"/>
      <c r="K14" s="108" t="s">
        <v>109</v>
      </c>
      <c r="L14" s="109">
        <v>3</v>
      </c>
      <c r="M14" s="219" t="s">
        <v>163</v>
      </c>
      <c r="N14" s="5"/>
      <c r="O14" s="147"/>
    </row>
    <row r="15" spans="1:19" ht="170.25" customHeight="1" thickBot="1">
      <c r="A15" s="65">
        <v>2</v>
      </c>
      <c r="B15" s="24" t="s">
        <v>18</v>
      </c>
      <c r="C15" s="24" t="s">
        <v>69</v>
      </c>
      <c r="D15" s="74" t="s">
        <v>91</v>
      </c>
      <c r="E15" s="93">
        <v>7</v>
      </c>
      <c r="F15" s="105" t="s">
        <v>127</v>
      </c>
      <c r="G15" s="110">
        <v>4</v>
      </c>
      <c r="H15" s="171"/>
      <c r="I15" s="207"/>
      <c r="J15" s="159"/>
      <c r="K15" s="112" t="s">
        <v>2</v>
      </c>
      <c r="L15" s="113">
        <v>4</v>
      </c>
      <c r="M15" s="220" t="s">
        <v>164</v>
      </c>
      <c r="N15" s="19"/>
      <c r="O15" s="147"/>
    </row>
    <row r="16" spans="1:19" s="3" customFormat="1" ht="126">
      <c r="A16" s="65">
        <v>3</v>
      </c>
      <c r="B16" s="25" t="s">
        <v>118</v>
      </c>
      <c r="C16" s="24" t="s">
        <v>70</v>
      </c>
      <c r="D16" s="75" t="s">
        <v>87</v>
      </c>
      <c r="E16" s="94">
        <v>7</v>
      </c>
      <c r="F16" s="105" t="s">
        <v>125</v>
      </c>
      <c r="G16" s="114">
        <v>2</v>
      </c>
      <c r="H16" s="135">
        <v>2</v>
      </c>
      <c r="I16" s="208" t="s">
        <v>162</v>
      </c>
      <c r="J16" s="111"/>
      <c r="K16" s="112" t="s">
        <v>109</v>
      </c>
      <c r="L16" s="113">
        <v>7</v>
      </c>
      <c r="M16" s="219" t="s">
        <v>163</v>
      </c>
      <c r="N16" s="6"/>
    </row>
    <row r="17" spans="1:23" s="3" customFormat="1" ht="45" customHeight="1">
      <c r="A17" s="264">
        <v>4</v>
      </c>
      <c r="B17" s="25" t="s">
        <v>19</v>
      </c>
      <c r="C17" s="319" t="s">
        <v>90</v>
      </c>
      <c r="D17" s="319" t="s">
        <v>89</v>
      </c>
      <c r="E17" s="95">
        <v>3</v>
      </c>
      <c r="F17" s="115"/>
      <c r="G17" s="116"/>
      <c r="H17" s="101"/>
      <c r="I17" s="176"/>
      <c r="J17" s="85"/>
      <c r="K17" s="342" t="s">
        <v>109</v>
      </c>
      <c r="L17" s="335">
        <v>1</v>
      </c>
      <c r="M17" s="338"/>
      <c r="N17" s="6"/>
    </row>
    <row r="18" spans="1:23" s="3" customFormat="1" ht="75">
      <c r="A18" s="265"/>
      <c r="B18" s="26" t="s">
        <v>20</v>
      </c>
      <c r="C18" s="320"/>
      <c r="D18" s="320"/>
      <c r="E18" s="172">
        <v>1</v>
      </c>
      <c r="F18" s="117" t="s">
        <v>126</v>
      </c>
      <c r="G18" s="114" t="s">
        <v>112</v>
      </c>
      <c r="H18" s="101">
        <v>1</v>
      </c>
      <c r="I18" s="233" t="s">
        <v>173</v>
      </c>
      <c r="J18" s="227" t="s">
        <v>174</v>
      </c>
      <c r="K18" s="343"/>
      <c r="L18" s="336"/>
      <c r="M18" s="339"/>
      <c r="N18" s="6"/>
    </row>
    <row r="19" spans="1:23" s="3" customFormat="1" ht="129.75" customHeight="1">
      <c r="A19" s="303"/>
      <c r="B19" s="27" t="s">
        <v>21</v>
      </c>
      <c r="C19" s="272"/>
      <c r="D19" s="272"/>
      <c r="E19" s="173">
        <v>2</v>
      </c>
      <c r="F19" s="117" t="s">
        <v>126</v>
      </c>
      <c r="G19" s="119">
        <v>4</v>
      </c>
      <c r="H19" s="120">
        <v>2</v>
      </c>
      <c r="I19" s="231"/>
      <c r="J19" s="228" t="s">
        <v>175</v>
      </c>
      <c r="K19" s="234" t="s">
        <v>2</v>
      </c>
      <c r="L19" s="168">
        <v>1</v>
      </c>
      <c r="M19" s="235" t="s">
        <v>189</v>
      </c>
      <c r="N19" s="6"/>
    </row>
    <row r="20" spans="1:23" s="3" customFormat="1" ht="23.25" customHeight="1">
      <c r="A20" s="264">
        <v>5</v>
      </c>
      <c r="B20" s="28" t="s">
        <v>22</v>
      </c>
      <c r="C20" s="319" t="s">
        <v>71</v>
      </c>
      <c r="D20" s="253" t="s">
        <v>88</v>
      </c>
      <c r="E20" s="95">
        <v>10</v>
      </c>
      <c r="F20" s="115"/>
      <c r="G20" s="121"/>
      <c r="H20" s="179">
        <v>2</v>
      </c>
      <c r="I20" s="176" t="s">
        <v>138</v>
      </c>
      <c r="J20" s="85"/>
      <c r="K20" s="342" t="s">
        <v>2</v>
      </c>
      <c r="L20" s="335">
        <v>4</v>
      </c>
      <c r="M20" s="340" t="s">
        <v>195</v>
      </c>
      <c r="N20" s="6"/>
    </row>
    <row r="21" spans="1:23" s="3" customFormat="1" ht="159.75" customHeight="1">
      <c r="A21" s="265"/>
      <c r="B21" s="29" t="s">
        <v>23</v>
      </c>
      <c r="C21" s="320"/>
      <c r="D21" s="254"/>
      <c r="E21" s="174">
        <v>5</v>
      </c>
      <c r="F21" s="117" t="s">
        <v>126</v>
      </c>
      <c r="G21" s="114" t="s">
        <v>112</v>
      </c>
      <c r="H21" s="101" t="s">
        <v>138</v>
      </c>
      <c r="I21" s="177" t="s">
        <v>176</v>
      </c>
      <c r="J21" s="225" t="s">
        <v>177</v>
      </c>
      <c r="K21" s="343"/>
      <c r="L21" s="336"/>
      <c r="M21" s="341"/>
      <c r="N21" s="6"/>
    </row>
    <row r="22" spans="1:23" s="3" customFormat="1" ht="96.75" customHeight="1">
      <c r="A22" s="265"/>
      <c r="B22" s="30" t="s">
        <v>24</v>
      </c>
      <c r="C22" s="320"/>
      <c r="D22" s="254"/>
      <c r="E22" s="174">
        <v>2</v>
      </c>
      <c r="F22" s="117" t="s">
        <v>120</v>
      </c>
      <c r="G22" s="114" t="s">
        <v>112</v>
      </c>
      <c r="H22" s="180"/>
      <c r="I22" s="177"/>
      <c r="J22" s="86" t="s">
        <v>158</v>
      </c>
      <c r="K22" s="118" t="s">
        <v>109</v>
      </c>
      <c r="L22" s="167">
        <v>2</v>
      </c>
      <c r="M22" s="175"/>
      <c r="N22" s="6"/>
    </row>
    <row r="23" spans="1:23" s="3" customFormat="1" ht="96.75" customHeight="1" thickBot="1">
      <c r="A23" s="266"/>
      <c r="B23" s="66" t="s">
        <v>25</v>
      </c>
      <c r="C23" s="334"/>
      <c r="D23" s="255"/>
      <c r="E23" s="96">
        <v>3</v>
      </c>
      <c r="F23" s="122" t="s">
        <v>125</v>
      </c>
      <c r="G23" s="123">
        <v>2</v>
      </c>
      <c r="H23" s="181"/>
      <c r="I23" s="178"/>
      <c r="J23" s="229"/>
      <c r="K23" s="124" t="s">
        <v>2</v>
      </c>
      <c r="L23" s="217">
        <v>2.5</v>
      </c>
      <c r="M23" s="216" t="s">
        <v>196</v>
      </c>
      <c r="N23" s="6"/>
    </row>
    <row r="24" spans="1:23" s="3" customFormat="1" ht="35.25" customHeight="1" thickBot="1">
      <c r="A24" s="256" t="s">
        <v>35</v>
      </c>
      <c r="B24" s="257"/>
      <c r="C24" s="257"/>
      <c r="D24" s="337"/>
      <c r="E24" s="257"/>
      <c r="F24" s="337"/>
      <c r="G24" s="257"/>
      <c r="H24" s="257"/>
      <c r="I24" s="257"/>
      <c r="J24" s="257"/>
      <c r="K24" s="257"/>
      <c r="L24" s="257"/>
      <c r="M24" s="258"/>
      <c r="N24" s="7"/>
      <c r="O24" s="4"/>
      <c r="P24" s="4"/>
    </row>
    <row r="25" spans="1:23" s="3" customFormat="1" ht="139.5" customHeight="1">
      <c r="A25" s="40">
        <v>6</v>
      </c>
      <c r="B25" s="27" t="s">
        <v>36</v>
      </c>
      <c r="C25" s="27" t="s">
        <v>72</v>
      </c>
      <c r="D25" s="39" t="s">
        <v>92</v>
      </c>
      <c r="E25" s="40">
        <v>9</v>
      </c>
      <c r="F25" s="117" t="s">
        <v>136</v>
      </c>
      <c r="G25" s="100">
        <v>4</v>
      </c>
      <c r="H25" s="136">
        <v>4</v>
      </c>
      <c r="I25" s="209"/>
      <c r="J25" s="169" t="s">
        <v>178</v>
      </c>
      <c r="K25" s="125" t="s">
        <v>109</v>
      </c>
      <c r="L25" s="125">
        <v>9</v>
      </c>
      <c r="M25" s="236"/>
      <c r="N25" s="7"/>
    </row>
    <row r="26" spans="1:23" s="4" customFormat="1" ht="106.5" customHeight="1">
      <c r="A26" s="32">
        <v>7</v>
      </c>
      <c r="B26" s="31" t="s">
        <v>37</v>
      </c>
      <c r="C26" s="31" t="s">
        <v>73</v>
      </c>
      <c r="D26" s="75" t="s">
        <v>93</v>
      </c>
      <c r="E26" s="32">
        <v>6</v>
      </c>
      <c r="F26" s="32" t="s">
        <v>121</v>
      </c>
      <c r="G26" s="32">
        <v>1</v>
      </c>
      <c r="H26" s="170">
        <v>1</v>
      </c>
      <c r="I26" s="210">
        <v>43273</v>
      </c>
      <c r="J26" s="137" t="s">
        <v>159</v>
      </c>
      <c r="K26" s="113" t="s">
        <v>109</v>
      </c>
      <c r="L26" s="113">
        <v>6</v>
      </c>
      <c r="M26" s="84"/>
      <c r="N26" s="7"/>
      <c r="O26" s="3"/>
      <c r="P26" s="3"/>
      <c r="W26" s="111"/>
    </row>
    <row r="27" spans="1:23" s="3" customFormat="1" ht="72.75" thickBot="1">
      <c r="A27" s="33">
        <v>8</v>
      </c>
      <c r="B27" s="25" t="s">
        <v>38</v>
      </c>
      <c r="C27" s="67" t="s">
        <v>74</v>
      </c>
      <c r="D27" s="76" t="s">
        <v>94</v>
      </c>
      <c r="E27" s="33" t="s">
        <v>112</v>
      </c>
      <c r="F27" s="33" t="s">
        <v>112</v>
      </c>
      <c r="G27" s="33" t="s">
        <v>112</v>
      </c>
      <c r="H27" s="138"/>
      <c r="I27" s="138"/>
      <c r="J27" s="138"/>
      <c r="K27" s="126" t="s">
        <v>112</v>
      </c>
      <c r="L27" s="126"/>
      <c r="M27" s="160" t="s">
        <v>133</v>
      </c>
      <c r="N27" s="8"/>
    </row>
    <row r="28" spans="1:23" s="3" customFormat="1" ht="24" customHeight="1" thickBot="1">
      <c r="A28" s="289" t="s">
        <v>39</v>
      </c>
      <c r="B28" s="290"/>
      <c r="C28" s="290"/>
      <c r="D28" s="290"/>
      <c r="E28" s="290"/>
      <c r="F28" s="290"/>
      <c r="G28" s="290"/>
      <c r="H28" s="290"/>
      <c r="I28" s="290"/>
      <c r="J28" s="290"/>
      <c r="K28" s="290"/>
      <c r="L28" s="290"/>
      <c r="M28" s="291"/>
      <c r="N28" s="8"/>
    </row>
    <row r="29" spans="1:23" s="3" customFormat="1" ht="33.75" customHeight="1">
      <c r="A29" s="267">
        <v>9</v>
      </c>
      <c r="B29" s="68" t="s">
        <v>40</v>
      </c>
      <c r="C29" s="345" t="s">
        <v>75</v>
      </c>
      <c r="D29" s="300" t="s">
        <v>115</v>
      </c>
      <c r="E29" s="38">
        <v>7</v>
      </c>
      <c r="F29" s="127"/>
      <c r="G29" s="127"/>
      <c r="H29" s="295">
        <v>2</v>
      </c>
      <c r="I29" s="292" t="s">
        <v>173</v>
      </c>
      <c r="J29" s="139"/>
      <c r="K29" s="299" t="s">
        <v>112</v>
      </c>
      <c r="L29" s="299"/>
      <c r="M29" s="161"/>
      <c r="N29" s="8"/>
    </row>
    <row r="30" spans="1:23" s="3" customFormat="1" ht="64.5" customHeight="1">
      <c r="A30" s="268"/>
      <c r="B30" s="69" t="s">
        <v>51</v>
      </c>
      <c r="C30" s="346"/>
      <c r="D30" s="262"/>
      <c r="E30" s="90" t="s">
        <v>112</v>
      </c>
      <c r="F30" s="99" t="s">
        <v>112</v>
      </c>
      <c r="G30" s="99" t="s">
        <v>112</v>
      </c>
      <c r="H30" s="288"/>
      <c r="I30" s="288"/>
      <c r="J30" s="140"/>
      <c r="K30" s="296"/>
      <c r="L30" s="296"/>
      <c r="M30" s="164" t="s">
        <v>134</v>
      </c>
      <c r="N30" s="7"/>
    </row>
    <row r="31" spans="1:23" s="3" customFormat="1" ht="174.75" customHeight="1">
      <c r="A31" s="268"/>
      <c r="B31" s="69" t="s">
        <v>52</v>
      </c>
      <c r="C31" s="346"/>
      <c r="D31" s="262"/>
      <c r="E31" s="90">
        <v>2</v>
      </c>
      <c r="F31" s="99" t="s">
        <v>124</v>
      </c>
      <c r="G31" s="99">
        <v>2</v>
      </c>
      <c r="H31" s="288"/>
      <c r="I31" s="288"/>
      <c r="J31" s="140"/>
      <c r="K31" s="128" t="s">
        <v>109</v>
      </c>
      <c r="L31" s="166">
        <v>2</v>
      </c>
      <c r="M31" s="226" t="s">
        <v>197</v>
      </c>
      <c r="N31" s="8"/>
    </row>
    <row r="32" spans="1:23" s="3" customFormat="1" ht="102" customHeight="1">
      <c r="A32" s="268"/>
      <c r="B32" s="271" t="s">
        <v>53</v>
      </c>
      <c r="C32" s="346"/>
      <c r="D32" s="262"/>
      <c r="E32" s="270">
        <v>5</v>
      </c>
      <c r="F32" s="259" t="s">
        <v>160</v>
      </c>
      <c r="G32" s="259">
        <v>2</v>
      </c>
      <c r="H32" s="288"/>
      <c r="I32" s="288"/>
      <c r="J32" s="140" t="s">
        <v>179</v>
      </c>
      <c r="K32" s="296" t="s">
        <v>109</v>
      </c>
      <c r="L32" s="296">
        <v>5</v>
      </c>
      <c r="M32" s="162" t="s">
        <v>190</v>
      </c>
      <c r="N32" s="8"/>
    </row>
    <row r="33" spans="1:49" s="3" customFormat="1" ht="41.25" customHeight="1">
      <c r="A33" s="269"/>
      <c r="B33" s="272"/>
      <c r="C33" s="347"/>
      <c r="D33" s="263"/>
      <c r="E33" s="344"/>
      <c r="F33" s="260"/>
      <c r="G33" s="260"/>
      <c r="H33" s="293"/>
      <c r="I33" s="293"/>
      <c r="J33" s="141"/>
      <c r="K33" s="297"/>
      <c r="L33" s="297"/>
      <c r="M33" s="163"/>
      <c r="N33" s="7"/>
    </row>
    <row r="34" spans="1:49" s="3" customFormat="1" ht="27.75">
      <c r="A34" s="259">
        <v>10</v>
      </c>
      <c r="B34" s="46" t="s">
        <v>41</v>
      </c>
      <c r="C34" s="261" t="s">
        <v>76</v>
      </c>
      <c r="D34" s="261" t="s">
        <v>96</v>
      </c>
      <c r="E34" s="41">
        <v>8</v>
      </c>
      <c r="F34" s="33"/>
      <c r="G34" s="33"/>
      <c r="H34" s="287"/>
      <c r="I34" s="182"/>
      <c r="J34" s="287"/>
      <c r="K34" s="298" t="s">
        <v>112</v>
      </c>
      <c r="L34" s="298"/>
      <c r="M34" s="165"/>
      <c r="N34" s="7"/>
      <c r="O34" s="4"/>
      <c r="P34" s="4"/>
    </row>
    <row r="35" spans="1:49" s="3" customFormat="1" ht="37.5">
      <c r="A35" s="259"/>
      <c r="B35" s="36" t="s">
        <v>57</v>
      </c>
      <c r="C35" s="262"/>
      <c r="D35" s="262"/>
      <c r="E35" s="270" t="s">
        <v>112</v>
      </c>
      <c r="F35" s="259" t="s">
        <v>112</v>
      </c>
      <c r="G35" s="259" t="s">
        <v>112</v>
      </c>
      <c r="H35" s="288"/>
      <c r="I35" s="183"/>
      <c r="J35" s="288"/>
      <c r="K35" s="296"/>
      <c r="L35" s="296"/>
      <c r="M35" s="294" t="s">
        <v>135</v>
      </c>
      <c r="N35" s="8"/>
      <c r="O35" s="4"/>
      <c r="P35" s="4"/>
    </row>
    <row r="36" spans="1:49" s="4" customFormat="1" ht="37.5">
      <c r="A36" s="259"/>
      <c r="B36" s="37" t="s">
        <v>56</v>
      </c>
      <c r="C36" s="262"/>
      <c r="D36" s="262"/>
      <c r="E36" s="270"/>
      <c r="F36" s="259"/>
      <c r="G36" s="259"/>
      <c r="H36" s="183"/>
      <c r="I36" s="183"/>
      <c r="J36" s="288"/>
      <c r="K36" s="296"/>
      <c r="L36" s="296"/>
      <c r="M36" s="294"/>
      <c r="N36" s="8"/>
      <c r="O36" s="3"/>
      <c r="P36" s="3"/>
    </row>
    <row r="37" spans="1:49" s="4" customFormat="1" ht="70.5" customHeight="1">
      <c r="A37" s="259"/>
      <c r="B37" s="35" t="s">
        <v>54</v>
      </c>
      <c r="C37" s="262"/>
      <c r="D37" s="262"/>
      <c r="E37" s="90">
        <v>4</v>
      </c>
      <c r="F37" s="99" t="s">
        <v>136</v>
      </c>
      <c r="G37" s="99">
        <v>3</v>
      </c>
      <c r="H37" s="232">
        <v>2</v>
      </c>
      <c r="I37" s="183" t="s">
        <v>180</v>
      </c>
      <c r="J37" s="140" t="s">
        <v>181</v>
      </c>
      <c r="K37" s="128" t="s">
        <v>109</v>
      </c>
      <c r="L37" s="212">
        <v>4</v>
      </c>
      <c r="M37" s="221" t="s">
        <v>191</v>
      </c>
      <c r="N37" s="7"/>
      <c r="O37" s="3"/>
      <c r="P37" s="3"/>
    </row>
    <row r="38" spans="1:49" s="3" customFormat="1" ht="104.25" customHeight="1">
      <c r="A38" s="260"/>
      <c r="B38" s="27" t="s">
        <v>55</v>
      </c>
      <c r="C38" s="263"/>
      <c r="D38" s="263"/>
      <c r="E38" s="91">
        <v>4</v>
      </c>
      <c r="F38" s="100" t="s">
        <v>125</v>
      </c>
      <c r="G38" s="100">
        <v>2</v>
      </c>
      <c r="H38" s="184"/>
      <c r="I38" s="184"/>
      <c r="J38" s="230" t="s">
        <v>168</v>
      </c>
      <c r="K38" s="129" t="s">
        <v>2</v>
      </c>
      <c r="L38" s="213">
        <v>2</v>
      </c>
      <c r="M38" s="221" t="s">
        <v>192</v>
      </c>
      <c r="N38" s="7"/>
    </row>
    <row r="39" spans="1:49" s="3" customFormat="1" ht="132.75" customHeight="1">
      <c r="A39" s="246">
        <v>11</v>
      </c>
      <c r="B39" s="42" t="s">
        <v>58</v>
      </c>
      <c r="C39" s="249" t="s">
        <v>77</v>
      </c>
      <c r="D39" s="70" t="s">
        <v>97</v>
      </c>
      <c r="E39" s="89">
        <v>4</v>
      </c>
      <c r="F39" s="97" t="s">
        <v>125</v>
      </c>
      <c r="G39" s="97">
        <v>2</v>
      </c>
      <c r="H39" s="142"/>
      <c r="I39" s="142"/>
      <c r="J39" s="225" t="s">
        <v>168</v>
      </c>
      <c r="K39" s="82" t="s">
        <v>2</v>
      </c>
      <c r="L39" s="214">
        <v>2</v>
      </c>
      <c r="M39" s="221" t="s">
        <v>193</v>
      </c>
      <c r="N39" s="7"/>
    </row>
    <row r="40" spans="1:49" s="3" customFormat="1" ht="68.25" customHeight="1">
      <c r="A40" s="248"/>
      <c r="B40" s="43" t="s">
        <v>42</v>
      </c>
      <c r="C40" s="251"/>
      <c r="D40" s="72" t="s">
        <v>98</v>
      </c>
      <c r="E40" s="44">
        <v>3</v>
      </c>
      <c r="F40" s="98" t="s">
        <v>125</v>
      </c>
      <c r="G40" s="98">
        <v>1</v>
      </c>
      <c r="H40" s="87">
        <v>1</v>
      </c>
      <c r="I40" s="88" t="s">
        <v>170</v>
      </c>
      <c r="J40" s="87" t="s">
        <v>172</v>
      </c>
      <c r="K40" s="83" t="s">
        <v>109</v>
      </c>
      <c r="L40" s="215">
        <v>3</v>
      </c>
      <c r="M40" s="221"/>
      <c r="N40" s="7"/>
    </row>
    <row r="41" spans="1:49" s="22" customFormat="1" ht="111" customHeight="1">
      <c r="A41" s="45">
        <v>12</v>
      </c>
      <c r="B41" s="23" t="s">
        <v>43</v>
      </c>
      <c r="C41" s="61" t="s">
        <v>78</v>
      </c>
      <c r="D41" s="61" t="s">
        <v>100</v>
      </c>
      <c r="E41" s="45">
        <v>3</v>
      </c>
      <c r="F41" s="45" t="s">
        <v>125</v>
      </c>
      <c r="G41" s="45">
        <v>2</v>
      </c>
      <c r="H41" s="88">
        <v>1</v>
      </c>
      <c r="I41" s="88"/>
      <c r="J41" s="88" t="s">
        <v>171</v>
      </c>
      <c r="K41" s="84" t="s">
        <v>2</v>
      </c>
      <c r="L41" s="84">
        <v>1.5</v>
      </c>
      <c r="M41" s="221" t="s">
        <v>194</v>
      </c>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row>
    <row r="42" spans="1:49" s="22" customFormat="1" ht="93" customHeight="1">
      <c r="A42" s="45">
        <v>13</v>
      </c>
      <c r="B42" s="25" t="s">
        <v>44</v>
      </c>
      <c r="C42" s="70" t="s">
        <v>95</v>
      </c>
      <c r="D42" s="61" t="s">
        <v>99</v>
      </c>
      <c r="E42" s="45">
        <v>3</v>
      </c>
      <c r="F42" s="45" t="s">
        <v>123</v>
      </c>
      <c r="G42" s="45">
        <v>1</v>
      </c>
      <c r="H42" s="88">
        <v>1</v>
      </c>
      <c r="I42" s="211" t="s">
        <v>112</v>
      </c>
      <c r="J42" s="88" t="s">
        <v>182</v>
      </c>
      <c r="K42" s="84" t="s">
        <v>109</v>
      </c>
      <c r="L42" s="84">
        <v>3</v>
      </c>
      <c r="M42" s="84"/>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row>
    <row r="43" spans="1:49" s="22" customFormat="1" ht="105" customHeight="1">
      <c r="A43" s="246">
        <v>14</v>
      </c>
      <c r="B43" s="34" t="s">
        <v>45</v>
      </c>
      <c r="C43" s="249" t="s">
        <v>79</v>
      </c>
      <c r="D43" s="249" t="s">
        <v>101</v>
      </c>
      <c r="E43" s="49">
        <v>7</v>
      </c>
      <c r="F43" s="246" t="s">
        <v>122</v>
      </c>
      <c r="G43" s="246">
        <v>1</v>
      </c>
      <c r="H43" s="240">
        <v>1</v>
      </c>
      <c r="I43" s="243">
        <v>43376</v>
      </c>
      <c r="J43" s="240" t="s">
        <v>166</v>
      </c>
      <c r="K43" s="237" t="s">
        <v>2</v>
      </c>
      <c r="L43" s="237">
        <v>6</v>
      </c>
      <c r="M43" s="237" t="s">
        <v>167</v>
      </c>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row>
    <row r="44" spans="1:49" s="22" customFormat="1" ht="21" customHeight="1">
      <c r="A44" s="247"/>
      <c r="B44" s="46" t="s">
        <v>46</v>
      </c>
      <c r="C44" s="250"/>
      <c r="D44" s="250"/>
      <c r="E44" s="222">
        <v>2</v>
      </c>
      <c r="F44" s="247"/>
      <c r="G44" s="247"/>
      <c r="H44" s="241"/>
      <c r="I44" s="244"/>
      <c r="J44" s="241"/>
      <c r="K44" s="238"/>
      <c r="L44" s="238"/>
      <c r="M44" s="238"/>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row>
    <row r="45" spans="1:49" s="22" customFormat="1" ht="17.25" customHeight="1">
      <c r="A45" s="247"/>
      <c r="B45" s="47" t="s">
        <v>47</v>
      </c>
      <c r="C45" s="250"/>
      <c r="D45" s="250"/>
      <c r="E45" s="222">
        <v>2</v>
      </c>
      <c r="F45" s="247"/>
      <c r="G45" s="247"/>
      <c r="H45" s="241"/>
      <c r="I45" s="244"/>
      <c r="J45" s="241"/>
      <c r="K45" s="238"/>
      <c r="L45" s="238"/>
      <c r="M45" s="238"/>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row>
    <row r="46" spans="1:49" s="22" customFormat="1" ht="20.25" customHeight="1">
      <c r="A46" s="247"/>
      <c r="B46" s="47" t="s">
        <v>48</v>
      </c>
      <c r="C46" s="250"/>
      <c r="D46" s="250"/>
      <c r="E46" s="222">
        <v>1</v>
      </c>
      <c r="F46" s="247"/>
      <c r="G46" s="247"/>
      <c r="H46" s="241"/>
      <c r="I46" s="244"/>
      <c r="J46" s="241"/>
      <c r="K46" s="238"/>
      <c r="L46" s="238"/>
      <c r="M46" s="238"/>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row>
    <row r="47" spans="1:49" s="22" customFormat="1" ht="20.25" customHeight="1">
      <c r="A47" s="248"/>
      <c r="B47" s="48" t="s">
        <v>49</v>
      </c>
      <c r="C47" s="251"/>
      <c r="D47" s="251"/>
      <c r="E47" s="223">
        <v>2</v>
      </c>
      <c r="F47" s="248"/>
      <c r="G47" s="248"/>
      <c r="H47" s="242"/>
      <c r="I47" s="245"/>
      <c r="J47" s="242"/>
      <c r="K47" s="239"/>
      <c r="L47" s="239"/>
      <c r="M47" s="239"/>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row>
    <row r="48" spans="1:49" s="22" customFormat="1" ht="108.75" thickBot="1">
      <c r="A48" s="49">
        <v>15</v>
      </c>
      <c r="B48" s="26" t="s">
        <v>50</v>
      </c>
      <c r="C48" s="77" t="s">
        <v>80</v>
      </c>
      <c r="D48" s="70" t="s">
        <v>102</v>
      </c>
      <c r="E48" s="49">
        <v>5</v>
      </c>
      <c r="F48" s="97" t="s">
        <v>122</v>
      </c>
      <c r="G48" s="97">
        <v>1</v>
      </c>
      <c r="H48" s="142">
        <v>1</v>
      </c>
      <c r="I48" s="224">
        <v>43376</v>
      </c>
      <c r="J48" s="142" t="s">
        <v>166</v>
      </c>
      <c r="K48" s="82" t="s">
        <v>2</v>
      </c>
      <c r="L48" s="82">
        <v>3</v>
      </c>
      <c r="M48" s="82" t="s">
        <v>165</v>
      </c>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row>
    <row r="49" spans="1:49" s="22" customFormat="1" ht="24" customHeight="1" thickBot="1">
      <c r="A49" s="256" t="s">
        <v>63</v>
      </c>
      <c r="B49" s="257"/>
      <c r="C49" s="257"/>
      <c r="D49" s="257"/>
      <c r="E49" s="257"/>
      <c r="F49" s="257"/>
      <c r="G49" s="257"/>
      <c r="H49" s="257"/>
      <c r="I49" s="257"/>
      <c r="J49" s="257"/>
      <c r="K49" s="257"/>
      <c r="L49" s="257"/>
      <c r="M49" s="258"/>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row>
    <row r="50" spans="1:49" s="22" customFormat="1" ht="56.25">
      <c r="A50" s="52">
        <v>16</v>
      </c>
      <c r="B50" s="27" t="s">
        <v>59</v>
      </c>
      <c r="C50" s="27" t="s">
        <v>81</v>
      </c>
      <c r="D50" s="78" t="s">
        <v>103</v>
      </c>
      <c r="E50" s="52">
        <v>4</v>
      </c>
      <c r="F50" s="98" t="s">
        <v>122</v>
      </c>
      <c r="G50" s="98">
        <v>1</v>
      </c>
      <c r="H50" s="87"/>
      <c r="I50" s="87"/>
      <c r="J50" s="87" t="s">
        <v>169</v>
      </c>
      <c r="K50" s="83" t="s">
        <v>109</v>
      </c>
      <c r="L50" s="83">
        <v>4</v>
      </c>
      <c r="M50" s="83"/>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row>
    <row r="51" spans="1:49" s="22" customFormat="1" ht="162">
      <c r="A51" s="45">
        <v>17</v>
      </c>
      <c r="B51" s="31" t="s">
        <v>60</v>
      </c>
      <c r="C51" s="31" t="s">
        <v>82</v>
      </c>
      <c r="D51" s="79" t="s">
        <v>104</v>
      </c>
      <c r="E51" s="45">
        <v>6</v>
      </c>
      <c r="F51" s="45" t="s">
        <v>126</v>
      </c>
      <c r="G51" s="45">
        <v>12</v>
      </c>
      <c r="H51" s="88">
        <v>12</v>
      </c>
      <c r="I51" s="88" t="s">
        <v>112</v>
      </c>
      <c r="J51" s="88" t="s">
        <v>183</v>
      </c>
      <c r="K51" s="84" t="s">
        <v>2</v>
      </c>
      <c r="L51" s="84">
        <v>5.25</v>
      </c>
      <c r="M51" s="221" t="s">
        <v>198</v>
      </c>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row>
    <row r="52" spans="1:49" s="22" customFormat="1" ht="75">
      <c r="A52" s="45">
        <v>18</v>
      </c>
      <c r="B52" s="31" t="s">
        <v>61</v>
      </c>
      <c r="C52" s="71" t="s">
        <v>83</v>
      </c>
      <c r="D52" s="79" t="s">
        <v>105</v>
      </c>
      <c r="E52" s="45">
        <v>1</v>
      </c>
      <c r="F52" s="45" t="s">
        <v>126</v>
      </c>
      <c r="G52" s="45" t="s">
        <v>112</v>
      </c>
      <c r="H52" s="88" t="s">
        <v>173</v>
      </c>
      <c r="I52" s="211" t="s">
        <v>112</v>
      </c>
      <c r="J52" s="88" t="s">
        <v>184</v>
      </c>
      <c r="K52" s="84" t="s">
        <v>109</v>
      </c>
      <c r="L52" s="84">
        <v>1</v>
      </c>
      <c r="M52" s="2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row>
    <row r="53" spans="1:49" s="22" customFormat="1" ht="100.5" customHeight="1">
      <c r="A53" s="45">
        <v>19</v>
      </c>
      <c r="B53" s="31" t="s">
        <v>62</v>
      </c>
      <c r="C53" s="31" t="s">
        <v>84</v>
      </c>
      <c r="D53" s="79" t="s">
        <v>106</v>
      </c>
      <c r="E53" s="45">
        <v>2</v>
      </c>
      <c r="F53" s="45" t="s">
        <v>126</v>
      </c>
      <c r="G53" s="45" t="s">
        <v>112</v>
      </c>
      <c r="H53" s="88" t="s">
        <v>173</v>
      </c>
      <c r="I53" s="88" t="s">
        <v>185</v>
      </c>
      <c r="J53" s="88" t="s">
        <v>186</v>
      </c>
      <c r="K53" s="84" t="s">
        <v>109</v>
      </c>
      <c r="L53" s="84">
        <v>2</v>
      </c>
      <c r="M53" s="2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row>
    <row r="54" spans="1:49" s="22" customFormat="1" ht="155.25" customHeight="1" thickBot="1">
      <c r="A54" s="45">
        <v>20</v>
      </c>
      <c r="B54" s="31" t="s">
        <v>4</v>
      </c>
      <c r="C54" s="31" t="s">
        <v>85</v>
      </c>
      <c r="D54" s="80" t="s">
        <v>107</v>
      </c>
      <c r="E54" s="45">
        <v>2</v>
      </c>
      <c r="F54" s="45" t="s">
        <v>126</v>
      </c>
      <c r="G54" s="45">
        <v>3</v>
      </c>
      <c r="H54" s="88">
        <v>3</v>
      </c>
      <c r="I54" s="88" t="s">
        <v>187</v>
      </c>
      <c r="J54" s="88" t="s">
        <v>188</v>
      </c>
      <c r="K54" s="84" t="s">
        <v>109</v>
      </c>
      <c r="L54" s="84">
        <v>2</v>
      </c>
      <c r="M54" s="84"/>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row>
    <row r="55" spans="1:49" s="22" customFormat="1" ht="23.25" customHeight="1" thickBot="1">
      <c r="A55" s="50"/>
      <c r="B55" s="51"/>
      <c r="C55" s="51"/>
      <c r="D55" s="51"/>
      <c r="E55" s="51"/>
      <c r="F55" s="130"/>
      <c r="G55" s="130"/>
      <c r="H55" s="252" t="s">
        <v>113</v>
      </c>
      <c r="I55" s="252"/>
      <c r="J55" s="252"/>
      <c r="K55" s="252"/>
      <c r="L55" s="185">
        <f>L54+L53+L52+L51+L50+L48+L43+L42+L41+L39+L40+L38+L37+L32+L31+L26+L25+L23+L22+L20+L19+L17+L16+L15+L14</f>
        <v>85.25</v>
      </c>
      <c r="M55" s="13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row>
    <row r="56" spans="1:49" s="22" customFormat="1" ht="23.25">
      <c r="A56" s="21"/>
      <c r="B56" s="21"/>
      <c r="C56" s="21"/>
      <c r="D56" s="21"/>
      <c r="E56" s="21"/>
      <c r="F56" s="132"/>
      <c r="G56" s="132"/>
      <c r="H56" s="132"/>
      <c r="I56" s="132"/>
      <c r="J56" s="132"/>
      <c r="K56" s="132"/>
      <c r="L56" s="132"/>
      <c r="M56" s="132"/>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row>
    <row r="57" spans="1:49" s="22" customFormat="1" ht="204" customHeight="1">
      <c r="A57" s="21"/>
      <c r="B57" s="21"/>
      <c r="C57" s="21"/>
      <c r="D57" s="21"/>
      <c r="E57" s="21"/>
      <c r="F57" s="132"/>
      <c r="G57" s="132"/>
      <c r="H57" s="132"/>
      <c r="I57" s="132"/>
      <c r="J57" s="132"/>
      <c r="K57" s="132"/>
      <c r="L57" s="132"/>
      <c r="M57" s="132"/>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row>
    <row r="58" spans="1:49" s="22" customFormat="1" ht="153" customHeight="1">
      <c r="A58" s="21"/>
      <c r="B58" s="21"/>
      <c r="C58" s="21"/>
      <c r="D58" s="21"/>
      <c r="E58" s="21"/>
      <c r="F58" s="132"/>
      <c r="G58" s="132"/>
      <c r="H58" s="132"/>
      <c r="I58" s="132"/>
      <c r="J58" s="132"/>
      <c r="K58" s="132"/>
      <c r="L58" s="132"/>
      <c r="M58" s="132"/>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row>
    <row r="59" spans="1:49" s="22" customFormat="1" ht="166.5" customHeight="1">
      <c r="A59" s="21"/>
      <c r="B59" s="21"/>
      <c r="C59" s="21"/>
      <c r="D59" s="21"/>
      <c r="E59" s="21"/>
      <c r="F59" s="132"/>
      <c r="G59" s="132"/>
      <c r="H59" s="132"/>
      <c r="I59" s="132"/>
      <c r="J59" s="132"/>
      <c r="K59" s="132"/>
      <c r="L59" s="132"/>
      <c r="M59" s="132"/>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row>
  </sheetData>
  <protectedRanges>
    <protectedRange sqref="D50:F50" name="Actividad 13_4"/>
    <protectedRange sqref="D41:G42" name="Actividad 11_4"/>
    <protectedRange sqref="B38:L38 J39" name="Actividad 10_4"/>
    <protectedRange sqref="B22:E22 H22:M22" name="Actividad 2_4"/>
    <protectedRange sqref="B25:C27" name="Actividad 4_4"/>
    <protectedRange sqref="B31:M31" name="Actividad 6_4"/>
    <protectedRange sqref="K32 B32:J34 L32:M34" name="actividad 7_4"/>
    <protectedRange sqref="L30 F35:G35 B30:J30 B29:M29" name="Actividad 5_4"/>
    <protectedRange sqref="B23:L23" name="Actividad 3_4"/>
    <protectedRange sqref="B14:C21 F22:G22 F25 D17:J21 K17:L17 M17:M21 K20:L20 L19 M23" name="Actividad 1_4"/>
    <protectedRange sqref="I54:L54 J53:L53" name="Actividad 16_2_1"/>
    <protectedRange sqref="K52:L52" name="Actividad 15_2_1"/>
    <protectedRange sqref="K50:L50" name="Actividad 13_2_1"/>
    <protectedRange sqref="I42:M42 I41:L41" name="Actividad 11_2_1"/>
    <protectedRange sqref="H25:L27" name="Actividad 4_2_1"/>
    <protectedRange sqref="W26 I14:L14 I16:L16 H15:I15 K15:L15" name="Actividad 1_2_1"/>
    <protectedRange sqref="K51:L51" name="Actividad 14_2_1"/>
    <protectedRange sqref="K56:M59" name="Actividad 17_2_1"/>
    <protectedRange sqref="N55:O55" name="Actividad 16_3_1"/>
    <protectedRange sqref="N54:O54" name="Actividad 15_3_1"/>
    <protectedRange sqref="N51:O51" name="Actividad 13_3_1"/>
    <protectedRange sqref="N42:O46" name="Actividad 11_3_1"/>
    <protectedRange sqref="N40" name="Actividad 10_3_1"/>
    <protectedRange sqref="N37" name="Actividad 8_3_1"/>
    <protectedRange sqref="N24" name="Actividad 2_3_1"/>
    <protectedRange sqref="M25:M27 N26:N29 M30" name="Actividad 4_3_1"/>
    <protectedRange sqref="N33" name="Actividad 6_3_1"/>
    <protectedRange sqref="N30:N36" name="actividad 7_3_1"/>
    <protectedRange sqref="N30:N32" name="Actividad 5_3_1"/>
    <protectedRange sqref="N25" name="Actividad 3_3_1"/>
    <protectedRange sqref="N17:N23 M15" name="Actividad 1_3_1"/>
    <protectedRange sqref="N39" name="Actividad 9_3_1"/>
    <protectedRange sqref="N47:O49" name="Actividad 12_3_1"/>
    <protectedRange sqref="N53:O53" name="Actividad 14_3_1"/>
    <protectedRange sqref="N57:O59" name="Actividad 17_3_1"/>
    <protectedRange sqref="L8 H2:H8 J2:J8 I2:I7" name="logo_2"/>
    <protectedRange sqref="A10:N10" name="nombre institucion_2"/>
  </protectedRanges>
  <autoFilter ref="A12:M55"/>
  <mergeCells count="74">
    <mergeCell ref="C20:C23"/>
    <mergeCell ref="L32:L33"/>
    <mergeCell ref="L17:L18"/>
    <mergeCell ref="L20:L21"/>
    <mergeCell ref="A24:M24"/>
    <mergeCell ref="M17:M18"/>
    <mergeCell ref="M20:M21"/>
    <mergeCell ref="G32:G33"/>
    <mergeCell ref="K17:K18"/>
    <mergeCell ref="K20:K21"/>
    <mergeCell ref="E32:E33"/>
    <mergeCell ref="C29:C33"/>
    <mergeCell ref="A13:M13"/>
    <mergeCell ref="A1:P1"/>
    <mergeCell ref="A10:N10"/>
    <mergeCell ref="A17:A19"/>
    <mergeCell ref="I8:K8"/>
    <mergeCell ref="E8:H8"/>
    <mergeCell ref="H11:J11"/>
    <mergeCell ref="A11:G11"/>
    <mergeCell ref="I9:K9"/>
    <mergeCell ref="C17:C19"/>
    <mergeCell ref="D17:D19"/>
    <mergeCell ref="A9:D9"/>
    <mergeCell ref="O7:R7"/>
    <mergeCell ref="Q12:R12"/>
    <mergeCell ref="K11:M11"/>
    <mergeCell ref="L9:M9"/>
    <mergeCell ref="H34:H35"/>
    <mergeCell ref="J34:J36"/>
    <mergeCell ref="C39:C40"/>
    <mergeCell ref="A28:M28"/>
    <mergeCell ref="I29:I33"/>
    <mergeCell ref="F35:F36"/>
    <mergeCell ref="G35:G36"/>
    <mergeCell ref="M35:M36"/>
    <mergeCell ref="H29:H33"/>
    <mergeCell ref="K32:K33"/>
    <mergeCell ref="L34:L36"/>
    <mergeCell ref="L29:L30"/>
    <mergeCell ref="K34:K36"/>
    <mergeCell ref="K29:K30"/>
    <mergeCell ref="F32:F33"/>
    <mergeCell ref="D29:D33"/>
    <mergeCell ref="E9:H9"/>
    <mergeCell ref="A2:M2"/>
    <mergeCell ref="A3:M3"/>
    <mergeCell ref="A4:M4"/>
    <mergeCell ref="A5:M5"/>
    <mergeCell ref="A8:D8"/>
    <mergeCell ref="A7:M7"/>
    <mergeCell ref="L8:M8"/>
    <mergeCell ref="D43:D47"/>
    <mergeCell ref="L43:L47"/>
    <mergeCell ref="K43:K47"/>
    <mergeCell ref="H55:K55"/>
    <mergeCell ref="D20:D23"/>
    <mergeCell ref="A49:M49"/>
    <mergeCell ref="A39:A40"/>
    <mergeCell ref="A43:A47"/>
    <mergeCell ref="A34:A38"/>
    <mergeCell ref="C34:C38"/>
    <mergeCell ref="D34:D38"/>
    <mergeCell ref="A20:A23"/>
    <mergeCell ref="A29:A33"/>
    <mergeCell ref="E35:E36"/>
    <mergeCell ref="C43:C47"/>
    <mergeCell ref="B32:B33"/>
    <mergeCell ref="M43:M47"/>
    <mergeCell ref="J43:J47"/>
    <mergeCell ref="H43:H47"/>
    <mergeCell ref="I43:I47"/>
    <mergeCell ref="F43:F47"/>
    <mergeCell ref="G43:G47"/>
  </mergeCells>
  <conditionalFormatting sqref="K25:L27">
    <cfRule type="expression" dxfId="15" priority="110" stopIfTrue="1">
      <formula>K25="NC"</formula>
    </cfRule>
    <cfRule type="expression" dxfId="14" priority="111" stopIfTrue="1">
      <formula>K25="PE"</formula>
    </cfRule>
    <cfRule type="expression" dxfId="13" priority="112" stopIfTrue="1">
      <formula>K25="PA"</formula>
    </cfRule>
    <cfRule type="expression" dxfId="12" priority="113" stopIfTrue="1">
      <formula>K25="C"</formula>
    </cfRule>
  </conditionalFormatting>
  <conditionalFormatting sqref="K14:L14">
    <cfRule type="expression" dxfId="11" priority="82" stopIfTrue="1">
      <formula>K14:K22="NC"</formula>
    </cfRule>
    <cfRule type="expression" dxfId="10" priority="83" stopIfTrue="1">
      <formula>K14:K22="PE"</formula>
    </cfRule>
    <cfRule type="expression" dxfId="9" priority="84" stopIfTrue="1">
      <formula>K14:K22="PA"</formula>
    </cfRule>
    <cfRule type="expression" dxfId="8" priority="85" stopIfTrue="1">
      <formula>K14:K22="C"</formula>
    </cfRule>
  </conditionalFormatting>
  <conditionalFormatting sqref="H1 H6">
    <cfRule type="containsText" dxfId="7" priority="6" operator="containsText" text="Sin empezar">
      <formula>NOT(ISERROR(SEARCH("Sin empezar",H1)))</formula>
    </cfRule>
    <cfRule type="containsText" dxfId="6" priority="7" stopIfTrue="1" operator="containsText" text="En progreso">
      <formula>NOT(ISERROR(SEARCH("En progreso",H1)))</formula>
    </cfRule>
    <cfRule type="containsText" dxfId="5" priority="8" stopIfTrue="1" operator="containsText" text="Completado">
      <formula>NOT(ISERROR(SEARCH("Completado",H1)))</formula>
    </cfRule>
    <cfRule type="iconSet" priority="9">
      <iconSet iconSet="3Symbols2">
        <cfvo type="percent" val="0"/>
        <cfvo type="percent" val="33"/>
        <cfvo type="percent" val="67"/>
      </iconSet>
    </cfRule>
  </conditionalFormatting>
  <conditionalFormatting sqref="K25:K27 K50:K54 K37:K43 K14:K17 K22:K23 K20 K34 K31:K32 K29 K48">
    <cfRule type="containsText" dxfId="4" priority="5" operator="containsText" text="Cumplido">
      <formula>NOT(ISERROR(SEARCH("Cumplido",K14)))</formula>
    </cfRule>
  </conditionalFormatting>
  <conditionalFormatting sqref="K25:K27 K50:K54 K37:K43 K14:K17 K22:K23 K20 K34 K31:K32 K29 K48">
    <cfRule type="containsText" dxfId="3" priority="1" operator="containsText" text="N/A">
      <formula>NOT(ISERROR(SEARCH("N/A",K14)))</formula>
    </cfRule>
    <cfRule type="containsText" dxfId="2" priority="2" operator="containsText" text="No Cumplido">
      <formula>NOT(ISERROR(SEARCH("No Cumplido",K14)))</formula>
    </cfRule>
    <cfRule type="containsText" dxfId="1" priority="3" operator="containsText" text="Pendiente">
      <formula>NOT(ISERROR(SEARCH("Pendiente",K14)))</formula>
    </cfRule>
    <cfRule type="containsText" dxfId="0" priority="4" operator="containsText" text="Parcial">
      <formula>NOT(ISERROR(SEARCH("Parcial",K14)))</formula>
    </cfRule>
  </conditionalFormatting>
  <dataValidations count="64">
    <dataValidation type="custom" allowBlank="1" showInputMessage="1" showErrorMessage="1" error="Estos datos no deben ser modificados." sqref="C51">
      <formula1>C50</formula1>
    </dataValidation>
    <dataValidation type="custom" showInputMessage="1" showErrorMessage="1" error="Esta información no puede modificarse._x000a_" sqref="D14:D23">
      <formula1>SUM(D14:D22)</formula1>
    </dataValidation>
    <dataValidation type="custom" allowBlank="1" showInputMessage="1" showErrorMessage="1" sqref="B14:B23">
      <formula1>SUM(B14:B23)</formula1>
    </dataValidation>
    <dataValidation type="custom" allowBlank="1" showInputMessage="1" showErrorMessage="1" error="Esta información no puede modificarse._x000a_" sqref="B25 C25:C27">
      <formula1>SUM(B25:B27)</formula1>
    </dataValidation>
    <dataValidation type="custom" allowBlank="1" showInputMessage="1" showErrorMessage="1" error="Esta información no puede modificarse._x000a_" sqref="B26 C41:C42">
      <formula1>SUM(B26:B27)</formula1>
    </dataValidation>
    <dataValidation type="custom" allowBlank="1" showInputMessage="1" showErrorMessage="1" error="Esta información no puede modificarse._x000a_" sqref="B29:B33 B50:B54">
      <formula1>SUM(B29:B33)</formula1>
    </dataValidation>
    <dataValidation type="custom" allowBlank="1" showInputMessage="1" showErrorMessage="1" error="Esta información no puede modificarse._x000a_" sqref="C15:C16 C20:C23">
      <formula1>SUM(C15:C23)</formula1>
    </dataValidation>
    <dataValidation type="custom" showInputMessage="1" showErrorMessage="1" error="Esta información no puede modificarse._x000a_" sqref="D25:D27">
      <formula1>SUM(D25:D27)</formula1>
    </dataValidation>
    <dataValidation type="custom" allowBlank="1" showInputMessage="1" showErrorMessage="1" error="Esta información no puede modificarse._x000a_" sqref="C29:C33">
      <formula1>SUM(C29:C48)</formula1>
    </dataValidation>
    <dataValidation type="custom" allowBlank="1" showInputMessage="1" showErrorMessage="1" error="Esta información no puede modificarse._x000a_" sqref="C48 C50 C53 D54">
      <formula1>SUM(B42,B44,B47,C48)</formula1>
    </dataValidation>
    <dataValidation type="custom" allowBlank="1" showInputMessage="1" showErrorMessage="1" error="Esta información no puede modificarse._x000a_" sqref="D39:D42 D48">
      <formula1>SUM(D42,D41,D40,D39,D48)</formula1>
    </dataValidation>
    <dataValidation type="custom" showInputMessage="1" showErrorMessage="1" sqref="G29">
      <formula1>G21</formula1>
    </dataValidation>
    <dataValidation type="custom" allowBlank="1" showInputMessage="1" showErrorMessage="1" error="Esta información no puede modificarse._x000a_" sqref="B35:B48">
      <formula1>SUM(B34:B48)</formula1>
    </dataValidation>
    <dataValidation type="custom" allowBlank="1" showInputMessage="1" showErrorMessage="1" error="Estos datos no deben modificarse." sqref="C54 C52">
      <formula1>C52</formula1>
    </dataValidation>
    <dataValidation type="custom" showInputMessage="1" showErrorMessage="1" error="Estos datos no deben modificarse." sqref="D50:D53">
      <formula1>D50</formula1>
    </dataValidation>
    <dataValidation type="custom" allowBlank="1" showInputMessage="1" showErrorMessage="1" error="Esta información no puede modificarse._x000a_" sqref="B27 C43:D47 D29:D33 C34:C40 C14 B34">
      <formula1>B14</formula1>
    </dataValidation>
    <dataValidation type="custom" allowBlank="1" showInputMessage="1" showErrorMessage="1" sqref="C17:C19">
      <formula1>C17</formula1>
    </dataValidation>
    <dataValidation type="whole" showInputMessage="1" showErrorMessage="1" sqref="E14">
      <formula1>3</formula1>
      <formula2>3</formula2>
    </dataValidation>
    <dataValidation type="whole" showInputMessage="1" showErrorMessage="1" sqref="E15 E29">
      <formula1>7</formula1>
      <formula2>7</formula2>
    </dataValidation>
    <dataValidation type="whole" allowBlank="1" showInputMessage="1" showErrorMessage="1" sqref="E16 E43">
      <formula1>7</formula1>
      <formula2>7</formula2>
    </dataValidation>
    <dataValidation type="whole" allowBlank="1" showInputMessage="1" showErrorMessage="1" sqref="E17 E40:E42 E23">
      <formula1>3</formula1>
      <formula2>3</formula2>
    </dataValidation>
    <dataValidation type="whole" allowBlank="1" showInputMessage="1" showErrorMessage="1" sqref="E18 E46 E52">
      <formula1>1</formula1>
      <formula2>1</formula2>
    </dataValidation>
    <dataValidation type="whole" allowBlank="1" showInputMessage="1" showErrorMessage="1" sqref="E19 E44:E45 E47 E53:E54 E22">
      <formula1>2</formula1>
      <formula2>2</formula2>
    </dataValidation>
    <dataValidation type="whole" allowBlank="1" showInputMessage="1" showErrorMessage="1" sqref="E20">
      <formula1>10</formula1>
      <formula2>10</formula2>
    </dataValidation>
    <dataValidation type="whole" allowBlank="1" showInputMessage="1" showErrorMessage="1" sqref="E21 E48">
      <formula1>5</formula1>
      <formula2>5</formula2>
    </dataValidation>
    <dataValidation type="whole" allowBlank="1" showInputMessage="1" showErrorMessage="1" sqref="E34">
      <formula1>8</formula1>
      <formula2>8</formula2>
    </dataValidation>
    <dataValidation type="custom" showInputMessage="1" showErrorMessage="1" error="Esta información no puede modificarse._x000a_" sqref="D34:D38">
      <formula1>D34</formula1>
    </dataValidation>
    <dataValidation type="whole" allowBlank="1" showInputMessage="1" showErrorMessage="1" sqref="E50 E39">
      <formula1>4</formula1>
      <formula2>4</formula2>
    </dataValidation>
    <dataValidation type="whole" allowBlank="1" showInputMessage="1" showErrorMessage="1" sqref="E51">
      <formula1>6</formula1>
      <formula2>6</formula2>
    </dataValidation>
    <dataValidation type="decimal" operator="lessThanOrEqual" allowBlank="1" showInputMessage="1" showErrorMessage="1" sqref="L52">
      <formula1>1</formula1>
    </dataValidation>
    <dataValidation type="whole" operator="lessThanOrEqual" allowBlank="1" showInputMessage="1" showErrorMessage="1" sqref="L27 L54">
      <formula1>2</formula1>
    </dataValidation>
    <dataValidation type="whole" operator="lessThanOrEqual" allowBlank="1" showInputMessage="1" showErrorMessage="1" sqref="L42">
      <formula1>3</formula1>
    </dataValidation>
    <dataValidation type="whole" operator="lessThanOrEqual" allowBlank="1" showInputMessage="1" showErrorMessage="1" sqref="L50">
      <formula1>4</formula1>
    </dataValidation>
    <dataValidation type="whole" operator="lessThanOrEqual" allowBlank="1" showInputMessage="1" showErrorMessage="1" sqref="L48">
      <formula1>5</formula1>
    </dataValidation>
    <dataValidation type="decimal" operator="lessThanOrEqual" allowBlank="1" showInputMessage="1" showErrorMessage="1" sqref="L51">
      <formula1>6</formula1>
    </dataValidation>
    <dataValidation type="whole" operator="lessThanOrEqual" allowBlank="1" showInputMessage="1" showErrorMessage="1" sqref="L29 L43:L47 L31">
      <formula1>7</formula1>
    </dataValidation>
    <dataValidation type="whole" operator="lessThanOrEqual" allowBlank="1" showInputMessage="1" showErrorMessage="1" sqref="L34">
      <formula1>8</formula1>
    </dataValidation>
    <dataValidation type="whole" operator="lessThanOrEqual" allowBlank="1" showInputMessage="1" showErrorMessage="1" sqref="L20 L22">
      <formula1>10</formula1>
    </dataValidation>
    <dataValidation type="list" allowBlank="1" showInputMessage="1" showErrorMessage="1" sqref="N39:N40 N24:N37">
      <formula1>#REF!</formula1>
    </dataValidation>
    <dataValidation type="custom" showInputMessage="1" showErrorMessage="1" sqref="E27 G51 F15 F31 G34 E35:E36 E30">
      <formula1>E15</formula1>
    </dataValidation>
    <dataValidation type="whole" allowBlank="1" showInputMessage="1" showErrorMessage="1" sqref="E26">
      <formula1>5</formula1>
      <formula2>6</formula2>
    </dataValidation>
    <dataValidation type="whole" allowBlank="1" showInputMessage="1" showErrorMessage="1" sqref="E25">
      <formula1>8</formula1>
      <formula2>9</formula2>
    </dataValidation>
    <dataValidation type="whole" showInputMessage="1" showErrorMessage="1" sqref="E31">
      <formula1>1</formula1>
      <formula2>2</formula2>
    </dataValidation>
    <dataValidation type="whole" showInputMessage="1" showErrorMessage="1" sqref="E32:E33">
      <formula1>4</formula1>
      <formula2>5</formula2>
    </dataValidation>
    <dataValidation type="whole" allowBlank="1" showInputMessage="1" showErrorMessage="1" sqref="E37">
      <formula1>2</formula1>
      <formula2>4</formula2>
    </dataValidation>
    <dataValidation type="whole" allowBlank="1" showInputMessage="1" showErrorMessage="1" sqref="E38">
      <formula1>3</formula1>
      <formula2>4</formula2>
    </dataValidation>
    <dataValidation type="custom" showInputMessage="1" showErrorMessage="1" sqref="K29 K34 G52:G53 G35:G36 F30:G30 F27:G27 G21:G22 G18 K27">
      <formula1>"N/A"</formula1>
    </dataValidation>
    <dataValidation type="custom" showInputMessage="1" showErrorMessage="1" sqref="F51:F54 F18:F21">
      <formula1>"T1/T2/T3/T4"</formula1>
    </dataValidation>
    <dataValidation type="custom" showInputMessage="1" showErrorMessage="1" sqref="F16 F23 F40:F41 F34:F38">
      <formula1>"T2/T3"</formula1>
    </dataValidation>
    <dataValidation type="custom" showInputMessage="1" showErrorMessage="1" sqref="F43:F48 F50">
      <formula1>"T3"</formula1>
    </dataValidation>
    <dataValidation type="decimal" showInputMessage="1" showErrorMessage="1" sqref="G26 G50 G42:G48 G40">
      <formula1>1</formula1>
      <formula2>1</formula2>
    </dataValidation>
    <dataValidation type="decimal" showInputMessage="1" showErrorMessage="1" sqref="G41 G16 G14 G38:G39 G31:G33 G23">
      <formula1>2</formula1>
      <formula2>2</formula2>
    </dataValidation>
    <dataValidation type="decimal" showInputMessage="1" showErrorMessage="1" sqref="G54">
      <formula1>3</formula1>
      <formula2>3</formula2>
    </dataValidation>
    <dataValidation type="decimal" showInputMessage="1" showErrorMessage="1" sqref="G25 G17 G15 G19">
      <formula1>4</formula1>
      <formula2>4</formula2>
    </dataValidation>
    <dataValidation type="decimal" operator="lessThanOrEqual" allowBlank="1" showInputMessage="1" showErrorMessage="1" sqref="L19 L14 L41">
      <formula1>3</formula1>
    </dataValidation>
    <dataValidation type="decimal" operator="lessThanOrEqual" allowBlank="1" showInputMessage="1" showErrorMessage="1" sqref="L53">
      <formula1>2</formula1>
    </dataValidation>
    <dataValidation type="custom" allowBlank="1" showInputMessage="1" showErrorMessage="1" sqref="F25">
      <formula1>"T2/T3/T4"</formula1>
    </dataValidation>
    <dataValidation type="custom" operator="lessThanOrEqual" allowBlank="1" showInputMessage="1" showErrorMessage="1" sqref="L17:L18">
      <formula1>L17</formula1>
    </dataValidation>
    <dataValidation type="decimal" operator="lessThanOrEqual" allowBlank="1" showInputMessage="1" showErrorMessage="1" sqref="L15">
      <formula1>L15</formula1>
    </dataValidation>
    <dataValidation type="decimal" operator="lessThanOrEqual" allowBlank="1" showInputMessage="1" showErrorMessage="1" sqref="L16 L32:L33">
      <formula1>7</formula1>
    </dataValidation>
    <dataValidation type="decimal" operator="lessThanOrEqual" allowBlank="1" showInputMessage="1" showErrorMessage="1" sqref="L25 L23">
      <formula1>10</formula1>
    </dataValidation>
    <dataValidation type="whole" operator="lessThanOrEqual" allowBlank="1" showInputMessage="1" showErrorMessage="1" sqref="L26">
      <formula1>6</formula1>
    </dataValidation>
    <dataValidation type="decimal" operator="lessThanOrEqual" allowBlank="1" showInputMessage="1" showErrorMessage="1" sqref="L37:L38">
      <formula1>8</formula1>
    </dataValidation>
    <dataValidation type="decimal" operator="lessThanOrEqual" allowBlank="1" showInputMessage="1" showErrorMessage="1" sqref="L39:L40">
      <formula1>4</formula1>
    </dataValidation>
  </dataValidations>
  <printOptions horizontalCentered="1" verticalCentered="1"/>
  <pageMargins left="0.23622047244094491" right="0.23622047244094491" top="0.74803149606299213" bottom="0.74803149606299213" header="0.31496062992125984" footer="0.31496062992125984"/>
  <pageSetup scale="36" fitToHeight="0" orientation="landscape" r:id="rId1"/>
  <rowBreaks count="1" manualBreakCount="1">
    <brk id="50" max="2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Hoja1!$B$2:$B$6</xm:f>
          </x14:formula1>
          <xm:sqref>K25:K26 K22:K23 K50:K54 K48 K31:K32 K14:K17 K37:K43 K20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election activeCell="B2" sqref="B2:K14"/>
    </sheetView>
  </sheetViews>
  <sheetFormatPr baseColWidth="10" defaultRowHeight="15"/>
  <cols>
    <col min="5" max="5" width="12.85546875" customWidth="1"/>
    <col min="7" max="7" width="13.7109375" customWidth="1"/>
    <col min="8" max="8" width="13.42578125" customWidth="1"/>
    <col min="10" max="10" width="11.140625" customWidth="1"/>
    <col min="11" max="11" width="16.42578125" customWidth="1"/>
  </cols>
  <sheetData>
    <row r="1" spans="1:12">
      <c r="A1" s="186"/>
    </row>
    <row r="2" spans="1:12" ht="21">
      <c r="A2" s="186"/>
      <c r="B2" s="362" t="s">
        <v>139</v>
      </c>
      <c r="C2" s="362"/>
      <c r="D2" s="362"/>
      <c r="E2" s="362"/>
      <c r="F2" s="362"/>
      <c r="G2" s="362"/>
      <c r="H2" s="362"/>
      <c r="I2" s="362"/>
      <c r="J2" s="362"/>
      <c r="K2" s="362"/>
      <c r="L2" s="186"/>
    </row>
    <row r="3" spans="1:12" ht="15.75" thickBot="1">
      <c r="A3" s="186"/>
      <c r="B3" s="186"/>
      <c r="C3" s="186"/>
      <c r="D3" s="186"/>
      <c r="E3" s="186"/>
      <c r="F3" s="186"/>
      <c r="G3" s="186"/>
      <c r="H3" s="186"/>
      <c r="I3" s="186"/>
      <c r="J3" s="186"/>
      <c r="K3" s="186"/>
      <c r="L3" s="186"/>
    </row>
    <row r="4" spans="1:12" ht="15" customHeight="1">
      <c r="A4" s="186"/>
      <c r="B4" s="363" t="s">
        <v>140</v>
      </c>
      <c r="C4" s="365" t="s">
        <v>141</v>
      </c>
      <c r="D4" s="366"/>
      <c r="E4" s="367" t="s">
        <v>142</v>
      </c>
      <c r="F4" s="367"/>
      <c r="G4" s="367"/>
      <c r="H4" s="367"/>
      <c r="I4" s="366"/>
      <c r="J4" s="368"/>
      <c r="K4" s="370" t="s">
        <v>143</v>
      </c>
      <c r="L4" s="186"/>
    </row>
    <row r="5" spans="1:12" ht="26.25" thickBot="1">
      <c r="A5" s="186"/>
      <c r="B5" s="364"/>
      <c r="C5" s="372" t="s">
        <v>144</v>
      </c>
      <c r="D5" s="373"/>
      <c r="E5" s="187" t="s">
        <v>145</v>
      </c>
      <c r="F5" s="188" t="s">
        <v>146</v>
      </c>
      <c r="G5" s="189" t="s">
        <v>147</v>
      </c>
      <c r="H5" s="190" t="s">
        <v>148</v>
      </c>
      <c r="I5" s="191" t="s">
        <v>112</v>
      </c>
      <c r="J5" s="369"/>
      <c r="K5" s="371"/>
      <c r="L5" s="186"/>
    </row>
    <row r="6" spans="1:12">
      <c r="A6" s="186"/>
      <c r="B6" s="192">
        <v>1</v>
      </c>
      <c r="C6" s="374" t="s">
        <v>149</v>
      </c>
      <c r="D6" s="375"/>
      <c r="E6" s="193">
        <f>COUNTIF('Evaluación PT 2018'!K14:K23,"Cumplido ")</f>
        <v>4</v>
      </c>
      <c r="F6" s="194">
        <f>+COUNTIF('Evaluación PT 2018'!K14:K23,"Parcial")</f>
        <v>4</v>
      </c>
      <c r="G6" s="194">
        <f>+COUNTIF('Evaluación PT 2018'!K14:K23,"Pendiente")</f>
        <v>0</v>
      </c>
      <c r="H6" s="195">
        <f>+COUNTIF('Evaluación PT 2018'!K14:K23,"No cumplido")</f>
        <v>0</v>
      </c>
      <c r="I6" s="194">
        <f>+COUNTIF('Evaluación PT 2018'!K14:K23,"N/A")</f>
        <v>0</v>
      </c>
      <c r="J6" s="369"/>
      <c r="K6" s="376">
        <f>'Evaluación PT 2018'!L55</f>
        <v>85.25</v>
      </c>
      <c r="L6" s="186"/>
    </row>
    <row r="7" spans="1:12">
      <c r="A7" s="186"/>
      <c r="B7" s="196">
        <v>2</v>
      </c>
      <c r="C7" s="353" t="s">
        <v>150</v>
      </c>
      <c r="D7" s="354"/>
      <c r="E7" s="193">
        <f>COUNTIF('Evaluación PT 2018'!K25:K27,"Cumplido ")</f>
        <v>2</v>
      </c>
      <c r="F7" s="194">
        <f>+COUNTIF('Evaluación PT 2018'!K25:K27,"Parcial")</f>
        <v>0</v>
      </c>
      <c r="G7" s="194">
        <f>+COUNTIF('Evaluación PT 2018'!K25:K27,"Pendiente")</f>
        <v>0</v>
      </c>
      <c r="H7" s="197">
        <f>+COUNTIF('Evaluación PT 2018'!K25:K27,"No cumplido")</f>
        <v>0</v>
      </c>
      <c r="I7" s="198">
        <f>+COUNTIF('Evaluación PT 2018'!K25:K27,"N/A")</f>
        <v>1</v>
      </c>
      <c r="J7" s="369"/>
      <c r="K7" s="377"/>
      <c r="L7" s="186"/>
    </row>
    <row r="8" spans="1:12" ht="15" customHeight="1">
      <c r="A8" s="186"/>
      <c r="B8" s="196">
        <v>3</v>
      </c>
      <c r="C8" s="353" t="s">
        <v>151</v>
      </c>
      <c r="D8" s="354"/>
      <c r="E8" s="193">
        <f>COUNTIF('Evaluación PT 2018'!K29:K48,"Cumplido ")</f>
        <v>5</v>
      </c>
      <c r="F8" s="194">
        <f>+COUNTIF('Evaluación PT 2018'!K29:K48,"Parcial")</f>
        <v>5</v>
      </c>
      <c r="G8" s="194">
        <f>+COUNTIF('Evaluación PT 2018'!K29:K48,"Pendiente")</f>
        <v>0</v>
      </c>
      <c r="H8" s="197">
        <f>+COUNTIF('Evaluación PT 2018'!K29:K48,"No cumplido")</f>
        <v>0</v>
      </c>
      <c r="I8" s="198">
        <f>+COUNTIF('Evaluación PT 2018'!K29:K48,"N/A")</f>
        <v>2</v>
      </c>
      <c r="J8" s="369"/>
      <c r="K8" s="355" t="s">
        <v>152</v>
      </c>
      <c r="L8" s="186"/>
    </row>
    <row r="9" spans="1:12">
      <c r="A9" s="186"/>
      <c r="B9" s="196">
        <v>4</v>
      </c>
      <c r="C9" s="353" t="s">
        <v>153</v>
      </c>
      <c r="D9" s="354"/>
      <c r="E9" s="193">
        <f>COUNTIF('Evaluación PT 2018'!K50:K54,"Cumplido ")</f>
        <v>4</v>
      </c>
      <c r="F9" s="194">
        <f>+COUNTIF('Evaluación PT 2018'!K50:K54,"Parcial")</f>
        <v>1</v>
      </c>
      <c r="G9" s="194">
        <f>+COUNTIF('Evaluación PT 2018'!K50:K54,"Pendiente")</f>
        <v>0</v>
      </c>
      <c r="H9" s="197">
        <f>+COUNTIF('Evaluación PT 2018'!K50:K54,"No cumplido")</f>
        <v>0</v>
      </c>
      <c r="I9" s="198">
        <f>+COUNTIF('Evaluación PT 2018'!K50:K54,"N/A")</f>
        <v>0</v>
      </c>
      <c r="J9" s="369"/>
      <c r="K9" s="356"/>
      <c r="L9" s="186"/>
    </row>
    <row r="10" spans="1:12">
      <c r="A10" s="186"/>
      <c r="B10" s="357" t="s">
        <v>154</v>
      </c>
      <c r="C10" s="358"/>
      <c r="D10" s="359"/>
      <c r="E10" s="199">
        <f>SUM(E6:E9)</f>
        <v>15</v>
      </c>
      <c r="F10" s="199">
        <f t="shared" ref="F10:I10" si="0">SUM(F6:F9)</f>
        <v>10</v>
      </c>
      <c r="G10" s="199">
        <f t="shared" si="0"/>
        <v>0</v>
      </c>
      <c r="H10" s="199">
        <f t="shared" si="0"/>
        <v>0</v>
      </c>
      <c r="I10" s="199">
        <f t="shared" si="0"/>
        <v>3</v>
      </c>
      <c r="J10" s="200">
        <f>SUM(E10:I10)</f>
        <v>28</v>
      </c>
      <c r="K10" s="360">
        <v>0</v>
      </c>
      <c r="L10" s="186"/>
    </row>
    <row r="11" spans="1:12">
      <c r="A11" s="186"/>
      <c r="B11" s="357" t="s">
        <v>155</v>
      </c>
      <c r="C11" s="358"/>
      <c r="D11" s="359"/>
      <c r="E11" s="201">
        <f>+E10/J10</f>
        <v>0.5357142857142857</v>
      </c>
      <c r="F11" s="202">
        <f>+F10/J10</f>
        <v>0.35714285714285715</v>
      </c>
      <c r="G11" s="202">
        <f>+G10/J10</f>
        <v>0</v>
      </c>
      <c r="H11" s="203">
        <f>+H10/J10</f>
        <v>0</v>
      </c>
      <c r="I11" s="204">
        <f>+I10/J10</f>
        <v>0.10714285714285714</v>
      </c>
      <c r="J11" s="205">
        <f>SUM(E11:I11)</f>
        <v>0.99999999999999989</v>
      </c>
      <c r="K11" s="361"/>
      <c r="L11" s="186"/>
    </row>
    <row r="12" spans="1:12" ht="15.75" thickBot="1">
      <c r="A12" s="186"/>
      <c r="B12" s="348" t="s">
        <v>156</v>
      </c>
      <c r="C12" s="349"/>
      <c r="D12" s="350"/>
      <c r="E12" s="351"/>
      <c r="F12" s="351"/>
      <c r="G12" s="351"/>
      <c r="H12" s="351"/>
      <c r="I12" s="351"/>
      <c r="J12" s="351"/>
      <c r="K12" s="206">
        <f>K6-K10</f>
        <v>85.25</v>
      </c>
      <c r="L12" s="186"/>
    </row>
    <row r="13" spans="1:12">
      <c r="A13" s="186"/>
      <c r="B13" s="352" t="s">
        <v>157</v>
      </c>
      <c r="C13" s="352"/>
      <c r="D13" s="352"/>
      <c r="E13" s="352"/>
      <c r="F13" s="352"/>
      <c r="G13" s="352"/>
      <c r="H13" s="352"/>
      <c r="I13" s="352"/>
      <c r="J13" s="352"/>
      <c r="K13" s="352"/>
      <c r="L13" s="186"/>
    </row>
    <row r="14" spans="1:12">
      <c r="A14" s="186"/>
      <c r="B14" s="186"/>
      <c r="C14" s="186"/>
      <c r="D14" s="186"/>
      <c r="E14" s="186"/>
      <c r="F14" s="186"/>
      <c r="G14" s="186"/>
      <c r="H14" s="186"/>
      <c r="I14" s="186"/>
      <c r="J14" s="186"/>
      <c r="K14" s="186"/>
      <c r="L14" s="186"/>
    </row>
    <row r="15" spans="1:12">
      <c r="A15" s="186"/>
      <c r="B15" s="186"/>
      <c r="C15" s="186"/>
      <c r="D15" s="186"/>
      <c r="E15" s="186"/>
      <c r="F15" s="186"/>
      <c r="G15" s="186"/>
      <c r="H15" s="186"/>
      <c r="I15" s="186"/>
      <c r="J15" s="186"/>
      <c r="K15" s="186"/>
    </row>
    <row r="16" spans="1:12">
      <c r="A16" s="186"/>
      <c r="B16" s="186"/>
      <c r="C16" s="186"/>
      <c r="D16" s="186"/>
      <c r="E16" s="186"/>
      <c r="F16" s="186"/>
      <c r="G16" s="186"/>
      <c r="H16" s="186"/>
      <c r="I16" s="186"/>
      <c r="J16" s="186"/>
      <c r="K16" s="186"/>
    </row>
    <row r="17" spans="1:11">
      <c r="A17" s="186"/>
      <c r="B17" s="186"/>
      <c r="C17" s="186"/>
      <c r="D17" s="186"/>
      <c r="E17" s="186"/>
      <c r="F17" s="186"/>
      <c r="G17" s="186"/>
      <c r="H17" s="186"/>
      <c r="I17" s="186"/>
      <c r="J17" s="186"/>
      <c r="K17" s="186"/>
    </row>
    <row r="18" spans="1:11">
      <c r="A18" s="186"/>
      <c r="B18" s="186"/>
      <c r="C18" s="186"/>
      <c r="D18" s="186"/>
      <c r="E18" s="186"/>
      <c r="F18" s="186"/>
      <c r="G18" s="186"/>
      <c r="H18" s="186"/>
      <c r="I18" s="186"/>
      <c r="J18" s="186"/>
      <c r="K18" s="186"/>
    </row>
  </sheetData>
  <mergeCells count="19">
    <mergeCell ref="B2:K2"/>
    <mergeCell ref="B4:B5"/>
    <mergeCell ref="C4:D4"/>
    <mergeCell ref="E4:I4"/>
    <mergeCell ref="J4:J9"/>
    <mergeCell ref="K4:K5"/>
    <mergeCell ref="C5:D5"/>
    <mergeCell ref="C6:D6"/>
    <mergeCell ref="K6:K7"/>
    <mergeCell ref="C7:D7"/>
    <mergeCell ref="B12:D12"/>
    <mergeCell ref="E12:J12"/>
    <mergeCell ref="B13:K13"/>
    <mergeCell ref="C8:D8"/>
    <mergeCell ref="K8:K9"/>
    <mergeCell ref="C9:D9"/>
    <mergeCell ref="B10:D10"/>
    <mergeCell ref="K10:K11"/>
    <mergeCell ref="B11:D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6"/>
  <sheetViews>
    <sheetView topLeftCell="A10" workbookViewId="0">
      <selection activeCell="E16" sqref="E16"/>
    </sheetView>
  </sheetViews>
  <sheetFormatPr baseColWidth="10" defaultRowHeight="15"/>
  <cols>
    <col min="2" max="2" width="0" hidden="1" customWidth="1"/>
  </cols>
  <sheetData>
    <row r="2" spans="2:2" ht="18.75">
      <c r="B2" s="81" t="s">
        <v>109</v>
      </c>
    </row>
    <row r="3" spans="2:2" ht="18.75">
      <c r="B3" s="81" t="s">
        <v>2</v>
      </c>
    </row>
    <row r="4" spans="2:2" ht="18.75">
      <c r="B4" s="81" t="s">
        <v>110</v>
      </c>
    </row>
    <row r="5" spans="2:2" ht="18.75">
      <c r="B5" s="81" t="s">
        <v>111</v>
      </c>
    </row>
    <row r="6" spans="2:2" ht="18.75">
      <c r="B6" s="8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Evaluación PT 2018</vt:lpstr>
      <vt:lpstr>Resumen de resultados</vt:lpstr>
      <vt:lpstr>Hoja1</vt:lpstr>
      <vt:lpstr>'Evaluación PT 2018'!Área_de_impresión</vt:lpstr>
      <vt:lpstr>'Evaluación PT 2018'!Títulos_a_imprimir</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DPD</dc:creator>
  <cp:lastModifiedBy>Accinformacion 1</cp:lastModifiedBy>
  <cp:lastPrinted>2019-01-28T14:27:01Z</cp:lastPrinted>
  <dcterms:created xsi:type="dcterms:W3CDTF">2014-10-03T18:34:35Z</dcterms:created>
  <dcterms:modified xsi:type="dcterms:W3CDTF">2019-01-28T14:34:46Z</dcterms:modified>
</cp:coreProperties>
</file>