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Actividades" sheetId="1" r:id="rId1"/>
    <sheet name="Capacitados" sheetId="10" r:id="rId2"/>
    <sheet name="Sensibilizados" sheetId="2" r:id="rId3"/>
    <sheet name="Participantes" sheetId="3" r:id="rId4"/>
    <sheet name="Poblacion Meta" sheetId="4" r:id="rId5"/>
    <sheet name="Tipo de Actividad" sheetId="5" r:id="rId6"/>
    <sheet name="Lugar de la Actividad" sheetId="11" r:id="rId7"/>
  </sheets>
  <definedNames>
    <definedName name="Print_Area" localSheetId="1">Capacitados!$A$1:$T$22</definedName>
    <definedName name="Print_Area" localSheetId="6">'Lugar de la Actividad'!$A$1:$X$39</definedName>
    <definedName name="Print_Area" localSheetId="5">'Tipo de Actividad'!$A$1:$S$33</definedName>
  </definedNames>
  <calcPr calcId="152511"/>
</workbook>
</file>

<file path=xl/calcChain.xml><?xml version="1.0" encoding="utf-8"?>
<calcChain xmlns="http://schemas.openxmlformats.org/spreadsheetml/2006/main">
  <c r="R7" i="1" l="1"/>
  <c r="R8" i="1"/>
  <c r="R9" i="1"/>
  <c r="R7" i="10"/>
  <c r="R8" i="10"/>
  <c r="R9" i="10"/>
  <c r="R7" i="2"/>
  <c r="R8" i="2"/>
  <c r="R9" i="2"/>
  <c r="R7" i="3"/>
  <c r="R8" i="3"/>
  <c r="R9" i="3"/>
  <c r="P20" i="5" l="1"/>
  <c r="F20" i="5"/>
  <c r="R7" i="5" l="1"/>
  <c r="R8" i="5"/>
  <c r="R9" i="5"/>
  <c r="R10" i="5"/>
  <c r="R11" i="5"/>
  <c r="R12" i="5"/>
  <c r="R13" i="5"/>
  <c r="R14" i="5"/>
  <c r="R15" i="5"/>
  <c r="R16" i="5"/>
  <c r="R17" i="5"/>
  <c r="R18" i="5"/>
  <c r="R19" i="5"/>
  <c r="P10" i="3" l="1"/>
  <c r="N10" i="3"/>
  <c r="L10" i="3"/>
  <c r="J10" i="3"/>
  <c r="H10" i="3"/>
  <c r="F10" i="3"/>
  <c r="D10" i="3"/>
  <c r="B10" i="3"/>
  <c r="P10" i="2"/>
  <c r="N10" i="2"/>
  <c r="L10" i="2"/>
  <c r="J10" i="2"/>
  <c r="H10" i="2"/>
  <c r="F10" i="2"/>
  <c r="D10" i="2"/>
  <c r="B10" i="2"/>
  <c r="P10" i="10"/>
  <c r="N10" i="10"/>
  <c r="L10" i="10"/>
  <c r="J10" i="10"/>
  <c r="H10" i="10"/>
  <c r="F10" i="10"/>
  <c r="D10" i="10"/>
  <c r="B10" i="10"/>
  <c r="H10" i="1"/>
  <c r="P10" i="1"/>
  <c r="N10" i="1"/>
  <c r="L10" i="1"/>
  <c r="J10" i="1"/>
  <c r="F10" i="1"/>
  <c r="D10" i="1"/>
  <c r="B10" i="1"/>
  <c r="E7" i="1" l="1"/>
  <c r="E9" i="1"/>
  <c r="E8" i="1"/>
  <c r="G8" i="1"/>
  <c r="G7" i="1"/>
  <c r="G9" i="1"/>
  <c r="Q8" i="1"/>
  <c r="Q7" i="1"/>
  <c r="Q9" i="1"/>
  <c r="I8" i="1"/>
  <c r="I7" i="1"/>
  <c r="I9" i="1"/>
  <c r="O8" i="1"/>
  <c r="O7" i="1"/>
  <c r="O9" i="1"/>
  <c r="K7" i="1"/>
  <c r="K9" i="1"/>
  <c r="K8" i="1"/>
  <c r="C7" i="1"/>
  <c r="C9" i="1"/>
  <c r="C8" i="1"/>
  <c r="M7" i="1"/>
  <c r="M9" i="1"/>
  <c r="M8" i="1"/>
  <c r="I9" i="10"/>
  <c r="I7" i="10"/>
  <c r="I8" i="10"/>
  <c r="C7" i="10"/>
  <c r="C9" i="10"/>
  <c r="C8" i="10"/>
  <c r="K7" i="10"/>
  <c r="K9" i="10"/>
  <c r="K8" i="10"/>
  <c r="E8" i="10"/>
  <c r="E7" i="10"/>
  <c r="E9" i="10"/>
  <c r="M7" i="10"/>
  <c r="M8" i="10"/>
  <c r="M9" i="10"/>
  <c r="G9" i="2"/>
  <c r="G7" i="2"/>
  <c r="G8" i="2"/>
  <c r="I8" i="2"/>
  <c r="I9" i="2"/>
  <c r="I7" i="2"/>
  <c r="Q9" i="2"/>
  <c r="Q7" i="2"/>
  <c r="Q8" i="2"/>
  <c r="C7" i="2"/>
  <c r="C8" i="2"/>
  <c r="C9" i="2"/>
  <c r="K7" i="2"/>
  <c r="K8" i="2"/>
  <c r="K9" i="2"/>
  <c r="E7" i="2"/>
  <c r="E8" i="2"/>
  <c r="E9" i="2"/>
  <c r="M7" i="2"/>
  <c r="M8" i="2"/>
  <c r="M9" i="2"/>
  <c r="K8" i="3"/>
  <c r="K7" i="3"/>
  <c r="K9" i="3"/>
  <c r="E7" i="3"/>
  <c r="E9" i="3"/>
  <c r="E8" i="3"/>
  <c r="M7" i="3"/>
  <c r="M9" i="3"/>
  <c r="M8" i="3"/>
  <c r="G9" i="3"/>
  <c r="G7" i="3"/>
  <c r="G8" i="3"/>
  <c r="O9" i="3"/>
  <c r="O7" i="3"/>
  <c r="O8" i="3"/>
  <c r="C7" i="3"/>
  <c r="C8" i="3"/>
  <c r="C9" i="3"/>
  <c r="I8" i="3"/>
  <c r="I7" i="3"/>
  <c r="I9" i="3"/>
  <c r="Q8" i="3"/>
  <c r="Q7" i="3"/>
  <c r="Q9" i="3"/>
  <c r="P38" i="11"/>
  <c r="Q37" i="11" s="1"/>
  <c r="N38" i="11"/>
  <c r="O38" i="11" s="1"/>
  <c r="L38" i="11"/>
  <c r="M36" i="11" s="1"/>
  <c r="J38" i="11"/>
  <c r="K13" i="11" s="1"/>
  <c r="H38" i="11"/>
  <c r="F38" i="11"/>
  <c r="G30" i="11" s="1"/>
  <c r="D38" i="11"/>
  <c r="B38" i="11"/>
  <c r="R37" i="11"/>
  <c r="O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O25" i="11"/>
  <c r="R24" i="11"/>
  <c r="O24" i="11"/>
  <c r="R23" i="11"/>
  <c r="O23" i="11"/>
  <c r="G23" i="11"/>
  <c r="R22" i="11"/>
  <c r="O22" i="11"/>
  <c r="R21" i="11"/>
  <c r="O21" i="11"/>
  <c r="R20" i="11"/>
  <c r="O20" i="11"/>
  <c r="R19" i="11"/>
  <c r="O19" i="11"/>
  <c r="G19" i="11"/>
  <c r="R18" i="11"/>
  <c r="R17" i="11"/>
  <c r="O17" i="11"/>
  <c r="R16" i="11"/>
  <c r="R15" i="11"/>
  <c r="O15" i="11"/>
  <c r="R14" i="11"/>
  <c r="R13" i="11"/>
  <c r="R12" i="11"/>
  <c r="R11" i="11"/>
  <c r="R10" i="11"/>
  <c r="O10" i="11"/>
  <c r="R9" i="11"/>
  <c r="O9" i="11"/>
  <c r="R8" i="11"/>
  <c r="R7" i="11"/>
  <c r="O7" i="11"/>
  <c r="G7" i="11"/>
  <c r="O27" i="11" l="1"/>
  <c r="G11" i="11"/>
  <c r="G14" i="11"/>
  <c r="G22" i="11"/>
  <c r="G31" i="11"/>
  <c r="G10" i="11"/>
  <c r="G15" i="11"/>
  <c r="G26" i="11"/>
  <c r="G35" i="11"/>
  <c r="O28" i="11"/>
  <c r="O30" i="11"/>
  <c r="G27" i="11"/>
  <c r="G34" i="11"/>
  <c r="E10" i="10"/>
  <c r="M10" i="10"/>
  <c r="O8" i="11"/>
  <c r="O16" i="11"/>
  <c r="O18" i="11"/>
  <c r="O26" i="11"/>
  <c r="C9" i="11"/>
  <c r="C10" i="11"/>
  <c r="C11" i="11"/>
  <c r="K10" i="10"/>
  <c r="C10" i="10"/>
  <c r="I10" i="10"/>
  <c r="O34" i="11"/>
  <c r="O29" i="11"/>
  <c r="O33" i="11"/>
  <c r="O32" i="11"/>
  <c r="O35" i="11"/>
  <c r="E36" i="11"/>
  <c r="E18" i="11"/>
  <c r="C18" i="11"/>
  <c r="C8" i="11"/>
  <c r="C19" i="11"/>
  <c r="G38" i="11"/>
  <c r="G18" i="11"/>
  <c r="K38" i="11"/>
  <c r="K18" i="11"/>
  <c r="C12" i="11"/>
  <c r="I37" i="11"/>
  <c r="I18" i="11"/>
  <c r="C33" i="11"/>
  <c r="K7" i="11"/>
  <c r="K8" i="11"/>
  <c r="K9" i="11"/>
  <c r="K12" i="11"/>
  <c r="C15" i="11"/>
  <c r="C20" i="11"/>
  <c r="C21" i="11"/>
  <c r="C22" i="11"/>
  <c r="C23" i="11"/>
  <c r="C26" i="11"/>
  <c r="C27" i="11"/>
  <c r="C32" i="11"/>
  <c r="C37" i="11"/>
  <c r="K11" i="11"/>
  <c r="C14" i="11"/>
  <c r="C16" i="11"/>
  <c r="C17" i="11"/>
  <c r="K19" i="11"/>
  <c r="K20" i="11"/>
  <c r="K21" i="11"/>
  <c r="C24" i="11"/>
  <c r="C25" i="11"/>
  <c r="C28" i="11"/>
  <c r="C29" i="11"/>
  <c r="C30" i="11"/>
  <c r="C31" i="11"/>
  <c r="C7" i="11"/>
  <c r="C13" i="11"/>
  <c r="K15" i="11"/>
  <c r="K16" i="11"/>
  <c r="K17" i="11"/>
  <c r="K23" i="11"/>
  <c r="K24" i="11"/>
  <c r="K27" i="11"/>
  <c r="K28" i="11"/>
  <c r="K29" i="11"/>
  <c r="C34" i="11"/>
  <c r="C35" i="11"/>
  <c r="C36" i="11"/>
  <c r="O31" i="11"/>
  <c r="O11" i="11"/>
  <c r="O12" i="11"/>
  <c r="O13" i="11"/>
  <c r="O14" i="11"/>
  <c r="O36" i="11"/>
  <c r="K31" i="11"/>
  <c r="K32" i="11"/>
  <c r="K34" i="11"/>
  <c r="K25" i="11"/>
  <c r="K10" i="11"/>
  <c r="K26" i="11"/>
  <c r="K35" i="11"/>
  <c r="K36" i="11"/>
  <c r="K37" i="11"/>
  <c r="K14" i="11"/>
  <c r="K22" i="11"/>
  <c r="K30" i="11"/>
  <c r="K33" i="11"/>
  <c r="G8" i="11"/>
  <c r="G12" i="11"/>
  <c r="G16" i="11"/>
  <c r="G20" i="11"/>
  <c r="G24" i="11"/>
  <c r="G28" i="11"/>
  <c r="G32" i="11"/>
  <c r="G36" i="11"/>
  <c r="G9" i="11"/>
  <c r="G13" i="11"/>
  <c r="G17" i="11"/>
  <c r="G21" i="11"/>
  <c r="G25" i="11"/>
  <c r="G29" i="11"/>
  <c r="G33" i="11"/>
  <c r="G37" i="11"/>
  <c r="E7" i="11"/>
  <c r="M7" i="11"/>
  <c r="I8" i="11"/>
  <c r="Q8" i="11"/>
  <c r="E9" i="11"/>
  <c r="M9" i="11"/>
  <c r="I10" i="11"/>
  <c r="Q10" i="11"/>
  <c r="E11" i="11"/>
  <c r="M11" i="11"/>
  <c r="I12" i="11"/>
  <c r="Q12" i="11"/>
  <c r="E13" i="11"/>
  <c r="M13" i="11"/>
  <c r="I14" i="11"/>
  <c r="Q14" i="11"/>
  <c r="E15" i="11"/>
  <c r="M15" i="11"/>
  <c r="I16" i="11"/>
  <c r="Q16" i="11"/>
  <c r="E17" i="11"/>
  <c r="M17" i="11"/>
  <c r="Q18" i="11"/>
  <c r="E19" i="11"/>
  <c r="M19" i="11"/>
  <c r="I20" i="11"/>
  <c r="Q20" i="11"/>
  <c r="E21" i="11"/>
  <c r="M21" i="11"/>
  <c r="I22" i="11"/>
  <c r="Q22" i="11"/>
  <c r="E23" i="11"/>
  <c r="M23" i="11"/>
  <c r="I24" i="11"/>
  <c r="Q24" i="11"/>
  <c r="E25" i="11"/>
  <c r="M25" i="11"/>
  <c r="I26" i="11"/>
  <c r="Q26" i="11"/>
  <c r="E27" i="11"/>
  <c r="M27" i="11"/>
  <c r="I28" i="11"/>
  <c r="Q28" i="11"/>
  <c r="E29" i="11"/>
  <c r="M29" i="11"/>
  <c r="I30" i="11"/>
  <c r="Q30" i="11"/>
  <c r="E31" i="11"/>
  <c r="M31" i="11"/>
  <c r="I32" i="11"/>
  <c r="Q32" i="11"/>
  <c r="E33" i="11"/>
  <c r="M33" i="11"/>
  <c r="I34" i="11"/>
  <c r="Q34" i="11"/>
  <c r="E35" i="11"/>
  <c r="M35" i="11"/>
  <c r="I36" i="11"/>
  <c r="Q36" i="11"/>
  <c r="E37" i="11"/>
  <c r="M37" i="11"/>
  <c r="E38" i="11"/>
  <c r="I38" i="11"/>
  <c r="M38" i="11"/>
  <c r="Q38" i="11"/>
  <c r="R38" i="11"/>
  <c r="S38" i="11" s="1"/>
  <c r="I7" i="11"/>
  <c r="Q7" i="11"/>
  <c r="E8" i="11"/>
  <c r="M8" i="11"/>
  <c r="I9" i="11"/>
  <c r="Q9" i="11"/>
  <c r="E10" i="11"/>
  <c r="M10" i="11"/>
  <c r="I11" i="11"/>
  <c r="Q11" i="11"/>
  <c r="E12" i="11"/>
  <c r="M12" i="11"/>
  <c r="I13" i="11"/>
  <c r="Q13" i="11"/>
  <c r="E14" i="11"/>
  <c r="M14" i="11"/>
  <c r="I15" i="11"/>
  <c r="Q15" i="11"/>
  <c r="E16" i="11"/>
  <c r="M16" i="11"/>
  <c r="I17" i="11"/>
  <c r="Q17" i="11"/>
  <c r="M18" i="11"/>
  <c r="I19" i="11"/>
  <c r="Q19" i="11"/>
  <c r="E20" i="11"/>
  <c r="M20" i="11"/>
  <c r="I21" i="11"/>
  <c r="Q21" i="11"/>
  <c r="E22" i="11"/>
  <c r="M22" i="11"/>
  <c r="I23" i="11"/>
  <c r="Q23" i="11"/>
  <c r="E24" i="11"/>
  <c r="M24" i="11"/>
  <c r="I25" i="11"/>
  <c r="Q25" i="11"/>
  <c r="E26" i="11"/>
  <c r="M26" i="11"/>
  <c r="I27" i="11"/>
  <c r="Q27" i="11"/>
  <c r="E28" i="11"/>
  <c r="M28" i="11"/>
  <c r="I29" i="11"/>
  <c r="Q29" i="11"/>
  <c r="E30" i="11"/>
  <c r="M30" i="11"/>
  <c r="I31" i="11"/>
  <c r="Q31" i="11"/>
  <c r="E32" i="11"/>
  <c r="M32" i="11"/>
  <c r="I33" i="11"/>
  <c r="Q33" i="11"/>
  <c r="E34" i="11"/>
  <c r="M34" i="11"/>
  <c r="I35" i="11"/>
  <c r="Q35" i="11"/>
  <c r="G7" i="5"/>
  <c r="C38" i="11" l="1"/>
  <c r="S28" i="11"/>
  <c r="S7" i="11"/>
  <c r="S9" i="11"/>
  <c r="S23" i="11"/>
  <c r="S12" i="11"/>
  <c r="S25" i="11"/>
  <c r="S10" i="11"/>
  <c r="S37" i="11"/>
  <c r="S21" i="11"/>
  <c r="S18" i="11"/>
  <c r="S24" i="11"/>
  <c r="S8" i="11"/>
  <c r="S35" i="11"/>
  <c r="S19" i="11"/>
  <c r="S30" i="11"/>
  <c r="S33" i="11"/>
  <c r="S17" i="11"/>
  <c r="S36" i="11"/>
  <c r="S20" i="11"/>
  <c r="S34" i="11"/>
  <c r="S31" i="11"/>
  <c r="S15" i="11"/>
  <c r="S26" i="11"/>
  <c r="S29" i="11"/>
  <c r="S13" i="11"/>
  <c r="S32" i="11"/>
  <c r="S16" i="11"/>
  <c r="S22" i="11"/>
  <c r="S27" i="11"/>
  <c r="S11" i="11"/>
  <c r="S14" i="11"/>
  <c r="R10" i="10"/>
  <c r="N20" i="5"/>
  <c r="O20" i="5" s="1"/>
  <c r="L20" i="5"/>
  <c r="M19" i="5" s="1"/>
  <c r="J20" i="5"/>
  <c r="K7" i="5" s="1"/>
  <c r="H20" i="5"/>
  <c r="I9" i="5" s="1"/>
  <c r="G13" i="5"/>
  <c r="D20" i="5"/>
  <c r="E10" i="5" s="1"/>
  <c r="B20" i="5"/>
  <c r="C8" i="5" s="1"/>
  <c r="P23" i="4"/>
  <c r="Q7" i="4" s="1"/>
  <c r="N23" i="4"/>
  <c r="L23" i="4"/>
  <c r="M7" i="4" s="1"/>
  <c r="J23" i="4"/>
  <c r="K7" i="4" s="1"/>
  <c r="H23" i="4"/>
  <c r="I7" i="4" s="1"/>
  <c r="F23" i="4"/>
  <c r="G7" i="4" s="1"/>
  <c r="D23" i="4"/>
  <c r="E7" i="4" s="1"/>
  <c r="B23" i="4"/>
  <c r="C7" i="4" s="1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G11" i="5"/>
  <c r="G8" i="5"/>
  <c r="G16" i="5"/>
  <c r="E23" i="4"/>
  <c r="G18" i="5"/>
  <c r="G17" i="5"/>
  <c r="G14" i="5"/>
  <c r="Q20" i="5"/>
  <c r="K10" i="3"/>
  <c r="M10" i="2"/>
  <c r="E10" i="2"/>
  <c r="M10" i="1"/>
  <c r="G10" i="1"/>
  <c r="O10" i="2"/>
  <c r="K10" i="1"/>
  <c r="Q10" i="3"/>
  <c r="M10" i="3"/>
  <c r="Q10" i="2"/>
  <c r="K10" i="2"/>
  <c r="I10" i="2"/>
  <c r="C10" i="2"/>
  <c r="R10" i="2"/>
  <c r="Q10" i="1"/>
  <c r="O10" i="1"/>
  <c r="I10" i="1"/>
  <c r="E10" i="1"/>
  <c r="E10" i="3"/>
  <c r="G12" i="5"/>
  <c r="G10" i="5"/>
  <c r="G9" i="5"/>
  <c r="G20" i="5"/>
  <c r="G19" i="5"/>
  <c r="G15" i="5"/>
  <c r="G10" i="3"/>
  <c r="O10" i="3"/>
  <c r="G10" i="2"/>
  <c r="M15" i="4" l="1"/>
  <c r="S8" i="10"/>
  <c r="S7" i="10"/>
  <c r="S9" i="10"/>
  <c r="S8" i="2"/>
  <c r="S9" i="2"/>
  <c r="S7" i="2"/>
  <c r="C12" i="4"/>
  <c r="M11" i="5"/>
  <c r="M10" i="5"/>
  <c r="E14" i="5"/>
  <c r="E11" i="5"/>
  <c r="E15" i="5"/>
  <c r="M17" i="4"/>
  <c r="M16" i="4"/>
  <c r="G20" i="4"/>
  <c r="E16" i="4"/>
  <c r="C17" i="4"/>
  <c r="O19" i="5"/>
  <c r="O13" i="5"/>
  <c r="O12" i="5"/>
  <c r="O14" i="5"/>
  <c r="O18" i="5"/>
  <c r="O10" i="5"/>
  <c r="O7" i="5"/>
  <c r="O9" i="5"/>
  <c r="O15" i="5"/>
  <c r="O17" i="5"/>
  <c r="O16" i="5"/>
  <c r="O8" i="5"/>
  <c r="K18" i="5"/>
  <c r="K16" i="5"/>
  <c r="K12" i="5"/>
  <c r="K11" i="5"/>
  <c r="I20" i="5"/>
  <c r="I13" i="5"/>
  <c r="E19" i="5"/>
  <c r="E16" i="5"/>
  <c r="M19" i="4"/>
  <c r="M8" i="4"/>
  <c r="Q15" i="4"/>
  <c r="I12" i="4"/>
  <c r="C19" i="4"/>
  <c r="G19" i="4"/>
  <c r="G22" i="4"/>
  <c r="G8" i="4"/>
  <c r="I22" i="4"/>
  <c r="C23" i="4"/>
  <c r="Q11" i="4"/>
  <c r="Q16" i="4"/>
  <c r="I17" i="4"/>
  <c r="C16" i="4"/>
  <c r="E21" i="4"/>
  <c r="M21" i="4"/>
  <c r="Q22" i="4"/>
  <c r="K23" i="4"/>
  <c r="Q20" i="4"/>
  <c r="C9" i="4"/>
  <c r="G23" i="4"/>
  <c r="O23" i="4"/>
  <c r="I20" i="4"/>
  <c r="Q8" i="4"/>
  <c r="I11" i="4"/>
  <c r="I14" i="4"/>
  <c r="I19" i="4"/>
  <c r="C20" i="4"/>
  <c r="C11" i="4"/>
  <c r="C13" i="4"/>
  <c r="Q21" i="4"/>
  <c r="Q17" i="4"/>
  <c r="Q19" i="4"/>
  <c r="Q12" i="4"/>
  <c r="I21" i="4"/>
  <c r="C14" i="4"/>
  <c r="Q7" i="5"/>
  <c r="Q11" i="5"/>
  <c r="Q15" i="5"/>
  <c r="Q19" i="5"/>
  <c r="Q16" i="5"/>
  <c r="Q10" i="5"/>
  <c r="Q14" i="5"/>
  <c r="Q18" i="5"/>
  <c r="Q9" i="5"/>
  <c r="Q13" i="5"/>
  <c r="Q17" i="5"/>
  <c r="Q8" i="5"/>
  <c r="Q12" i="5"/>
  <c r="Q13" i="4"/>
  <c r="Q9" i="4"/>
  <c r="Q18" i="4"/>
  <c r="Q14" i="4"/>
  <c r="Q10" i="4"/>
  <c r="Q23" i="4"/>
  <c r="K19" i="5"/>
  <c r="K10" i="5"/>
  <c r="K9" i="5"/>
  <c r="C10" i="5"/>
  <c r="C17" i="5"/>
  <c r="C18" i="5"/>
  <c r="C15" i="5"/>
  <c r="E18" i="5"/>
  <c r="E7" i="5"/>
  <c r="K17" i="5"/>
  <c r="K14" i="5"/>
  <c r="E20" i="5"/>
  <c r="E17" i="5"/>
  <c r="E13" i="5"/>
  <c r="E12" i="5"/>
  <c r="C12" i="5"/>
  <c r="C14" i="5"/>
  <c r="K15" i="5"/>
  <c r="K8" i="5"/>
  <c r="M18" i="5"/>
  <c r="M7" i="5"/>
  <c r="C20" i="5"/>
  <c r="C7" i="5"/>
  <c r="C11" i="5"/>
  <c r="K20" i="5"/>
  <c r="C16" i="5"/>
  <c r="E9" i="5"/>
  <c r="E8" i="5"/>
  <c r="C19" i="5"/>
  <c r="C9" i="5"/>
  <c r="C13" i="5"/>
  <c r="K13" i="5"/>
  <c r="I19" i="5"/>
  <c r="I7" i="5"/>
  <c r="M17" i="5"/>
  <c r="M9" i="5"/>
  <c r="M14" i="5"/>
  <c r="O11" i="5"/>
  <c r="M20" i="5"/>
  <c r="M13" i="5"/>
  <c r="M8" i="5"/>
  <c r="M12" i="5"/>
  <c r="M15" i="5"/>
  <c r="M16" i="5"/>
  <c r="M11" i="4"/>
  <c r="M20" i="4"/>
  <c r="M9" i="4"/>
  <c r="M22" i="4"/>
  <c r="M13" i="4"/>
  <c r="M12" i="4"/>
  <c r="M10" i="4"/>
  <c r="M18" i="4"/>
  <c r="M23" i="4"/>
  <c r="M14" i="4"/>
  <c r="K10" i="4"/>
  <c r="K14" i="4"/>
  <c r="K18" i="4"/>
  <c r="K22" i="4"/>
  <c r="K11" i="4"/>
  <c r="K15" i="4"/>
  <c r="K19" i="4"/>
  <c r="K8" i="4"/>
  <c r="K12" i="4"/>
  <c r="K16" i="4"/>
  <c r="K20" i="4"/>
  <c r="K9" i="4"/>
  <c r="K13" i="4"/>
  <c r="K17" i="4"/>
  <c r="K21" i="4"/>
  <c r="I18" i="4"/>
  <c r="I10" i="4"/>
  <c r="I15" i="4"/>
  <c r="I9" i="4"/>
  <c r="I16" i="4"/>
  <c r="I8" i="4"/>
  <c r="I13" i="4"/>
  <c r="I23" i="4"/>
  <c r="G15" i="4"/>
  <c r="G10" i="4"/>
  <c r="G21" i="4"/>
  <c r="G16" i="4"/>
  <c r="G12" i="4"/>
  <c r="G9" i="4"/>
  <c r="G13" i="4"/>
  <c r="G18" i="4"/>
  <c r="G11" i="4"/>
  <c r="G17" i="4"/>
  <c r="G14" i="4"/>
  <c r="E20" i="4"/>
  <c r="E18" i="4"/>
  <c r="E22" i="4"/>
  <c r="E19" i="4"/>
  <c r="E17" i="4"/>
  <c r="E15" i="4"/>
  <c r="E13" i="4"/>
  <c r="E11" i="4"/>
  <c r="E9" i="4"/>
  <c r="E12" i="4"/>
  <c r="E14" i="4"/>
  <c r="E8" i="4"/>
  <c r="E10" i="4"/>
  <c r="R23" i="4"/>
  <c r="C21" i="4"/>
  <c r="C18" i="4"/>
  <c r="C8" i="4"/>
  <c r="C22" i="4"/>
  <c r="C15" i="4"/>
  <c r="C10" i="4"/>
  <c r="S10" i="2"/>
  <c r="I10" i="3"/>
  <c r="I15" i="5"/>
  <c r="I11" i="5"/>
  <c r="R20" i="5"/>
  <c r="I18" i="5"/>
  <c r="I16" i="5"/>
  <c r="I14" i="5"/>
  <c r="I12" i="5"/>
  <c r="I10" i="5"/>
  <c r="I8" i="5"/>
  <c r="I17" i="5"/>
  <c r="S10" i="10"/>
  <c r="R10" i="3"/>
  <c r="C10" i="3"/>
  <c r="S8" i="3" l="1"/>
  <c r="S9" i="3"/>
  <c r="S7" i="3"/>
  <c r="S10" i="5"/>
  <c r="S14" i="5"/>
  <c r="S18" i="5"/>
  <c r="S13" i="5"/>
  <c r="S9" i="5"/>
  <c r="S11" i="5"/>
  <c r="S7" i="5"/>
  <c r="S8" i="5"/>
  <c r="S15" i="5"/>
  <c r="S16" i="5"/>
  <c r="S12" i="5"/>
  <c r="S19" i="5"/>
  <c r="S17" i="5"/>
  <c r="S20" i="4"/>
  <c r="S17" i="4"/>
  <c r="S15" i="4"/>
  <c r="S7" i="4"/>
  <c r="S18" i="4"/>
  <c r="S11" i="4"/>
  <c r="S14" i="4"/>
  <c r="S16" i="4"/>
  <c r="S13" i="4"/>
  <c r="S23" i="4"/>
  <c r="S9" i="4"/>
  <c r="S10" i="4"/>
  <c r="S19" i="4"/>
  <c r="S12" i="4"/>
  <c r="S22" i="4"/>
  <c r="S8" i="4"/>
  <c r="S21" i="4"/>
  <c r="S20" i="5"/>
  <c r="S10" i="3"/>
  <c r="C10" i="1" l="1"/>
  <c r="R10" i="1"/>
  <c r="S7" i="1" l="1"/>
  <c r="S9" i="1"/>
  <c r="S8" i="1"/>
  <c r="S10" i="1"/>
</calcChain>
</file>

<file path=xl/sharedStrings.xml><?xml version="1.0" encoding="utf-8"?>
<sst xmlns="http://schemas.openxmlformats.org/spreadsheetml/2006/main" count="317" uniqueCount="92">
  <si>
    <t>CONSEJO NACIONAL DE DROGAS</t>
  </si>
  <si>
    <t>MESES</t>
  </si>
  <si>
    <t>TOTAL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</si>
  <si>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</si>
  <si>
    <t>PROGRAMAS</t>
  </si>
  <si>
    <t>DPC</t>
  </si>
  <si>
    <t>Cant.</t>
  </si>
  <si>
    <t>%</t>
  </si>
  <si>
    <t>DEPREI</t>
  </si>
  <si>
    <t>DEPRAL</t>
  </si>
  <si>
    <t>DEPREDEPORTE</t>
  </si>
  <si>
    <t>REGIONALES</t>
  </si>
  <si>
    <t>NORTE</t>
  </si>
  <si>
    <t>SUR</t>
  </si>
  <si>
    <t>NORDESTE</t>
  </si>
  <si>
    <t>ESTE</t>
  </si>
  <si>
    <t xml:space="preserve"> %</t>
  </si>
  <si>
    <r>
      <t xml:space="preserve">TABLA DE </t>
    </r>
    <r>
      <rPr>
        <b/>
        <u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NÚMERO DE ACTIVIDADES POR TIPO DE POBLACIÓN REALIZADAS POR LOS PROGRAMAS Y REGIONALES </t>
    </r>
  </si>
  <si>
    <t>Población meta</t>
  </si>
  <si>
    <t>Deportistas</t>
  </si>
  <si>
    <t>Dirigentes deportivos</t>
  </si>
  <si>
    <t>Maestros(as)</t>
  </si>
  <si>
    <t xml:space="preserve">Niños(as) escolares </t>
  </si>
  <si>
    <t>Jóvenes/adolescentes</t>
  </si>
  <si>
    <t>Universitarios(as)</t>
  </si>
  <si>
    <t>Directores Centros Educ.</t>
  </si>
  <si>
    <t>Profesionales y/o téc.</t>
  </si>
  <si>
    <t>Padres / madres</t>
  </si>
  <si>
    <t>Personas comunidad</t>
  </si>
  <si>
    <t>Lideres comunitarios</t>
  </si>
  <si>
    <t>Militares</t>
  </si>
  <si>
    <t>Policías</t>
  </si>
  <si>
    <t>Empleados(as)</t>
  </si>
  <si>
    <t>Público en general</t>
  </si>
  <si>
    <t>Otra población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</si>
  <si>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</si>
  <si>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TABLA DE  TIPO DE ACTIVIDADES REALIZADAS POR LOS PROGRAMAS Y REGIONALES</t>
  </si>
  <si>
    <t>Tipo actividad</t>
  </si>
  <si>
    <t>Curso</t>
  </si>
  <si>
    <t>Actividad didáctica (taller)</t>
  </si>
  <si>
    <t>Conversatorio</t>
  </si>
  <si>
    <t xml:space="preserve">Actividad recreativa </t>
  </si>
  <si>
    <t>Actividad cultural</t>
  </si>
  <si>
    <t>Actividad religiosa</t>
  </si>
  <si>
    <t>Actividad deportiva</t>
  </si>
  <si>
    <t>Distribución materiales</t>
  </si>
  <si>
    <t>Intervención medIos de c.</t>
  </si>
  <si>
    <t>Graduación</t>
  </si>
  <si>
    <t>Reunión</t>
  </si>
  <si>
    <t>Juramentación</t>
  </si>
  <si>
    <t>Otra Actividad</t>
  </si>
  <si>
    <t>TABLA DE  NÚMERO DE ACTIVIDADES REALIZADAS POR LOS PROGRAMAS Y REGIONALES EN DIFERENTES PUNTOS DEL PAÍS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</si>
  <si>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</si>
  <si>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</si>
  <si>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</si>
  <si>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</si>
  <si>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</si>
  <si>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</si>
  <si>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</si>
  <si>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</si>
  <si>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Seybo</t>
  </si>
  <si>
    <t>Espaillat</t>
  </si>
  <si>
    <t>Independencia</t>
  </si>
  <si>
    <t>La Altagracia</t>
  </si>
  <si>
    <t>La Romana</t>
  </si>
  <si>
    <t>La Vega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</si>
  <si>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</si>
  <si>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</si>
  <si>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</si>
  <si>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</si>
  <si>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</si>
  <si>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</si>
  <si>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</si>
  <si>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</si>
  <si>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</si>
  <si>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</si>
  <si>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</si>
  <si>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</si>
  <si>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</si>
  <si>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</si>
  <si>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</si>
  <si>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</si>
  <si>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</si>
  <si>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Jose de Ocoa</t>
  </si>
  <si>
    <t>CANTIDAD DE  ACTIVIDADES REALIZADAS POR LOS DEPARTAMENTOS Y REGIONALES</t>
  </si>
  <si>
    <t>CANTIDAD DE PERSONAS CAPACITADAS  POR LOS DEPARTAMENTOS Y REGIONALES</t>
  </si>
  <si>
    <t>CANTIDAD DE PERSONAS SENSIBILIZADAS  POR LOS DEPARTAMENTOS Y REGIONALES</t>
  </si>
  <si>
    <t>CANTIDAD DE PARTICIPANTES POR LOS DEPARTAMENTOS  Y REGIONALES</t>
  </si>
  <si>
    <t>ABRIL</t>
  </si>
  <si>
    <t>MAYO</t>
  </si>
  <si>
    <t>JUNIO</t>
  </si>
  <si>
    <t>SEGUNDO TRIMESTRE 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</si>
</sst>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4" fillId="0" borderId="1" xfId="4" applyFont="1" applyBorder="1" applyAlignment="1">
      <alignment horizontal="left"/>
    </xf>
    <xf numFmtId="3" fontId="1" fillId="0" borderId="1" xfId="4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" fillId="0" borderId="1" xfId="4" applyNumberFormat="1" applyFont="1" applyBorder="1" applyAlignment="1">
      <alignment horizontal="center"/>
    </xf>
    <xf numFmtId="3" fontId="2" fillId="0" borderId="1" xfId="4" applyNumberFormat="1" applyFont="1" applyBorder="1" applyAlignment="1">
      <alignment horizontal="center"/>
    </xf>
    <xf numFmtId="0" fontId="5" fillId="0" borderId="2" xfId="5" applyFont="1" applyBorder="1" applyAlignment="1"/>
    <xf numFmtId="0" fontId="4" fillId="0" borderId="1" xfId="3" applyFont="1" applyBorder="1" applyAlignment="1">
      <alignment horizontal="left"/>
    </xf>
    <xf numFmtId="3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/>
    </xf>
    <xf numFmtId="3" fontId="2" fillId="0" borderId="1" xfId="3" applyNumberFormat="1" applyFont="1" applyBorder="1" applyAlignment="1">
      <alignment horizontal="center"/>
    </xf>
    <xf numFmtId="3" fontId="4" fillId="0" borderId="1" xfId="3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3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3" fontId="4" fillId="2" borderId="1" xfId="4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/>
    </xf>
    <xf numFmtId="3" fontId="3" fillId="2" borderId="1" xfId="3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3" fontId="3" fillId="2" borderId="1" xfId="3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165" fontId="4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0" fontId="5" fillId="0" borderId="0" xfId="5" applyFont="1" applyBorder="1" applyAlignment="1"/>
    <xf numFmtId="0" fontId="3" fillId="2" borderId="3" xfId="3" applyFont="1" applyFill="1" applyBorder="1" applyAlignment="1"/>
    <xf numFmtId="164" fontId="11" fillId="2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2" borderId="1" xfId="3" applyFont="1" applyFill="1" applyBorder="1"/>
    <xf numFmtId="16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4" fillId="0" borderId="1" xfId="2" applyFont="1" applyBorder="1"/>
    <xf numFmtId="3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165" fontId="4" fillId="0" borderId="1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4" fillId="0" borderId="1" xfId="2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3" fillId="2" borderId="1" xfId="2" applyFont="1" applyFill="1" applyBorder="1"/>
    <xf numFmtId="3" fontId="3" fillId="2" borderId="1" xfId="2" applyNumberFormat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3" xfId="1" applyFont="1" applyFill="1" applyBorder="1" applyAlignment="1"/>
    <xf numFmtId="0" fontId="4" fillId="0" borderId="1" xfId="1" applyFont="1" applyBorder="1"/>
    <xf numFmtId="3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2" borderId="1" xfId="1" applyFont="1" applyFill="1" applyBorder="1"/>
    <xf numFmtId="3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3" fontId="2" fillId="0" borderId="0" xfId="4" applyNumberFormat="1" applyFont="1" applyAlignment="1">
      <alignment horizont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3" fontId="3" fillId="2" borderId="3" xfId="4" applyNumberFormat="1" applyFont="1" applyFill="1" applyBorder="1" applyAlignment="1">
      <alignment horizontal="center"/>
    </xf>
    <xf numFmtId="3" fontId="3" fillId="2" borderId="7" xfId="4" applyNumberFormat="1" applyFont="1" applyFill="1" applyBorder="1" applyAlignment="1">
      <alignment horizontal="center"/>
    </xf>
    <xf numFmtId="3" fontId="3" fillId="2" borderId="8" xfId="4" applyNumberFormat="1" applyFont="1" applyFill="1" applyBorder="1" applyAlignment="1">
      <alignment horizontal="center"/>
    </xf>
    <xf numFmtId="3" fontId="3" fillId="2" borderId="1" xfId="4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3" fontId="3" fillId="2" borderId="1" xfId="4" applyNumberFormat="1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3" xfId="3" applyNumberFormat="1" applyFont="1" applyFill="1" applyBorder="1" applyAlignment="1">
      <alignment horizontal="center"/>
    </xf>
    <xf numFmtId="0" fontId="3" fillId="2" borderId="7" xfId="3" applyNumberFormat="1" applyFont="1" applyFill="1" applyBorder="1" applyAlignment="1">
      <alignment horizontal="center"/>
    </xf>
    <xf numFmtId="0" fontId="3" fillId="2" borderId="8" xfId="3" applyNumberFormat="1" applyFont="1" applyFill="1" applyBorder="1" applyAlignment="1">
      <alignment horizontal="center"/>
    </xf>
    <xf numFmtId="0" fontId="3" fillId="2" borderId="4" xfId="3" applyNumberFormat="1" applyFont="1" applyFill="1" applyBorder="1" applyAlignment="1">
      <alignment horizontal="center" vertical="center"/>
    </xf>
    <xf numFmtId="0" fontId="3" fillId="2" borderId="6" xfId="3" applyNumberFormat="1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85725</xdr:rowOff>
    </xdr:from>
    <xdr:to>
      <xdr:col>12</xdr:col>
      <xdr:colOff>326614</xdr:colOff>
      <xdr:row>23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5070064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495300</xdr:colOff>
      <xdr:row>0</xdr:row>
      <xdr:rowOff>190500</xdr:rowOff>
    </xdr:from>
    <xdr:to>
      <xdr:col>2</xdr:col>
      <xdr:colOff>163830</xdr:colOff>
      <xdr:row>1</xdr:row>
      <xdr:rowOff>63530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90500"/>
          <a:ext cx="792480" cy="768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9</xdr:col>
      <xdr:colOff>123825</xdr:colOff>
      <xdr:row>21</xdr:row>
      <xdr:rowOff>88146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4457700" cy="1993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590550</xdr:colOff>
      <xdr:row>0</xdr:row>
      <xdr:rowOff>0</xdr:rowOff>
    </xdr:from>
    <xdr:to>
      <xdr:col>2</xdr:col>
      <xdr:colOff>211455</xdr:colOff>
      <xdr:row>2</xdr:row>
      <xdr:rowOff>54005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792480" cy="7683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161925</xdr:rowOff>
    </xdr:from>
    <xdr:to>
      <xdr:col>10</xdr:col>
      <xdr:colOff>238125</xdr:colOff>
      <xdr:row>21</xdr:row>
      <xdr:rowOff>59571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4457700" cy="1993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</xdr:colOff>
      <xdr:row>1</xdr:row>
      <xdr:rowOff>130205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2480" cy="7683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10</xdr:col>
      <xdr:colOff>133350</xdr:colOff>
      <xdr:row>21</xdr:row>
      <xdr:rowOff>88146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4457700" cy="1993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514350</xdr:colOff>
      <xdr:row>0</xdr:row>
      <xdr:rowOff>161925</xdr:rowOff>
    </xdr:from>
    <xdr:to>
      <xdr:col>2</xdr:col>
      <xdr:colOff>173355</xdr:colOff>
      <xdr:row>1</xdr:row>
      <xdr:rowOff>158780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61925"/>
          <a:ext cx="792480" cy="768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28575</xdr:rowOff>
    </xdr:from>
    <xdr:to>
      <xdr:col>8</xdr:col>
      <xdr:colOff>466725</xdr:colOff>
      <xdr:row>34</xdr:row>
      <xdr:rowOff>116721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"/>
          <a:ext cx="4457700" cy="1993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792480</xdr:colOff>
      <xdr:row>2</xdr:row>
      <xdr:rowOff>15905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2480" cy="7683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21</xdr:row>
      <xdr:rowOff>28575</xdr:rowOff>
    </xdr:from>
    <xdr:to>
      <xdr:col>8</xdr:col>
      <xdr:colOff>409575</xdr:colOff>
      <xdr:row>31</xdr:row>
      <xdr:rowOff>116721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029075"/>
          <a:ext cx="4457700" cy="1993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847725</xdr:colOff>
      <xdr:row>0</xdr:row>
      <xdr:rowOff>85725</xdr:rowOff>
    </xdr:from>
    <xdr:to>
      <xdr:col>1</xdr:col>
      <xdr:colOff>249555</xdr:colOff>
      <xdr:row>2</xdr:row>
      <xdr:rowOff>73055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85725"/>
          <a:ext cx="792480" cy="7683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0</xdr:col>
      <xdr:colOff>906780</xdr:colOff>
      <xdr:row>1</xdr:row>
      <xdr:rowOff>158780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792480" cy="76838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39</xdr:row>
      <xdr:rowOff>38100</xdr:rowOff>
    </xdr:from>
    <xdr:to>
      <xdr:col>9</xdr:col>
      <xdr:colOff>152400</xdr:colOff>
      <xdr:row>49</xdr:row>
      <xdr:rowOff>126246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972425"/>
          <a:ext cx="4457700" cy="1993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zoomScaleNormal="100" workbookViewId="0">
      <selection activeCell="I33" sqref="I33"/>
    </sheetView>
  </sheetViews>
  <sheetFormatPr baseColWidth="10" defaultRowHeight="15" x14ac:dyDescent="0.25"/>
  <cols>
    <col min="1" max="1" width="11.7109375" customWidth="1"/>
    <col min="2" max="2" width="5.140625" customWidth="1"/>
    <col min="3" max="3" width="5.28515625" customWidth="1"/>
    <col min="4" max="4" width="4.5703125" customWidth="1"/>
    <col min="5" max="5" width="5.42578125" bestFit="1" customWidth="1"/>
    <col min="6" max="6" width="4.5703125" customWidth="1"/>
    <col min="7" max="7" width="5.42578125" customWidth="1"/>
    <col min="8" max="8" width="6.5703125" customWidth="1"/>
    <col min="9" max="9" width="6.7109375" customWidth="1"/>
    <col min="10" max="10" width="5.140625" bestFit="1" customWidth="1"/>
    <col min="11" max="11" width="5.42578125" bestFit="1" customWidth="1"/>
    <col min="12" max="12" width="5.140625" bestFit="1" customWidth="1"/>
    <col min="13" max="13" width="5.28515625" customWidth="1"/>
    <col min="14" max="14" width="5.140625" bestFit="1" customWidth="1"/>
    <col min="15" max="15" width="5.28515625" customWidth="1"/>
    <col min="16" max="16" width="5.140625" bestFit="1" customWidth="1"/>
    <col min="17" max="17" width="5.42578125" bestFit="1" customWidth="1"/>
    <col min="18" max="18" width="5.7109375" customWidth="1"/>
    <col min="19" max="19" width="5.42578125" bestFit="1" customWidth="1"/>
  </cols>
  <sheetData>
    <row r="1" spans="1:19" ht="70.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x14ac:dyDescent="0.25">
      <c r="A2" s="81" t="s">
        <v>84</v>
      </c>
      <c r="B2" s="82"/>
      <c r="C2" s="81"/>
      <c r="D2" s="82"/>
      <c r="E2" s="81"/>
      <c r="F2" s="82"/>
      <c r="G2" s="81"/>
      <c r="H2" s="82"/>
      <c r="I2" s="81"/>
      <c r="J2" s="82"/>
      <c r="K2" s="81"/>
      <c r="L2" s="82"/>
      <c r="M2" s="81"/>
      <c r="N2" s="81"/>
      <c r="O2" s="81"/>
      <c r="P2" s="82"/>
      <c r="Q2" s="81"/>
      <c r="R2" s="82"/>
      <c r="S2" s="81"/>
    </row>
    <row r="3" spans="1:19" x14ac:dyDescent="0.25">
      <c r="A3" s="81" t="s">
        <v>91</v>
      </c>
      <c r="B3" s="82"/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1"/>
      <c r="O3" s="81"/>
      <c r="P3" s="82"/>
      <c r="Q3" s="81"/>
      <c r="R3" s="82"/>
      <c r="S3" s="81"/>
    </row>
    <row r="4" spans="1:19" x14ac:dyDescent="0.25">
      <c r="A4" s="83" t="s">
        <v>1</v>
      </c>
      <c r="B4" s="86" t="s">
        <v>4</v>
      </c>
      <c r="C4" s="87"/>
      <c r="D4" s="87"/>
      <c r="E4" s="87"/>
      <c r="F4" s="87"/>
      <c r="G4" s="87"/>
      <c r="H4" s="87"/>
      <c r="I4" s="88"/>
      <c r="J4" s="86" t="s">
        <v>11</v>
      </c>
      <c r="K4" s="87"/>
      <c r="L4" s="87"/>
      <c r="M4" s="87"/>
      <c r="N4" s="87"/>
      <c r="O4" s="87"/>
      <c r="P4" s="87"/>
      <c r="Q4" s="88"/>
      <c r="R4" s="89" t="s">
        <v>2</v>
      </c>
      <c r="S4" s="90"/>
    </row>
    <row r="5" spans="1:19" x14ac:dyDescent="0.25">
      <c r="A5" s="84"/>
      <c r="B5" s="91" t="s">
        <v>5</v>
      </c>
      <c r="C5" s="92"/>
      <c r="D5" s="91" t="s">
        <v>8</v>
      </c>
      <c r="E5" s="92"/>
      <c r="F5" s="91" t="s">
        <v>9</v>
      </c>
      <c r="G5" s="92"/>
      <c r="H5" s="91" t="s">
        <v>10</v>
      </c>
      <c r="I5" s="92"/>
      <c r="J5" s="91" t="s">
        <v>12</v>
      </c>
      <c r="K5" s="92"/>
      <c r="L5" s="91" t="s">
        <v>13</v>
      </c>
      <c r="M5" s="92"/>
      <c r="N5" s="91" t="s">
        <v>14</v>
      </c>
      <c r="O5" s="92"/>
      <c r="P5" s="93" t="s">
        <v>15</v>
      </c>
      <c r="Q5" s="94"/>
      <c r="R5" s="89"/>
      <c r="S5" s="90"/>
    </row>
    <row r="6" spans="1:19" x14ac:dyDescent="0.25">
      <c r="A6" s="85"/>
      <c r="B6" s="16" t="s">
        <v>6</v>
      </c>
      <c r="C6" s="17" t="s">
        <v>7</v>
      </c>
      <c r="D6" s="16" t="s">
        <v>6</v>
      </c>
      <c r="E6" s="17" t="s">
        <v>7</v>
      </c>
      <c r="F6" s="16" t="s">
        <v>6</v>
      </c>
      <c r="G6" s="17" t="s">
        <v>7</v>
      </c>
      <c r="H6" s="16" t="s">
        <v>6</v>
      </c>
      <c r="I6" s="17" t="s">
        <v>7</v>
      </c>
      <c r="J6" s="16" t="s">
        <v>6</v>
      </c>
      <c r="K6" s="17" t="s">
        <v>7</v>
      </c>
      <c r="L6" s="16" t="s">
        <v>6</v>
      </c>
      <c r="M6" s="17" t="s">
        <v>7</v>
      </c>
      <c r="N6" s="16" t="s">
        <v>6</v>
      </c>
      <c r="O6" s="17" t="s">
        <v>7</v>
      </c>
      <c r="P6" s="16" t="s">
        <v>6</v>
      </c>
      <c r="Q6" s="17" t="s">
        <v>7</v>
      </c>
      <c r="R6" s="16" t="s">
        <v>6</v>
      </c>
      <c r="S6" s="17" t="s">
        <v>7</v>
      </c>
    </row>
    <row r="7" spans="1:19" x14ac:dyDescent="0.25">
      <c r="A7" s="1" t="s">
        <v>88</v>
      </c>
      <c r="B7" s="2">
        <v>12</v>
      </c>
      <c r="C7" s="3">
        <f t="shared" ref="C7" si="0">B7*100/$B$10</f>
        <v>26.086956521739129</v>
      </c>
      <c r="D7" s="2">
        <v>11</v>
      </c>
      <c r="E7" s="3">
        <f t="shared" ref="E7" si="1">D7*100/$D$10</f>
        <v>31.428571428571427</v>
      </c>
      <c r="F7" s="2">
        <v>25</v>
      </c>
      <c r="G7" s="3">
        <f t="shared" ref="G7" si="2">F7*100/$F$10</f>
        <v>55.555555555555557</v>
      </c>
      <c r="H7" s="2">
        <v>34</v>
      </c>
      <c r="I7" s="3">
        <f t="shared" ref="I7" si="3">H7*100/$H$10</f>
        <v>36.55913978494624</v>
      </c>
      <c r="J7" s="2">
        <v>23</v>
      </c>
      <c r="K7" s="3">
        <f t="shared" ref="K7" si="4">J7*100/$J$10</f>
        <v>58.974358974358971</v>
      </c>
      <c r="L7" s="2">
        <v>12</v>
      </c>
      <c r="M7" s="3">
        <f t="shared" ref="M7" si="5">L7*100/$L$10</f>
        <v>44.444444444444443</v>
      </c>
      <c r="N7" s="4">
        <v>11</v>
      </c>
      <c r="O7" s="3">
        <f t="shared" ref="O7" si="6">N7*100/$N$10</f>
        <v>50</v>
      </c>
      <c r="P7" s="2">
        <v>2</v>
      </c>
      <c r="Q7" s="3">
        <f t="shared" ref="Q7" si="7">P7*100/$P$10</f>
        <v>14.285714285714286</v>
      </c>
      <c r="R7" s="5">
        <f t="shared" ref="R7" si="8">SUM(B7+D7+F7+H7+J7+L7+N7+P7)</f>
        <v>130</v>
      </c>
      <c r="S7" s="40">
        <f t="shared" ref="S7" si="9">R7*100/$R$10</f>
        <v>40.498442367601243</v>
      </c>
    </row>
    <row r="8" spans="1:19" x14ac:dyDescent="0.25">
      <c r="A8" s="1" t="s">
        <v>89</v>
      </c>
      <c r="B8" s="2">
        <v>13</v>
      </c>
      <c r="C8" s="3">
        <f t="shared" ref="C8" si="10">B8*100/$B$10</f>
        <v>28.260869565217391</v>
      </c>
      <c r="D8" s="2">
        <v>19</v>
      </c>
      <c r="E8" s="3">
        <f t="shared" ref="E8" si="11">D8*100/$D$10</f>
        <v>54.285714285714285</v>
      </c>
      <c r="F8" s="2">
        <v>16</v>
      </c>
      <c r="G8" s="3">
        <f t="shared" ref="G8" si="12">F8*100/$F$10</f>
        <v>35.555555555555557</v>
      </c>
      <c r="H8" s="2">
        <v>26</v>
      </c>
      <c r="I8" s="3">
        <f t="shared" ref="I8" si="13">H8*100/$H$10</f>
        <v>27.956989247311828</v>
      </c>
      <c r="J8" s="2">
        <v>9</v>
      </c>
      <c r="K8" s="3">
        <f t="shared" ref="K8" si="14">J8*100/$J$10</f>
        <v>23.076923076923077</v>
      </c>
      <c r="L8" s="2">
        <v>10</v>
      </c>
      <c r="M8" s="3">
        <f t="shared" ref="M8" si="15">L8*100/$L$10</f>
        <v>37.037037037037038</v>
      </c>
      <c r="N8" s="4">
        <v>11</v>
      </c>
      <c r="O8" s="3">
        <f t="shared" ref="O8" si="16">N8*100/$N$10</f>
        <v>50</v>
      </c>
      <c r="P8" s="2">
        <v>9</v>
      </c>
      <c r="Q8" s="3">
        <f t="shared" ref="Q8" si="17">P8*100/$P$10</f>
        <v>64.285714285714292</v>
      </c>
      <c r="R8" s="5">
        <f t="shared" ref="R8" si="18">SUM(B8+D8+F8+H8+J8+L8+N8+P8)</f>
        <v>113</v>
      </c>
      <c r="S8" s="40">
        <f t="shared" ref="S8" si="19">R8*100/$R$10</f>
        <v>35.202492211838006</v>
      </c>
    </row>
    <row r="9" spans="1:19" x14ac:dyDescent="0.25">
      <c r="A9" s="1" t="s">
        <v>90</v>
      </c>
      <c r="B9" s="2">
        <v>21</v>
      </c>
      <c r="C9" s="3">
        <f t="shared" ref="C9" si="20">B9*100/$B$10</f>
        <v>45.652173913043477</v>
      </c>
      <c r="D9" s="2">
        <v>5</v>
      </c>
      <c r="E9" s="3">
        <f t="shared" ref="E9" si="21">D9*100/$D$10</f>
        <v>14.285714285714286</v>
      </c>
      <c r="F9" s="2">
        <v>4</v>
      </c>
      <c r="G9" s="3">
        <f t="shared" ref="G9" si="22">F9*100/$F$10</f>
        <v>8.8888888888888893</v>
      </c>
      <c r="H9" s="2">
        <v>33</v>
      </c>
      <c r="I9" s="3">
        <f t="shared" ref="I9" si="23">H9*100/$H$10</f>
        <v>35.483870967741936</v>
      </c>
      <c r="J9" s="2">
        <v>7</v>
      </c>
      <c r="K9" s="3">
        <f t="shared" ref="K9" si="24">J9*100/$J$10</f>
        <v>17.948717948717949</v>
      </c>
      <c r="L9" s="2">
        <v>5</v>
      </c>
      <c r="M9" s="3">
        <f t="shared" ref="M9" si="25">L9*100/$L$10</f>
        <v>18.518518518518519</v>
      </c>
      <c r="N9" s="4">
        <v>0</v>
      </c>
      <c r="O9" s="3">
        <f t="shared" ref="O9" si="26">N9*100/$N$10</f>
        <v>0</v>
      </c>
      <c r="P9" s="2">
        <v>3</v>
      </c>
      <c r="Q9" s="3">
        <f t="shared" ref="Q9" si="27">P9*100/$P$10</f>
        <v>21.428571428571427</v>
      </c>
      <c r="R9" s="5">
        <f t="shared" ref="R9" si="28">SUM(B9+D9+F9+H9+J9+L9+N9+P9)</f>
        <v>78</v>
      </c>
      <c r="S9" s="40">
        <f t="shared" ref="S9" si="29">R9*100/$R$10</f>
        <v>24.299065420560748</v>
      </c>
    </row>
    <row r="10" spans="1:19" x14ac:dyDescent="0.25">
      <c r="A10" s="18" t="s">
        <v>2</v>
      </c>
      <c r="B10" s="19">
        <f>SUM(B7:B9)</f>
        <v>46</v>
      </c>
      <c r="C10" s="39">
        <f>B10*100/$B$10</f>
        <v>100</v>
      </c>
      <c r="D10" s="19">
        <f>SUM(D7:D9)</f>
        <v>35</v>
      </c>
      <c r="E10" s="39">
        <f>D10*100/$D$10</f>
        <v>100</v>
      </c>
      <c r="F10" s="19">
        <f>SUM(F7:F9)</f>
        <v>45</v>
      </c>
      <c r="G10" s="39">
        <f>F10*100/$F$10</f>
        <v>100</v>
      </c>
      <c r="H10" s="19">
        <f>SUM(H7:H9)</f>
        <v>93</v>
      </c>
      <c r="I10" s="39">
        <f>H10*100/$H$10</f>
        <v>100</v>
      </c>
      <c r="J10" s="19">
        <f>SUM(J7:J9)</f>
        <v>39</v>
      </c>
      <c r="K10" s="39">
        <f>J10*100/$J$10</f>
        <v>100</v>
      </c>
      <c r="L10" s="19">
        <f>SUM(L7:L9)</f>
        <v>27</v>
      </c>
      <c r="M10" s="39">
        <f>L10*100/$L$10</f>
        <v>100</v>
      </c>
      <c r="N10" s="19">
        <f>SUM(N7:N9)</f>
        <v>22</v>
      </c>
      <c r="O10" s="39">
        <f>N10*100/$N$10</f>
        <v>100</v>
      </c>
      <c r="P10" s="19">
        <f>SUM(P7:P9)</f>
        <v>14</v>
      </c>
      <c r="Q10" s="39">
        <f>P10*100/$P$10</f>
        <v>100</v>
      </c>
      <c r="R10" s="20">
        <f t="shared" ref="R10" si="30">SUM(B10+D10+F10+H10+J10+L10+N10+P10)</f>
        <v>321</v>
      </c>
      <c r="S10" s="39">
        <f>R10*100/$R$10</f>
        <v>100</v>
      </c>
    </row>
    <row r="11" spans="1:19" x14ac:dyDescent="0.25">
      <c r="A11" s="6" t="s">
        <v>3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landscape" r:id="rId1"/>
  <ignoredErrors>
    <ignoredError sqref="C10 E10 G10 I10 K10 M10 O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Normal="100" workbookViewId="0">
      <selection activeCell="A3" sqref="A3:S3"/>
    </sheetView>
  </sheetViews>
  <sheetFormatPr baseColWidth="10" defaultRowHeight="15" x14ac:dyDescent="0.25"/>
  <cols>
    <col min="1" max="1" width="12" customWidth="1"/>
    <col min="2" max="2" width="5.5703125" bestFit="1" customWidth="1"/>
    <col min="3" max="3" width="7.5703125" bestFit="1" customWidth="1"/>
    <col min="4" max="4" width="5.5703125" bestFit="1" customWidth="1"/>
    <col min="5" max="5" width="7.5703125" bestFit="1" customWidth="1"/>
    <col min="6" max="6" width="5.140625" bestFit="1" customWidth="1"/>
    <col min="7" max="7" width="7.5703125" bestFit="1" customWidth="1"/>
    <col min="8" max="8" width="5.140625" bestFit="1" customWidth="1"/>
    <col min="9" max="9" width="8.85546875" customWidth="1"/>
    <col min="10" max="10" width="5.5703125" bestFit="1" customWidth="1"/>
    <col min="11" max="11" width="7.5703125" bestFit="1" customWidth="1"/>
    <col min="12" max="12" width="5.140625" bestFit="1" customWidth="1"/>
    <col min="13" max="13" width="7.5703125" bestFit="1" customWidth="1"/>
    <col min="14" max="14" width="5.140625" bestFit="1" customWidth="1"/>
    <col min="15" max="15" width="7.5703125" bestFit="1" customWidth="1"/>
    <col min="16" max="16" width="5.140625" bestFit="1" customWidth="1"/>
    <col min="17" max="17" width="7.5703125" bestFit="1" customWidth="1"/>
    <col min="18" max="18" width="5.5703125" bestFit="1" customWidth="1"/>
    <col min="19" max="19" width="7.5703125" bestFit="1" customWidth="1"/>
  </cols>
  <sheetData>
    <row r="1" spans="1:19" ht="41.25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x14ac:dyDescent="0.25">
      <c r="A2" s="96" t="s">
        <v>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5">
      <c r="A3" s="81" t="s">
        <v>91</v>
      </c>
      <c r="B3" s="82"/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1"/>
      <c r="O3" s="81"/>
      <c r="P3" s="82"/>
      <c r="Q3" s="81"/>
      <c r="R3" s="82"/>
      <c r="S3" s="81"/>
    </row>
    <row r="4" spans="1:19" x14ac:dyDescent="0.25">
      <c r="A4" s="97" t="s">
        <v>1</v>
      </c>
      <c r="B4" s="100" t="s">
        <v>4</v>
      </c>
      <c r="C4" s="101"/>
      <c r="D4" s="101"/>
      <c r="E4" s="101"/>
      <c r="F4" s="101"/>
      <c r="G4" s="101"/>
      <c r="H4" s="101"/>
      <c r="I4" s="102"/>
      <c r="J4" s="100" t="s">
        <v>11</v>
      </c>
      <c r="K4" s="101"/>
      <c r="L4" s="101"/>
      <c r="M4" s="101"/>
      <c r="N4" s="101"/>
      <c r="O4" s="101"/>
      <c r="P4" s="101"/>
      <c r="Q4" s="102"/>
      <c r="R4" s="103" t="s">
        <v>2</v>
      </c>
      <c r="S4" s="103"/>
    </row>
    <row r="5" spans="1:19" x14ac:dyDescent="0.25">
      <c r="A5" s="98"/>
      <c r="B5" s="105" t="s">
        <v>5</v>
      </c>
      <c r="C5" s="105"/>
      <c r="D5" s="105" t="s">
        <v>8</v>
      </c>
      <c r="E5" s="105"/>
      <c r="F5" s="105" t="s">
        <v>9</v>
      </c>
      <c r="G5" s="105"/>
      <c r="H5" s="105" t="s">
        <v>10</v>
      </c>
      <c r="I5" s="105"/>
      <c r="J5" s="105" t="s">
        <v>12</v>
      </c>
      <c r="K5" s="105"/>
      <c r="L5" s="93" t="s">
        <v>13</v>
      </c>
      <c r="M5" s="94"/>
      <c r="N5" s="105" t="s">
        <v>14</v>
      </c>
      <c r="O5" s="105"/>
      <c r="P5" s="105" t="s">
        <v>15</v>
      </c>
      <c r="Q5" s="105"/>
      <c r="R5" s="104"/>
      <c r="S5" s="104"/>
    </row>
    <row r="6" spans="1:19" x14ac:dyDescent="0.25">
      <c r="A6" s="99"/>
      <c r="B6" s="21" t="s">
        <v>6</v>
      </c>
      <c r="C6" s="22" t="s">
        <v>7</v>
      </c>
      <c r="D6" s="21" t="s">
        <v>6</v>
      </c>
      <c r="E6" s="22" t="s">
        <v>7</v>
      </c>
      <c r="F6" s="21" t="s">
        <v>6</v>
      </c>
      <c r="G6" s="22" t="s">
        <v>7</v>
      </c>
      <c r="H6" s="21" t="s">
        <v>6</v>
      </c>
      <c r="I6" s="22" t="s">
        <v>7</v>
      </c>
      <c r="J6" s="21" t="s">
        <v>6</v>
      </c>
      <c r="K6" s="22" t="s">
        <v>7</v>
      </c>
      <c r="L6" s="21" t="s">
        <v>6</v>
      </c>
      <c r="M6" s="22" t="s">
        <v>7</v>
      </c>
      <c r="N6" s="21" t="s">
        <v>6</v>
      </c>
      <c r="O6" s="22" t="s">
        <v>16</v>
      </c>
      <c r="P6" s="21" t="s">
        <v>6</v>
      </c>
      <c r="Q6" s="22" t="s">
        <v>7</v>
      </c>
      <c r="R6" s="21" t="s">
        <v>6</v>
      </c>
      <c r="S6" s="22" t="s">
        <v>7</v>
      </c>
    </row>
    <row r="7" spans="1:19" x14ac:dyDescent="0.25">
      <c r="A7" s="1" t="s">
        <v>88</v>
      </c>
      <c r="B7" s="8">
        <v>0</v>
      </c>
      <c r="C7" s="3">
        <f t="shared" ref="C7:C9" si="0">B7*100/$B$10</f>
        <v>0</v>
      </c>
      <c r="D7" s="8">
        <v>51</v>
      </c>
      <c r="E7" s="3">
        <f t="shared" ref="E7:E9" si="1">D7*100/$D$10</f>
        <v>40.799999999999997</v>
      </c>
      <c r="F7" s="8">
        <v>0</v>
      </c>
      <c r="G7" s="3">
        <v>0</v>
      </c>
      <c r="H7" s="8">
        <v>90</v>
      </c>
      <c r="I7" s="3">
        <f t="shared" ref="I7:I9" si="2">H7*100/$H$10</f>
        <v>100</v>
      </c>
      <c r="J7" s="8">
        <v>294</v>
      </c>
      <c r="K7" s="3">
        <f t="shared" ref="K7:K9" si="3">J7*100/$J$10</f>
        <v>95.145631067961162</v>
      </c>
      <c r="L7" s="9">
        <v>65</v>
      </c>
      <c r="M7" s="3">
        <f t="shared" ref="M7:M9" si="4">L7*100/$L$10</f>
        <v>36.93181818181818</v>
      </c>
      <c r="N7" s="8">
        <v>0</v>
      </c>
      <c r="O7" s="3">
        <v>0</v>
      </c>
      <c r="P7" s="8">
        <v>0</v>
      </c>
      <c r="Q7" s="3">
        <v>0</v>
      </c>
      <c r="R7" s="10">
        <f t="shared" ref="R7" si="5">SUM(B7+D7+F7+H7+J7+L7+N7+P7)</f>
        <v>500</v>
      </c>
      <c r="S7" s="40">
        <f t="shared" ref="S7:S9" si="6">R7*100/$R$10</f>
        <v>58.343057176196034</v>
      </c>
    </row>
    <row r="8" spans="1:19" x14ac:dyDescent="0.25">
      <c r="A8" s="1" t="s">
        <v>89</v>
      </c>
      <c r="B8" s="8">
        <v>0</v>
      </c>
      <c r="C8" s="3">
        <f t="shared" si="0"/>
        <v>0</v>
      </c>
      <c r="D8" s="8">
        <v>0</v>
      </c>
      <c r="E8" s="3">
        <f t="shared" si="1"/>
        <v>0</v>
      </c>
      <c r="F8" s="8">
        <v>0</v>
      </c>
      <c r="G8" s="3">
        <v>0</v>
      </c>
      <c r="H8" s="8">
        <v>0</v>
      </c>
      <c r="I8" s="3">
        <f t="shared" si="2"/>
        <v>0</v>
      </c>
      <c r="J8" s="8">
        <v>15</v>
      </c>
      <c r="K8" s="3">
        <f t="shared" si="3"/>
        <v>4.8543689320388346</v>
      </c>
      <c r="L8" s="9">
        <v>0</v>
      </c>
      <c r="M8" s="3">
        <f t="shared" si="4"/>
        <v>0</v>
      </c>
      <c r="N8" s="8">
        <v>90</v>
      </c>
      <c r="O8" s="3">
        <v>0</v>
      </c>
      <c r="P8" s="8">
        <v>0</v>
      </c>
      <c r="Q8" s="3">
        <v>0</v>
      </c>
      <c r="R8" s="10">
        <f t="shared" ref="R8" si="7">SUM(B8+D8+F8+H8+J8+L8+N8+P8)</f>
        <v>105</v>
      </c>
      <c r="S8" s="40">
        <f t="shared" si="6"/>
        <v>12.252042007001167</v>
      </c>
    </row>
    <row r="9" spans="1:19" x14ac:dyDescent="0.25">
      <c r="A9" s="1" t="s">
        <v>90</v>
      </c>
      <c r="B9" s="8">
        <v>47</v>
      </c>
      <c r="C9" s="3">
        <f t="shared" si="0"/>
        <v>100</v>
      </c>
      <c r="D9" s="8">
        <v>74</v>
      </c>
      <c r="E9" s="3">
        <f t="shared" si="1"/>
        <v>59.2</v>
      </c>
      <c r="F9" s="8">
        <v>20</v>
      </c>
      <c r="G9" s="3">
        <v>0</v>
      </c>
      <c r="H9" s="8">
        <v>0</v>
      </c>
      <c r="I9" s="3">
        <f t="shared" si="2"/>
        <v>0</v>
      </c>
      <c r="J9" s="8">
        <v>0</v>
      </c>
      <c r="K9" s="3">
        <f t="shared" si="3"/>
        <v>0</v>
      </c>
      <c r="L9" s="9">
        <v>111</v>
      </c>
      <c r="M9" s="3">
        <f t="shared" si="4"/>
        <v>63.06818181818182</v>
      </c>
      <c r="N9" s="8">
        <v>0</v>
      </c>
      <c r="O9" s="3">
        <v>0</v>
      </c>
      <c r="P9" s="8">
        <v>0</v>
      </c>
      <c r="Q9" s="3">
        <v>0</v>
      </c>
      <c r="R9" s="10">
        <f t="shared" ref="R9" si="8">SUM(B9+D9+F9+H9+J9+L9+N9+P9)</f>
        <v>252</v>
      </c>
      <c r="S9" s="40">
        <f t="shared" si="6"/>
        <v>29.404900816802801</v>
      </c>
    </row>
    <row r="10" spans="1:19" x14ac:dyDescent="0.25">
      <c r="A10" s="23" t="s">
        <v>2</v>
      </c>
      <c r="B10" s="24">
        <f>SUM(B7:B9)</f>
        <v>47</v>
      </c>
      <c r="C10" s="39">
        <f>SUM(C7:C9)</f>
        <v>100</v>
      </c>
      <c r="D10" s="24">
        <f>SUM(D7:D9)</f>
        <v>125</v>
      </c>
      <c r="E10" s="39">
        <f>SUM(E7:E9)</f>
        <v>100</v>
      </c>
      <c r="F10" s="24">
        <f>SUM(F7:F9)</f>
        <v>20</v>
      </c>
      <c r="G10" s="39">
        <v>0</v>
      </c>
      <c r="H10" s="24">
        <f t="shared" ref="H10:N10" si="9">SUM(H7:H9)</f>
        <v>90</v>
      </c>
      <c r="I10" s="39">
        <f t="shared" si="9"/>
        <v>100</v>
      </c>
      <c r="J10" s="24">
        <f t="shared" si="9"/>
        <v>309</v>
      </c>
      <c r="K10" s="39">
        <f t="shared" si="9"/>
        <v>100</v>
      </c>
      <c r="L10" s="24">
        <f t="shared" si="9"/>
        <v>176</v>
      </c>
      <c r="M10" s="39">
        <f t="shared" si="9"/>
        <v>100</v>
      </c>
      <c r="N10" s="24">
        <f t="shared" si="9"/>
        <v>90</v>
      </c>
      <c r="O10" s="39">
        <v>0</v>
      </c>
      <c r="P10" s="24">
        <f>SUM(P7:P9)</f>
        <v>0</v>
      </c>
      <c r="Q10" s="39">
        <v>0</v>
      </c>
      <c r="R10" s="25">
        <f t="shared" ref="R10" si="10">SUM(B10+D10+F10+H10+J10+L10+N10+P10)</f>
        <v>857</v>
      </c>
      <c r="S10" s="39">
        <f>R10*100/$R$10</f>
        <v>100</v>
      </c>
    </row>
    <row r="11" spans="1:19" x14ac:dyDescent="0.25">
      <c r="A11" s="6" t="s">
        <v>3</v>
      </c>
    </row>
    <row r="17" spans="11:11" x14ac:dyDescent="0.25">
      <c r="K17" s="79"/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sqref="A1:S1"/>
    </sheetView>
  </sheetViews>
  <sheetFormatPr baseColWidth="10" defaultRowHeight="15" x14ac:dyDescent="0.25"/>
  <cols>
    <col min="2" max="3" width="5.5703125" customWidth="1"/>
    <col min="4" max="4" width="5.5703125" bestFit="1" customWidth="1"/>
    <col min="5" max="5" width="5.28515625" customWidth="1"/>
    <col min="6" max="6" width="5.5703125" bestFit="1" customWidth="1"/>
    <col min="7" max="7" width="5.28515625" customWidth="1"/>
    <col min="8" max="8" width="5.5703125" bestFit="1" customWidth="1"/>
    <col min="9" max="9" width="7.5703125" customWidth="1"/>
    <col min="10" max="10" width="5.85546875" customWidth="1"/>
    <col min="11" max="11" width="5.42578125" bestFit="1" customWidth="1"/>
    <col min="12" max="12" width="5.5703125" bestFit="1" customWidth="1"/>
    <col min="13" max="13" width="5.5703125" customWidth="1"/>
    <col min="14" max="14" width="5.5703125" bestFit="1" customWidth="1"/>
    <col min="15" max="15" width="5.5703125" customWidth="1"/>
    <col min="16" max="16" width="5.5703125" bestFit="1" customWidth="1"/>
    <col min="17" max="17" width="5.42578125" bestFit="1" customWidth="1"/>
    <col min="18" max="18" width="6.5703125" customWidth="1"/>
    <col min="19" max="19" width="5.42578125" bestFit="1" customWidth="1"/>
  </cols>
  <sheetData>
    <row r="1" spans="1:19" ht="50.25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x14ac:dyDescent="0.25">
      <c r="A2" s="96" t="s">
        <v>86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5">
      <c r="A3" s="81" t="s">
        <v>91</v>
      </c>
      <c r="B3" s="82"/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1"/>
      <c r="O3" s="81"/>
      <c r="P3" s="82"/>
      <c r="Q3" s="81"/>
      <c r="R3" s="82"/>
      <c r="S3" s="81"/>
    </row>
    <row r="4" spans="1:19" x14ac:dyDescent="0.25">
      <c r="A4" s="97" t="s">
        <v>1</v>
      </c>
      <c r="B4" s="100" t="s">
        <v>4</v>
      </c>
      <c r="C4" s="101"/>
      <c r="D4" s="101"/>
      <c r="E4" s="101"/>
      <c r="F4" s="101"/>
      <c r="G4" s="101"/>
      <c r="H4" s="101"/>
      <c r="I4" s="102"/>
      <c r="J4" s="100" t="s">
        <v>11</v>
      </c>
      <c r="K4" s="101"/>
      <c r="L4" s="101"/>
      <c r="M4" s="101"/>
      <c r="N4" s="101"/>
      <c r="O4" s="101"/>
      <c r="P4" s="101"/>
      <c r="Q4" s="102"/>
      <c r="R4" s="103" t="s">
        <v>2</v>
      </c>
      <c r="S4" s="103"/>
    </row>
    <row r="5" spans="1:19" x14ac:dyDescent="0.25">
      <c r="A5" s="98"/>
      <c r="B5" s="105" t="s">
        <v>5</v>
      </c>
      <c r="C5" s="105"/>
      <c r="D5" s="105" t="s">
        <v>8</v>
      </c>
      <c r="E5" s="105"/>
      <c r="F5" s="105" t="s">
        <v>9</v>
      </c>
      <c r="G5" s="105"/>
      <c r="H5" s="105" t="s">
        <v>10</v>
      </c>
      <c r="I5" s="105"/>
      <c r="J5" s="105" t="s">
        <v>12</v>
      </c>
      <c r="K5" s="105"/>
      <c r="L5" s="93" t="s">
        <v>13</v>
      </c>
      <c r="M5" s="94"/>
      <c r="N5" s="105" t="s">
        <v>14</v>
      </c>
      <c r="O5" s="105"/>
      <c r="P5" s="105" t="s">
        <v>15</v>
      </c>
      <c r="Q5" s="105"/>
      <c r="R5" s="104"/>
      <c r="S5" s="104"/>
    </row>
    <row r="6" spans="1:19" x14ac:dyDescent="0.25">
      <c r="A6" s="99"/>
      <c r="B6" s="21" t="s">
        <v>6</v>
      </c>
      <c r="C6" s="22" t="s">
        <v>7</v>
      </c>
      <c r="D6" s="21" t="s">
        <v>6</v>
      </c>
      <c r="E6" s="22" t="s">
        <v>7</v>
      </c>
      <c r="F6" s="21" t="s">
        <v>6</v>
      </c>
      <c r="G6" s="22" t="s">
        <v>7</v>
      </c>
      <c r="H6" s="21" t="s">
        <v>6</v>
      </c>
      <c r="I6" s="22" t="s">
        <v>7</v>
      </c>
      <c r="J6" s="21" t="s">
        <v>6</v>
      </c>
      <c r="K6" s="22" t="s">
        <v>7</v>
      </c>
      <c r="L6" s="21" t="s">
        <v>6</v>
      </c>
      <c r="M6" s="22" t="s">
        <v>7</v>
      </c>
      <c r="N6" s="21" t="s">
        <v>6</v>
      </c>
      <c r="O6" s="22" t="s">
        <v>16</v>
      </c>
      <c r="P6" s="21" t="s">
        <v>6</v>
      </c>
      <c r="Q6" s="22" t="s">
        <v>7</v>
      </c>
      <c r="R6" s="21" t="s">
        <v>6</v>
      </c>
      <c r="S6" s="22" t="s">
        <v>7</v>
      </c>
    </row>
    <row r="7" spans="1:19" x14ac:dyDescent="0.25">
      <c r="A7" s="1" t="s">
        <v>88</v>
      </c>
      <c r="B7" s="8">
        <v>196</v>
      </c>
      <c r="C7" s="3">
        <f t="shared" ref="C7:C9" si="0">B7*100/$B$10</f>
        <v>21.875</v>
      </c>
      <c r="D7" s="8">
        <v>548</v>
      </c>
      <c r="E7" s="3">
        <f t="shared" ref="E7:E9" si="1">D7*100/$D$10</f>
        <v>20.908050362457079</v>
      </c>
      <c r="F7" s="8">
        <v>1118</v>
      </c>
      <c r="G7" s="3">
        <f t="shared" ref="G7:G9" si="2">F7*100/$F$10</f>
        <v>65.45667447306792</v>
      </c>
      <c r="H7" s="8">
        <v>583</v>
      </c>
      <c r="I7" s="3">
        <f t="shared" ref="I7:I9" si="3">H7*100/$H$10</f>
        <v>28.904313336638573</v>
      </c>
      <c r="J7" s="8">
        <v>698</v>
      </c>
      <c r="K7" s="3">
        <f t="shared" ref="K7:K9" si="4">J7*100/$J$10</f>
        <v>53.775038520801232</v>
      </c>
      <c r="L7" s="9">
        <v>535</v>
      </c>
      <c r="M7" s="3">
        <f t="shared" ref="M7:M9" si="5">L7*100/$L$10</f>
        <v>55.211558307533537</v>
      </c>
      <c r="N7" s="8">
        <v>785</v>
      </c>
      <c r="O7" s="3">
        <v>0</v>
      </c>
      <c r="P7" s="8">
        <v>335</v>
      </c>
      <c r="Q7" s="3">
        <f t="shared" ref="Q7:Q9" si="6">P7*100/$P$10</f>
        <v>32.057416267942585</v>
      </c>
      <c r="R7" s="10">
        <f t="shared" ref="R7" si="7">SUM(B7+D7+F7+H7+J7+L7+N7+P7)</f>
        <v>4798</v>
      </c>
      <c r="S7" s="40">
        <f t="shared" ref="S7:S9" si="8">R7*100/$R$10</f>
        <v>39.943389943389946</v>
      </c>
    </row>
    <row r="8" spans="1:19" x14ac:dyDescent="0.25">
      <c r="A8" s="1" t="s">
        <v>89</v>
      </c>
      <c r="B8" s="8">
        <v>379</v>
      </c>
      <c r="C8" s="3">
        <f t="shared" si="0"/>
        <v>42.299107142857146</v>
      </c>
      <c r="D8" s="8">
        <v>1884</v>
      </c>
      <c r="E8" s="3">
        <f t="shared" si="1"/>
        <v>71.880961465089655</v>
      </c>
      <c r="F8" s="8">
        <v>531</v>
      </c>
      <c r="G8" s="3">
        <f t="shared" si="2"/>
        <v>31.088992974238877</v>
      </c>
      <c r="H8" s="8">
        <v>370</v>
      </c>
      <c r="I8" s="3">
        <f t="shared" si="3"/>
        <v>18.344075359444719</v>
      </c>
      <c r="J8" s="8">
        <v>319</v>
      </c>
      <c r="K8" s="3">
        <f t="shared" si="4"/>
        <v>24.576271186440678</v>
      </c>
      <c r="L8" s="9">
        <v>371</v>
      </c>
      <c r="M8" s="3">
        <f t="shared" si="5"/>
        <v>38.286893704850364</v>
      </c>
      <c r="N8" s="8">
        <v>673</v>
      </c>
      <c r="O8" s="3">
        <v>0</v>
      </c>
      <c r="P8" s="8">
        <v>604</v>
      </c>
      <c r="Q8" s="3">
        <f t="shared" si="6"/>
        <v>57.799043062200958</v>
      </c>
      <c r="R8" s="10">
        <f t="shared" ref="R8" si="9">SUM(B8+D8+F8+H8+J8+L8+N8+P8)</f>
        <v>5131</v>
      </c>
      <c r="S8" s="40">
        <f t="shared" si="8"/>
        <v>42.715617715617718</v>
      </c>
    </row>
    <row r="9" spans="1:19" x14ac:dyDescent="0.25">
      <c r="A9" s="1" t="s">
        <v>90</v>
      </c>
      <c r="B9" s="8">
        <v>321</v>
      </c>
      <c r="C9" s="3">
        <f t="shared" si="0"/>
        <v>35.825892857142854</v>
      </c>
      <c r="D9" s="8">
        <v>189</v>
      </c>
      <c r="E9" s="3">
        <f t="shared" si="1"/>
        <v>7.2109881724532618</v>
      </c>
      <c r="F9" s="8">
        <v>59</v>
      </c>
      <c r="G9" s="3">
        <f t="shared" si="2"/>
        <v>3.4543325526932085</v>
      </c>
      <c r="H9" s="8">
        <v>1064</v>
      </c>
      <c r="I9" s="3">
        <f t="shared" si="3"/>
        <v>52.751611303916711</v>
      </c>
      <c r="J9" s="8">
        <v>281</v>
      </c>
      <c r="K9" s="3">
        <f t="shared" si="4"/>
        <v>21.64869029275809</v>
      </c>
      <c r="L9" s="9">
        <v>63</v>
      </c>
      <c r="M9" s="3">
        <f t="shared" si="5"/>
        <v>6.5015479876160986</v>
      </c>
      <c r="N9" s="8">
        <v>0</v>
      </c>
      <c r="O9" s="3">
        <v>0</v>
      </c>
      <c r="P9" s="8">
        <v>106</v>
      </c>
      <c r="Q9" s="3">
        <f t="shared" si="6"/>
        <v>10.14354066985646</v>
      </c>
      <c r="R9" s="10">
        <f t="shared" ref="R9" si="10">SUM(B9+D9+F9+H9+J9+L9+N9+P9)</f>
        <v>2083</v>
      </c>
      <c r="S9" s="40">
        <f t="shared" si="8"/>
        <v>17.34099234099234</v>
      </c>
    </row>
    <row r="10" spans="1:19" x14ac:dyDescent="0.25">
      <c r="A10" s="23" t="s">
        <v>2</v>
      </c>
      <c r="B10" s="24">
        <f>SUM(B7:B9)</f>
        <v>896</v>
      </c>
      <c r="C10" s="39">
        <f>B10*100/$B$10</f>
        <v>100</v>
      </c>
      <c r="D10" s="24">
        <f>SUM(D7:D9)</f>
        <v>2621</v>
      </c>
      <c r="E10" s="39">
        <f>D10*100/$D$10</f>
        <v>100</v>
      </c>
      <c r="F10" s="24">
        <f>SUM(F7:F9)</f>
        <v>1708</v>
      </c>
      <c r="G10" s="39">
        <f>F10*100/$F$10</f>
        <v>100</v>
      </c>
      <c r="H10" s="24">
        <f>SUM(H7:H9)</f>
        <v>2017</v>
      </c>
      <c r="I10" s="39">
        <f>H10*100/$H$10</f>
        <v>100</v>
      </c>
      <c r="J10" s="24">
        <f>SUM(J7:J9)</f>
        <v>1298</v>
      </c>
      <c r="K10" s="39">
        <f>J10*100/$J$10</f>
        <v>100</v>
      </c>
      <c r="L10" s="24">
        <f>SUM(L7:L9)</f>
        <v>969</v>
      </c>
      <c r="M10" s="39">
        <f>L10*100/$L$10</f>
        <v>100</v>
      </c>
      <c r="N10" s="24">
        <f>SUM(N7:N9)</f>
        <v>1458</v>
      </c>
      <c r="O10" s="39">
        <f>N10*100/$N$10</f>
        <v>100</v>
      </c>
      <c r="P10" s="24">
        <f>SUM(P7:P9)</f>
        <v>1045</v>
      </c>
      <c r="Q10" s="39">
        <f>P10*100/$P$10</f>
        <v>100</v>
      </c>
      <c r="R10" s="25">
        <f t="shared" ref="R10" si="11">SUM(B10+D10+F10+H10+J10+L10+N10+P10)</f>
        <v>12012</v>
      </c>
      <c r="S10" s="39">
        <f>R10*100/$R$10</f>
        <v>100</v>
      </c>
    </row>
    <row r="11" spans="1:19" x14ac:dyDescent="0.25">
      <c r="A11" s="6" t="s">
        <v>3</v>
      </c>
    </row>
    <row r="14" spans="1:19" x14ac:dyDescent="0.25">
      <c r="E14" s="79"/>
    </row>
    <row r="15" spans="1:19" x14ac:dyDescent="0.25">
      <c r="E15" s="79"/>
    </row>
    <row r="16" spans="1:19" x14ac:dyDescent="0.25">
      <c r="E16" s="79"/>
    </row>
    <row r="17" spans="5:5" x14ac:dyDescent="0.25">
      <c r="E17" s="79"/>
    </row>
    <row r="18" spans="5:5" x14ac:dyDescent="0.25">
      <c r="E18" s="79"/>
    </row>
    <row r="19" spans="5:5" x14ac:dyDescent="0.25">
      <c r="E19" s="79"/>
    </row>
    <row r="20" spans="5:5" x14ac:dyDescent="0.25">
      <c r="E20" s="79"/>
    </row>
    <row r="21" spans="5:5" x14ac:dyDescent="0.25">
      <c r="E21" s="79"/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landscape" r:id="rId1"/>
  <ignoredErrors>
    <ignoredError sqref="C10 E10 I10 K10 M10 O10 G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Normal="100" workbookViewId="0">
      <selection sqref="A1:S1"/>
    </sheetView>
  </sheetViews>
  <sheetFormatPr baseColWidth="10" defaultRowHeight="15" x14ac:dyDescent="0.25"/>
  <cols>
    <col min="2" max="2" width="5.5703125" customWidth="1"/>
    <col min="3" max="3" width="5.5703125" bestFit="1" customWidth="1"/>
    <col min="4" max="4" width="5.42578125" bestFit="1" customWidth="1"/>
    <col min="5" max="5" width="5.5703125" bestFit="1" customWidth="1"/>
    <col min="6" max="6" width="5.42578125" bestFit="1" customWidth="1"/>
    <col min="7" max="7" width="5.5703125" bestFit="1" customWidth="1"/>
    <col min="8" max="9" width="7" customWidth="1"/>
    <col min="10" max="10" width="6.28515625" customWidth="1"/>
    <col min="11" max="11" width="5.5703125" bestFit="1" customWidth="1"/>
    <col min="12" max="12" width="5.42578125" bestFit="1" customWidth="1"/>
    <col min="13" max="13" width="5.5703125" bestFit="1" customWidth="1"/>
    <col min="14" max="14" width="5.42578125" bestFit="1" customWidth="1"/>
    <col min="15" max="15" width="5.5703125" bestFit="1" customWidth="1"/>
    <col min="16" max="16" width="5.42578125" bestFit="1" customWidth="1"/>
    <col min="17" max="17" width="5.5703125" bestFit="1" customWidth="1"/>
    <col min="18" max="18" width="6.42578125" bestFit="1" customWidth="1"/>
    <col min="19" max="19" width="5.5703125" bestFit="1" customWidth="1"/>
  </cols>
  <sheetData>
    <row r="1" spans="1:19" ht="60.75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x14ac:dyDescent="0.25">
      <c r="A2" s="96" t="s">
        <v>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5">
      <c r="A3" s="81" t="s">
        <v>91</v>
      </c>
      <c r="B3" s="82"/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1"/>
      <c r="O3" s="81"/>
      <c r="P3" s="82"/>
      <c r="Q3" s="81"/>
      <c r="R3" s="82"/>
      <c r="S3" s="81"/>
    </row>
    <row r="4" spans="1:19" x14ac:dyDescent="0.25">
      <c r="A4" s="97" t="s">
        <v>1</v>
      </c>
      <c r="B4" s="107" t="s">
        <v>4</v>
      </c>
      <c r="C4" s="108"/>
      <c r="D4" s="108"/>
      <c r="E4" s="108"/>
      <c r="F4" s="108"/>
      <c r="G4" s="108"/>
      <c r="H4" s="108"/>
      <c r="I4" s="109"/>
      <c r="J4" s="107" t="s">
        <v>11</v>
      </c>
      <c r="K4" s="108"/>
      <c r="L4" s="108"/>
      <c r="M4" s="108"/>
      <c r="N4" s="108"/>
      <c r="O4" s="108"/>
      <c r="P4" s="108"/>
      <c r="Q4" s="109"/>
      <c r="R4" s="97" t="s">
        <v>2</v>
      </c>
      <c r="S4" s="97"/>
    </row>
    <row r="5" spans="1:19" x14ac:dyDescent="0.25">
      <c r="A5" s="98"/>
      <c r="B5" s="110" t="s">
        <v>5</v>
      </c>
      <c r="C5" s="110"/>
      <c r="D5" s="110" t="s">
        <v>8</v>
      </c>
      <c r="E5" s="110"/>
      <c r="F5" s="110" t="s">
        <v>9</v>
      </c>
      <c r="G5" s="110"/>
      <c r="H5" s="110" t="s">
        <v>10</v>
      </c>
      <c r="I5" s="110"/>
      <c r="J5" s="110" t="s">
        <v>12</v>
      </c>
      <c r="K5" s="110"/>
      <c r="L5" s="94" t="s">
        <v>13</v>
      </c>
      <c r="M5" s="94"/>
      <c r="N5" s="110" t="s">
        <v>14</v>
      </c>
      <c r="O5" s="110"/>
      <c r="P5" s="110" t="s">
        <v>15</v>
      </c>
      <c r="Q5" s="110"/>
      <c r="R5" s="99"/>
      <c r="S5" s="99"/>
    </row>
    <row r="6" spans="1:19" x14ac:dyDescent="0.25">
      <c r="A6" s="99"/>
      <c r="B6" s="21" t="s">
        <v>6</v>
      </c>
      <c r="C6" s="22" t="s">
        <v>7</v>
      </c>
      <c r="D6" s="21" t="s">
        <v>6</v>
      </c>
      <c r="E6" s="22" t="s">
        <v>7</v>
      </c>
      <c r="F6" s="21" t="s">
        <v>6</v>
      </c>
      <c r="G6" s="22" t="s">
        <v>7</v>
      </c>
      <c r="H6" s="21" t="s">
        <v>6</v>
      </c>
      <c r="I6" s="22" t="s">
        <v>7</v>
      </c>
      <c r="J6" s="21" t="s">
        <v>6</v>
      </c>
      <c r="K6" s="22" t="s">
        <v>7</v>
      </c>
      <c r="L6" s="21" t="s">
        <v>6</v>
      </c>
      <c r="M6" s="22" t="s">
        <v>7</v>
      </c>
      <c r="N6" s="21" t="s">
        <v>6</v>
      </c>
      <c r="O6" s="22" t="s">
        <v>7</v>
      </c>
      <c r="P6" s="21" t="s">
        <v>6</v>
      </c>
      <c r="Q6" s="22" t="s">
        <v>7</v>
      </c>
      <c r="R6" s="21" t="s">
        <v>6</v>
      </c>
      <c r="S6" s="22" t="s">
        <v>7</v>
      </c>
    </row>
    <row r="7" spans="1:19" x14ac:dyDescent="0.25">
      <c r="A7" s="1" t="s">
        <v>88</v>
      </c>
      <c r="B7" s="8">
        <v>196</v>
      </c>
      <c r="C7" s="12">
        <f t="shared" ref="C7" si="0">B7*100/$B$10</f>
        <v>20.784729586426298</v>
      </c>
      <c r="D7" s="8">
        <v>599</v>
      </c>
      <c r="E7" s="12">
        <f t="shared" ref="E7" si="1">D7*100/$D$10</f>
        <v>21.813546977421705</v>
      </c>
      <c r="F7" s="11">
        <v>1118</v>
      </c>
      <c r="G7" s="12">
        <f t="shared" ref="G7" si="2">F7*100/$F$10</f>
        <v>64.699074074074076</v>
      </c>
      <c r="H7" s="11">
        <v>673</v>
      </c>
      <c r="I7" s="12">
        <f t="shared" ref="I7" si="3">H7*100/$H$10</f>
        <v>31.941148552444233</v>
      </c>
      <c r="J7" s="11">
        <v>992</v>
      </c>
      <c r="K7" s="12">
        <f t="shared" ref="K7" si="4">J7*100/$J$10</f>
        <v>61.729931549471061</v>
      </c>
      <c r="L7" s="11">
        <v>600</v>
      </c>
      <c r="M7" s="12">
        <f t="shared" ref="M7" si="5">L7*100/$L$10</f>
        <v>52.401746724890828</v>
      </c>
      <c r="N7" s="11">
        <v>785</v>
      </c>
      <c r="O7" s="12">
        <f t="shared" ref="O7" si="6">N7*100/$N$10</f>
        <v>50.71059431524548</v>
      </c>
      <c r="P7" s="11">
        <v>335</v>
      </c>
      <c r="Q7" s="14">
        <f t="shared" ref="Q7" si="7">P7*100/$P$10</f>
        <v>32.057416267942585</v>
      </c>
      <c r="R7" s="15">
        <f t="shared" ref="R7" si="8">SUM(B7+D7+F7+H7+J7+L7+N7+P7)</f>
        <v>5298</v>
      </c>
      <c r="S7" s="12">
        <f t="shared" ref="S7" si="9">R7*100/$R$10</f>
        <v>41.168699976688167</v>
      </c>
    </row>
    <row r="8" spans="1:19" x14ac:dyDescent="0.25">
      <c r="A8" s="1" t="s">
        <v>89</v>
      </c>
      <c r="B8" s="8">
        <v>379</v>
      </c>
      <c r="C8" s="12">
        <f t="shared" ref="C8" si="10">B8*100/$B$10</f>
        <v>40.19088016967126</v>
      </c>
      <c r="D8" s="8">
        <v>1884</v>
      </c>
      <c r="E8" s="12">
        <f t="shared" ref="E8" si="11">D8*100/$D$10</f>
        <v>68.60888565185725</v>
      </c>
      <c r="F8" s="11">
        <v>531</v>
      </c>
      <c r="G8" s="12">
        <f t="shared" ref="G8" si="12">F8*100/$F$10</f>
        <v>30.729166666666668</v>
      </c>
      <c r="H8" s="11">
        <v>370</v>
      </c>
      <c r="I8" s="12">
        <f t="shared" ref="I8" si="13">H8*100/$H$10</f>
        <v>17.560512577123873</v>
      </c>
      <c r="J8" s="11">
        <v>334</v>
      </c>
      <c r="K8" s="12">
        <f t="shared" ref="K8" si="14">J8*100/$J$10</f>
        <v>20.784069695084007</v>
      </c>
      <c r="L8" s="11">
        <v>371</v>
      </c>
      <c r="M8" s="12">
        <f t="shared" ref="M8" si="15">L8*100/$L$10</f>
        <v>32.401746724890828</v>
      </c>
      <c r="N8" s="11">
        <v>763</v>
      </c>
      <c r="O8" s="12">
        <f t="shared" ref="O8" si="16">N8*100/$N$10</f>
        <v>49.28940568475452</v>
      </c>
      <c r="P8" s="11">
        <v>604</v>
      </c>
      <c r="Q8" s="14">
        <f t="shared" ref="Q8" si="17">P8*100/$P$10</f>
        <v>57.799043062200958</v>
      </c>
      <c r="R8" s="15">
        <f t="shared" ref="R8" si="18">SUM(B8+D8+F8+H8+J8+L8+N8+P8)</f>
        <v>5236</v>
      </c>
      <c r="S8" s="12">
        <f t="shared" ref="S8" si="19">R8*100/$R$10</f>
        <v>40.686922060766179</v>
      </c>
    </row>
    <row r="9" spans="1:19" x14ac:dyDescent="0.25">
      <c r="A9" s="1" t="s">
        <v>90</v>
      </c>
      <c r="B9" s="8">
        <v>368</v>
      </c>
      <c r="C9" s="12">
        <f t="shared" ref="C9" si="20">B9*100/$B$10</f>
        <v>39.024390243902438</v>
      </c>
      <c r="D9" s="8">
        <v>263</v>
      </c>
      <c r="E9" s="12">
        <f t="shared" ref="E9" si="21">D9*100/$D$10</f>
        <v>9.5775673707210487</v>
      </c>
      <c r="F9" s="11">
        <v>79</v>
      </c>
      <c r="G9" s="12">
        <f t="shared" ref="G9" si="22">F9*100/$F$10</f>
        <v>4.5717592592592595</v>
      </c>
      <c r="H9" s="11">
        <v>1064</v>
      </c>
      <c r="I9" s="12">
        <f t="shared" ref="I9" si="23">H9*100/$H$10</f>
        <v>50.498338870431894</v>
      </c>
      <c r="J9" s="11">
        <v>281</v>
      </c>
      <c r="K9" s="12">
        <f t="shared" ref="K9" si="24">J9*100/$J$10</f>
        <v>17.485998755444928</v>
      </c>
      <c r="L9" s="11">
        <v>174</v>
      </c>
      <c r="M9" s="12">
        <f t="shared" ref="M9" si="25">L9*100/$L$10</f>
        <v>15.196506550218341</v>
      </c>
      <c r="N9" s="11">
        <v>0</v>
      </c>
      <c r="O9" s="12">
        <f t="shared" ref="O9" si="26">N9*100/$N$10</f>
        <v>0</v>
      </c>
      <c r="P9" s="11">
        <v>106</v>
      </c>
      <c r="Q9" s="14">
        <f t="shared" ref="Q9" si="27">P9*100/$P$10</f>
        <v>10.14354066985646</v>
      </c>
      <c r="R9" s="15">
        <f t="shared" ref="R9" si="28">SUM(B9+D9+F9+H9+J9+L9+N9+P9)</f>
        <v>2335</v>
      </c>
      <c r="S9" s="12">
        <f t="shared" ref="S9" si="29">R9*100/$R$10</f>
        <v>18.144377962545651</v>
      </c>
    </row>
    <row r="10" spans="1:19" x14ac:dyDescent="0.25">
      <c r="A10" s="23" t="s">
        <v>2</v>
      </c>
      <c r="B10" s="26">
        <f>SUM(B7:B9)</f>
        <v>943</v>
      </c>
      <c r="C10" s="27">
        <f>B10*100/$B$10</f>
        <v>100</v>
      </c>
      <c r="D10" s="26">
        <f>SUM(D7:D9)</f>
        <v>2746</v>
      </c>
      <c r="E10" s="27">
        <f>D10*100/$D$10</f>
        <v>100</v>
      </c>
      <c r="F10" s="26">
        <f>SUM(F7:F9)</f>
        <v>1728</v>
      </c>
      <c r="G10" s="27">
        <f>F10*100/$F$10</f>
        <v>100</v>
      </c>
      <c r="H10" s="26">
        <f>SUM(H7:H9)</f>
        <v>2107</v>
      </c>
      <c r="I10" s="27">
        <f>H10*100/$H$10</f>
        <v>100</v>
      </c>
      <c r="J10" s="26">
        <f>SUM(J7:J9)</f>
        <v>1607</v>
      </c>
      <c r="K10" s="27">
        <f>J10*100/$J$10</f>
        <v>100</v>
      </c>
      <c r="L10" s="26">
        <f>SUM(L7:L9)</f>
        <v>1145</v>
      </c>
      <c r="M10" s="27">
        <f>L10*100/$L$10</f>
        <v>100</v>
      </c>
      <c r="N10" s="26">
        <f>SUM(N7:N9)</f>
        <v>1548</v>
      </c>
      <c r="O10" s="27">
        <f>N10*100/$N$10</f>
        <v>100</v>
      </c>
      <c r="P10" s="26">
        <f>SUM(P7:P9)</f>
        <v>1045</v>
      </c>
      <c r="Q10" s="28">
        <f>P10*100/$P$10</f>
        <v>100</v>
      </c>
      <c r="R10" s="29">
        <f t="shared" ref="R10" si="30">SUM(B10+D10+F10+H10+J10+L10+N10+P10)</f>
        <v>12869</v>
      </c>
      <c r="S10" s="27">
        <f>R10*100/$R$10</f>
        <v>100</v>
      </c>
    </row>
    <row r="11" spans="1:19" x14ac:dyDescent="0.25">
      <c r="A11" s="106" t="s">
        <v>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</sheetData>
  <mergeCells count="16">
    <mergeCell ref="A11:K11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landscape" r:id="rId1"/>
  <ignoredErrors>
    <ignoredError sqref="C10 E10 G10 I10 K10 M10 O1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selection sqref="A1:S1"/>
    </sheetView>
  </sheetViews>
  <sheetFormatPr baseColWidth="10" defaultRowHeight="15" x14ac:dyDescent="0.25"/>
  <cols>
    <col min="1" max="1" width="20.5703125" customWidth="1"/>
    <col min="2" max="2" width="5.85546875" customWidth="1"/>
    <col min="3" max="3" width="5.140625" customWidth="1"/>
    <col min="4" max="4" width="5.28515625" customWidth="1"/>
    <col min="5" max="6" width="5.42578125" customWidth="1"/>
    <col min="7" max="7" width="5.5703125" customWidth="1"/>
    <col min="8" max="8" width="6.5703125" customWidth="1"/>
    <col min="9" max="9" width="7.42578125" customWidth="1"/>
    <col min="10" max="10" width="5.28515625" customWidth="1"/>
    <col min="11" max="11" width="5.140625" customWidth="1"/>
    <col min="12" max="12" width="5.5703125" customWidth="1"/>
    <col min="13" max="13" width="5.42578125" customWidth="1"/>
    <col min="14" max="14" width="5.7109375" customWidth="1"/>
    <col min="15" max="15" width="6" customWidth="1"/>
    <col min="16" max="16" width="5" customWidth="1"/>
    <col min="17" max="17" width="6.140625" customWidth="1"/>
    <col min="18" max="18" width="5.42578125" customWidth="1"/>
    <col min="19" max="19" width="6.28515625" customWidth="1"/>
  </cols>
  <sheetData>
    <row r="1" spans="1:19" ht="44.25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x14ac:dyDescent="0.25">
      <c r="A2" s="111" t="s">
        <v>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x14ac:dyDescent="0.25">
      <c r="A3" s="81" t="s">
        <v>91</v>
      </c>
      <c r="B3" s="82"/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1"/>
      <c r="O3" s="81"/>
      <c r="P3" s="82"/>
      <c r="Q3" s="81"/>
      <c r="R3" s="82"/>
      <c r="S3" s="81"/>
    </row>
    <row r="4" spans="1:19" x14ac:dyDescent="0.25">
      <c r="A4" s="97" t="s">
        <v>18</v>
      </c>
      <c r="B4" s="38"/>
      <c r="C4" s="108" t="s">
        <v>4</v>
      </c>
      <c r="D4" s="108"/>
      <c r="E4" s="108"/>
      <c r="F4" s="108"/>
      <c r="G4" s="108"/>
      <c r="H4" s="108"/>
      <c r="I4" s="109"/>
      <c r="J4" s="31"/>
      <c r="K4" s="108" t="s">
        <v>11</v>
      </c>
      <c r="L4" s="108"/>
      <c r="M4" s="108"/>
      <c r="N4" s="108"/>
      <c r="O4" s="108"/>
      <c r="P4" s="108"/>
      <c r="Q4" s="109"/>
      <c r="R4" s="97" t="s">
        <v>2</v>
      </c>
      <c r="S4" s="97"/>
    </row>
    <row r="5" spans="1:19" x14ac:dyDescent="0.25">
      <c r="A5" s="99"/>
      <c r="B5" s="110" t="s">
        <v>5</v>
      </c>
      <c r="C5" s="110"/>
      <c r="D5" s="110" t="s">
        <v>8</v>
      </c>
      <c r="E5" s="110"/>
      <c r="F5" s="110" t="s">
        <v>9</v>
      </c>
      <c r="G5" s="110"/>
      <c r="H5" s="110" t="s">
        <v>10</v>
      </c>
      <c r="I5" s="110"/>
      <c r="J5" s="110" t="s">
        <v>12</v>
      </c>
      <c r="K5" s="110"/>
      <c r="L5" s="110" t="s">
        <v>13</v>
      </c>
      <c r="M5" s="110"/>
      <c r="N5" s="110" t="s">
        <v>14</v>
      </c>
      <c r="O5" s="110"/>
      <c r="P5" s="110" t="s">
        <v>15</v>
      </c>
      <c r="Q5" s="110"/>
      <c r="R5" s="99"/>
      <c r="S5" s="99"/>
    </row>
    <row r="6" spans="1:19" x14ac:dyDescent="0.25">
      <c r="A6" s="32"/>
      <c r="B6" s="11" t="s">
        <v>6</v>
      </c>
      <c r="C6" s="33" t="s">
        <v>7</v>
      </c>
      <c r="D6" s="11" t="s">
        <v>6</v>
      </c>
      <c r="E6" s="33" t="s">
        <v>7</v>
      </c>
      <c r="F6" s="11" t="s">
        <v>6</v>
      </c>
      <c r="G6" s="33" t="s">
        <v>7</v>
      </c>
      <c r="H6" s="11" t="s">
        <v>6</v>
      </c>
      <c r="I6" s="33" t="s">
        <v>7</v>
      </c>
      <c r="J6" s="11" t="s">
        <v>6</v>
      </c>
      <c r="K6" s="33" t="s">
        <v>7</v>
      </c>
      <c r="L6" s="11" t="s">
        <v>6</v>
      </c>
      <c r="M6" s="33" t="s">
        <v>7</v>
      </c>
      <c r="N6" s="11" t="s">
        <v>6</v>
      </c>
      <c r="O6" s="33" t="s">
        <v>7</v>
      </c>
      <c r="P6" s="11" t="s">
        <v>6</v>
      </c>
      <c r="Q6" s="33" t="s">
        <v>7</v>
      </c>
      <c r="R6" s="11" t="s">
        <v>6</v>
      </c>
      <c r="S6" s="33" t="s">
        <v>7</v>
      </c>
    </row>
    <row r="7" spans="1:19" x14ac:dyDescent="0.25">
      <c r="A7" s="7" t="s">
        <v>19</v>
      </c>
      <c r="B7" s="11">
        <v>0</v>
      </c>
      <c r="C7" s="34">
        <f>B7*100/$B$23</f>
        <v>0</v>
      </c>
      <c r="D7" s="11">
        <v>0</v>
      </c>
      <c r="E7" s="35">
        <f>D7*100/$D$23</f>
        <v>0</v>
      </c>
      <c r="F7" s="11">
        <v>0</v>
      </c>
      <c r="G7" s="35">
        <f>F7*100/$F$23</f>
        <v>0</v>
      </c>
      <c r="H7" s="11">
        <v>39</v>
      </c>
      <c r="I7" s="35">
        <f>H7*100/$H$23</f>
        <v>41.935483870967744</v>
      </c>
      <c r="J7" s="11">
        <v>0</v>
      </c>
      <c r="K7" s="35">
        <f>J7*100/$J$23</f>
        <v>0</v>
      </c>
      <c r="L7" s="13">
        <v>2</v>
      </c>
      <c r="M7" s="35">
        <f>L7*100/$L$23</f>
        <v>7.4074074074074074</v>
      </c>
      <c r="N7" s="11">
        <v>0</v>
      </c>
      <c r="O7" s="35">
        <v>1</v>
      </c>
      <c r="P7" s="11">
        <v>0</v>
      </c>
      <c r="Q7" s="35">
        <f>P7*100/$P$23</f>
        <v>0</v>
      </c>
      <c r="R7" s="15">
        <f>SUM(B7+D7+F7+H7+J7+L7+N7+P7)</f>
        <v>41</v>
      </c>
      <c r="S7" s="36">
        <f>R7*100/$R$23</f>
        <v>12.772585669781931</v>
      </c>
    </row>
    <row r="8" spans="1:19" x14ac:dyDescent="0.25">
      <c r="A8" s="7" t="s">
        <v>20</v>
      </c>
      <c r="B8" s="11">
        <v>0</v>
      </c>
      <c r="C8" s="34">
        <f t="shared" ref="C8:C23" si="0">B8*100/$B$23</f>
        <v>0</v>
      </c>
      <c r="D8" s="11">
        <v>0</v>
      </c>
      <c r="E8" s="35">
        <f t="shared" ref="E8:E23" si="1">D8*100/$D$23</f>
        <v>0</v>
      </c>
      <c r="F8" s="11">
        <v>0</v>
      </c>
      <c r="G8" s="35">
        <f t="shared" ref="G8:G23" si="2">F8*100/$F$23</f>
        <v>0</v>
      </c>
      <c r="H8" s="11">
        <v>34</v>
      </c>
      <c r="I8" s="35">
        <f t="shared" ref="I8:I23" si="3">H8*100/$H$23</f>
        <v>36.55913978494624</v>
      </c>
      <c r="J8" s="11">
        <v>0</v>
      </c>
      <c r="K8" s="35">
        <f t="shared" ref="K8:K23" si="4">J8*100/$J$23</f>
        <v>0</v>
      </c>
      <c r="L8" s="13">
        <v>0</v>
      </c>
      <c r="M8" s="35">
        <f t="shared" ref="M8:M23" si="5">L8*100/$L$23</f>
        <v>0</v>
      </c>
      <c r="N8" s="11">
        <v>0</v>
      </c>
      <c r="O8" s="35">
        <v>0</v>
      </c>
      <c r="P8" s="11">
        <v>0</v>
      </c>
      <c r="Q8" s="35">
        <f t="shared" ref="Q8:Q23" si="6">P8*100/$P$23</f>
        <v>0</v>
      </c>
      <c r="R8" s="15">
        <f t="shared" ref="R8:R23" si="7">SUM(B8+D8+F8+H8+J8+L8+N8+P8)</f>
        <v>34</v>
      </c>
      <c r="S8" s="36">
        <f t="shared" ref="S8:S23" si="8">R8*100/$R$23</f>
        <v>10.59190031152648</v>
      </c>
    </row>
    <row r="9" spans="1:19" x14ac:dyDescent="0.25">
      <c r="A9" s="7" t="s">
        <v>21</v>
      </c>
      <c r="B9" s="11">
        <v>0</v>
      </c>
      <c r="C9" s="34">
        <f t="shared" si="0"/>
        <v>0</v>
      </c>
      <c r="D9" s="11">
        <v>2</v>
      </c>
      <c r="E9" s="35">
        <f t="shared" si="1"/>
        <v>5.7142857142857144</v>
      </c>
      <c r="F9" s="11">
        <v>0</v>
      </c>
      <c r="G9" s="35">
        <f t="shared" si="2"/>
        <v>0</v>
      </c>
      <c r="H9" s="11">
        <v>3</v>
      </c>
      <c r="I9" s="35">
        <f t="shared" si="3"/>
        <v>3.225806451612903</v>
      </c>
      <c r="J9" s="11">
        <v>0</v>
      </c>
      <c r="K9" s="35">
        <f t="shared" si="4"/>
        <v>0</v>
      </c>
      <c r="L9" s="13">
        <v>3</v>
      </c>
      <c r="M9" s="35">
        <f t="shared" si="5"/>
        <v>11.111111111111111</v>
      </c>
      <c r="N9" s="11">
        <v>0</v>
      </c>
      <c r="O9" s="35">
        <v>0</v>
      </c>
      <c r="P9" s="11">
        <v>0</v>
      </c>
      <c r="Q9" s="35">
        <f t="shared" si="6"/>
        <v>0</v>
      </c>
      <c r="R9" s="15">
        <f t="shared" si="7"/>
        <v>8</v>
      </c>
      <c r="S9" s="36">
        <f t="shared" si="8"/>
        <v>2.4922118380062304</v>
      </c>
    </row>
    <row r="10" spans="1:19" x14ac:dyDescent="0.25">
      <c r="A10" s="7" t="s">
        <v>22</v>
      </c>
      <c r="B10" s="11">
        <v>0</v>
      </c>
      <c r="C10" s="34">
        <f t="shared" si="0"/>
        <v>0</v>
      </c>
      <c r="D10" s="11">
        <v>1</v>
      </c>
      <c r="E10" s="35">
        <f t="shared" si="1"/>
        <v>2.8571428571428572</v>
      </c>
      <c r="F10" s="11">
        <v>0</v>
      </c>
      <c r="G10" s="35">
        <f t="shared" si="2"/>
        <v>0</v>
      </c>
      <c r="H10" s="11">
        <v>0</v>
      </c>
      <c r="I10" s="35">
        <f t="shared" si="3"/>
        <v>0</v>
      </c>
      <c r="J10" s="11">
        <v>3</v>
      </c>
      <c r="K10" s="35">
        <f t="shared" si="4"/>
        <v>7.6923076923076925</v>
      </c>
      <c r="L10" s="13">
        <v>2</v>
      </c>
      <c r="M10" s="35">
        <f t="shared" si="5"/>
        <v>7.4074074074074074</v>
      </c>
      <c r="N10" s="11">
        <v>13</v>
      </c>
      <c r="O10" s="35">
        <v>0</v>
      </c>
      <c r="P10" s="11">
        <v>0</v>
      </c>
      <c r="Q10" s="35">
        <f t="shared" si="6"/>
        <v>0</v>
      </c>
      <c r="R10" s="15">
        <f t="shared" si="7"/>
        <v>19</v>
      </c>
      <c r="S10" s="36">
        <f t="shared" si="8"/>
        <v>5.9190031152647977</v>
      </c>
    </row>
    <row r="11" spans="1:19" x14ac:dyDescent="0.25">
      <c r="A11" s="7" t="s">
        <v>23</v>
      </c>
      <c r="B11" s="11">
        <v>1</v>
      </c>
      <c r="C11" s="34">
        <f t="shared" si="0"/>
        <v>2.1739130434782608</v>
      </c>
      <c r="D11" s="11">
        <v>18</v>
      </c>
      <c r="E11" s="35">
        <f t="shared" si="1"/>
        <v>51.428571428571431</v>
      </c>
      <c r="F11" s="11">
        <v>0</v>
      </c>
      <c r="G11" s="35">
        <f t="shared" si="2"/>
        <v>0</v>
      </c>
      <c r="H11" s="11">
        <v>5</v>
      </c>
      <c r="I11" s="35">
        <f t="shared" si="3"/>
        <v>5.376344086021505</v>
      </c>
      <c r="J11" s="11">
        <v>14</v>
      </c>
      <c r="K11" s="35">
        <f t="shared" si="4"/>
        <v>35.897435897435898</v>
      </c>
      <c r="L11" s="13">
        <v>9</v>
      </c>
      <c r="M11" s="35">
        <f t="shared" si="5"/>
        <v>33.333333333333336</v>
      </c>
      <c r="N11" s="11">
        <v>3</v>
      </c>
      <c r="O11" s="35">
        <v>6</v>
      </c>
      <c r="P11" s="11">
        <v>7</v>
      </c>
      <c r="Q11" s="35">
        <f t="shared" si="6"/>
        <v>50</v>
      </c>
      <c r="R11" s="15">
        <f t="shared" si="7"/>
        <v>57</v>
      </c>
      <c r="S11" s="36">
        <f t="shared" si="8"/>
        <v>17.757009345794394</v>
      </c>
    </row>
    <row r="12" spans="1:19" x14ac:dyDescent="0.25">
      <c r="A12" s="7" t="s">
        <v>24</v>
      </c>
      <c r="B12" s="11">
        <v>0</v>
      </c>
      <c r="C12" s="34">
        <f t="shared" si="0"/>
        <v>0</v>
      </c>
      <c r="D12" s="11">
        <v>0</v>
      </c>
      <c r="E12" s="35">
        <f t="shared" si="1"/>
        <v>0</v>
      </c>
      <c r="F12" s="11">
        <v>0</v>
      </c>
      <c r="G12" s="35">
        <f t="shared" si="2"/>
        <v>0</v>
      </c>
      <c r="H12" s="11">
        <v>5</v>
      </c>
      <c r="I12" s="35">
        <f t="shared" si="3"/>
        <v>5.376344086021505</v>
      </c>
      <c r="J12" s="11">
        <v>0</v>
      </c>
      <c r="K12" s="35">
        <f t="shared" si="4"/>
        <v>0</v>
      </c>
      <c r="L12" s="13">
        <v>0</v>
      </c>
      <c r="M12" s="35">
        <f t="shared" si="5"/>
        <v>0</v>
      </c>
      <c r="N12" s="11">
        <v>1</v>
      </c>
      <c r="O12" s="35">
        <v>0</v>
      </c>
      <c r="P12" s="11">
        <v>2</v>
      </c>
      <c r="Q12" s="35">
        <f t="shared" si="6"/>
        <v>14.285714285714286</v>
      </c>
      <c r="R12" s="15">
        <f t="shared" si="7"/>
        <v>8</v>
      </c>
      <c r="S12" s="36">
        <f t="shared" si="8"/>
        <v>2.4922118380062304</v>
      </c>
    </row>
    <row r="13" spans="1:19" x14ac:dyDescent="0.25">
      <c r="A13" s="7" t="s">
        <v>25</v>
      </c>
      <c r="B13" s="11">
        <v>0</v>
      </c>
      <c r="C13" s="34">
        <f t="shared" si="0"/>
        <v>0</v>
      </c>
      <c r="D13" s="11">
        <v>0</v>
      </c>
      <c r="E13" s="35">
        <f t="shared" si="1"/>
        <v>0</v>
      </c>
      <c r="F13" s="11">
        <v>0</v>
      </c>
      <c r="G13" s="35">
        <f t="shared" si="2"/>
        <v>0</v>
      </c>
      <c r="H13" s="11">
        <v>0</v>
      </c>
      <c r="I13" s="35">
        <f t="shared" si="3"/>
        <v>0</v>
      </c>
      <c r="J13" s="11">
        <v>0</v>
      </c>
      <c r="K13" s="35">
        <f t="shared" si="4"/>
        <v>0</v>
      </c>
      <c r="L13" s="13">
        <v>1</v>
      </c>
      <c r="M13" s="35">
        <f t="shared" si="5"/>
        <v>3.7037037037037037</v>
      </c>
      <c r="N13" s="11">
        <v>0</v>
      </c>
      <c r="O13" s="35">
        <v>0</v>
      </c>
      <c r="P13" s="11">
        <v>0</v>
      </c>
      <c r="Q13" s="35">
        <f t="shared" si="6"/>
        <v>0</v>
      </c>
      <c r="R13" s="15">
        <f t="shared" si="7"/>
        <v>1</v>
      </c>
      <c r="S13" s="36">
        <f t="shared" si="8"/>
        <v>0.3115264797507788</v>
      </c>
    </row>
    <row r="14" spans="1:19" x14ac:dyDescent="0.25">
      <c r="A14" s="7" t="s">
        <v>26</v>
      </c>
      <c r="B14" s="11">
        <v>6</v>
      </c>
      <c r="C14" s="34">
        <f t="shared" si="0"/>
        <v>13.043478260869565</v>
      </c>
      <c r="D14" s="11">
        <v>3</v>
      </c>
      <c r="E14" s="35">
        <f t="shared" si="1"/>
        <v>8.5714285714285712</v>
      </c>
      <c r="F14" s="11">
        <v>0</v>
      </c>
      <c r="G14" s="35">
        <f t="shared" si="2"/>
        <v>0</v>
      </c>
      <c r="H14" s="11">
        <v>3</v>
      </c>
      <c r="I14" s="35">
        <f t="shared" si="3"/>
        <v>3.225806451612903</v>
      </c>
      <c r="J14" s="11">
        <v>2</v>
      </c>
      <c r="K14" s="35">
        <f t="shared" si="4"/>
        <v>5.1282051282051286</v>
      </c>
      <c r="L14" s="13">
        <v>0</v>
      </c>
      <c r="M14" s="35">
        <f t="shared" si="5"/>
        <v>0</v>
      </c>
      <c r="N14" s="11">
        <v>4</v>
      </c>
      <c r="O14" s="35">
        <v>0</v>
      </c>
      <c r="P14" s="11">
        <v>0</v>
      </c>
      <c r="Q14" s="35">
        <f t="shared" si="6"/>
        <v>0</v>
      </c>
      <c r="R14" s="15">
        <f t="shared" si="7"/>
        <v>18</v>
      </c>
      <c r="S14" s="36">
        <f t="shared" si="8"/>
        <v>5.6074766355140184</v>
      </c>
    </row>
    <row r="15" spans="1:19" x14ac:dyDescent="0.25">
      <c r="A15" s="7" t="s">
        <v>27</v>
      </c>
      <c r="B15" s="11">
        <v>6</v>
      </c>
      <c r="C15" s="34">
        <f t="shared" si="0"/>
        <v>13.043478260869565</v>
      </c>
      <c r="D15" s="11">
        <v>2</v>
      </c>
      <c r="E15" s="35">
        <f t="shared" si="1"/>
        <v>5.7142857142857144</v>
      </c>
      <c r="F15" s="11">
        <v>1</v>
      </c>
      <c r="G15" s="35">
        <f t="shared" si="2"/>
        <v>2.2222222222222223</v>
      </c>
      <c r="H15" s="11">
        <v>2</v>
      </c>
      <c r="I15" s="35">
        <f t="shared" si="3"/>
        <v>2.150537634408602</v>
      </c>
      <c r="J15" s="11">
        <v>1</v>
      </c>
      <c r="K15" s="35">
        <f t="shared" si="4"/>
        <v>2.5641025641025643</v>
      </c>
      <c r="L15" s="13">
        <v>1</v>
      </c>
      <c r="M15" s="35">
        <f t="shared" si="5"/>
        <v>3.7037037037037037</v>
      </c>
      <c r="N15" s="11">
        <v>0</v>
      </c>
      <c r="O15" s="35">
        <v>0</v>
      </c>
      <c r="P15" s="11">
        <v>1</v>
      </c>
      <c r="Q15" s="35">
        <f t="shared" si="6"/>
        <v>7.1428571428571432</v>
      </c>
      <c r="R15" s="15">
        <f t="shared" si="7"/>
        <v>14</v>
      </c>
      <c r="S15" s="36">
        <f t="shared" si="8"/>
        <v>4.361370716510903</v>
      </c>
    </row>
    <row r="16" spans="1:19" x14ac:dyDescent="0.25">
      <c r="A16" s="7" t="s">
        <v>28</v>
      </c>
      <c r="B16" s="11">
        <v>3</v>
      </c>
      <c r="C16" s="34">
        <f t="shared" si="0"/>
        <v>6.5217391304347823</v>
      </c>
      <c r="D16" s="11">
        <v>0</v>
      </c>
      <c r="E16" s="35">
        <f t="shared" si="1"/>
        <v>0</v>
      </c>
      <c r="F16" s="11">
        <v>1</v>
      </c>
      <c r="G16" s="35">
        <f t="shared" si="2"/>
        <v>2.2222222222222223</v>
      </c>
      <c r="H16" s="11">
        <v>0</v>
      </c>
      <c r="I16" s="35">
        <f t="shared" si="3"/>
        <v>0</v>
      </c>
      <c r="J16" s="11">
        <v>1</v>
      </c>
      <c r="K16" s="35">
        <f t="shared" si="4"/>
        <v>2.5641025641025643</v>
      </c>
      <c r="L16" s="13">
        <v>3</v>
      </c>
      <c r="M16" s="35">
        <f t="shared" si="5"/>
        <v>11.111111111111111</v>
      </c>
      <c r="N16" s="11">
        <v>0</v>
      </c>
      <c r="O16" s="35">
        <v>0</v>
      </c>
      <c r="P16" s="11">
        <v>1</v>
      </c>
      <c r="Q16" s="35">
        <f t="shared" si="6"/>
        <v>7.1428571428571432</v>
      </c>
      <c r="R16" s="15">
        <f t="shared" si="7"/>
        <v>9</v>
      </c>
      <c r="S16" s="36">
        <f t="shared" si="8"/>
        <v>2.8037383177570092</v>
      </c>
    </row>
    <row r="17" spans="1:22" x14ac:dyDescent="0.25">
      <c r="A17" s="7" t="s">
        <v>29</v>
      </c>
      <c r="B17" s="11">
        <v>23</v>
      </c>
      <c r="C17" s="34">
        <f t="shared" si="0"/>
        <v>50</v>
      </c>
      <c r="D17" s="11">
        <v>0</v>
      </c>
      <c r="E17" s="35">
        <f t="shared" si="1"/>
        <v>0</v>
      </c>
      <c r="F17" s="11">
        <v>0</v>
      </c>
      <c r="G17" s="35">
        <f t="shared" si="2"/>
        <v>0</v>
      </c>
      <c r="H17" s="11">
        <v>0</v>
      </c>
      <c r="I17" s="35">
        <f t="shared" si="3"/>
        <v>0</v>
      </c>
      <c r="J17" s="11">
        <v>0</v>
      </c>
      <c r="K17" s="35">
        <f t="shared" si="4"/>
        <v>0</v>
      </c>
      <c r="L17" s="13">
        <v>1</v>
      </c>
      <c r="M17" s="35">
        <f t="shared" si="5"/>
        <v>3.7037037037037037</v>
      </c>
      <c r="N17" s="11">
        <v>1</v>
      </c>
      <c r="O17" s="35">
        <v>0</v>
      </c>
      <c r="P17" s="11">
        <v>0</v>
      </c>
      <c r="Q17" s="35">
        <f t="shared" si="6"/>
        <v>0</v>
      </c>
      <c r="R17" s="15">
        <f t="shared" si="7"/>
        <v>25</v>
      </c>
      <c r="S17" s="36">
        <f t="shared" si="8"/>
        <v>7.7881619937694708</v>
      </c>
    </row>
    <row r="18" spans="1:22" x14ac:dyDescent="0.25">
      <c r="A18" s="7" t="s">
        <v>30</v>
      </c>
      <c r="B18" s="11">
        <v>0</v>
      </c>
      <c r="C18" s="34">
        <f t="shared" si="0"/>
        <v>0</v>
      </c>
      <c r="D18" s="11">
        <v>0</v>
      </c>
      <c r="E18" s="35">
        <f t="shared" si="1"/>
        <v>0</v>
      </c>
      <c r="F18" s="11">
        <v>0</v>
      </c>
      <c r="G18" s="35">
        <f t="shared" si="2"/>
        <v>0</v>
      </c>
      <c r="H18" s="11">
        <v>0</v>
      </c>
      <c r="I18" s="35">
        <f t="shared" si="3"/>
        <v>0</v>
      </c>
      <c r="J18" s="11">
        <v>0</v>
      </c>
      <c r="K18" s="35">
        <f t="shared" si="4"/>
        <v>0</v>
      </c>
      <c r="L18" s="13">
        <v>0</v>
      </c>
      <c r="M18" s="35">
        <f t="shared" si="5"/>
        <v>0</v>
      </c>
      <c r="N18" s="11">
        <v>0</v>
      </c>
      <c r="O18" s="35">
        <v>0</v>
      </c>
      <c r="P18" s="11">
        <v>0</v>
      </c>
      <c r="Q18" s="35">
        <f t="shared" si="6"/>
        <v>0</v>
      </c>
      <c r="R18" s="15">
        <f t="shared" si="7"/>
        <v>0</v>
      </c>
      <c r="S18" s="36">
        <f t="shared" si="8"/>
        <v>0</v>
      </c>
    </row>
    <row r="19" spans="1:22" x14ac:dyDescent="0.25">
      <c r="A19" s="7" t="s">
        <v>31</v>
      </c>
      <c r="B19" s="11">
        <v>0</v>
      </c>
      <c r="C19" s="34">
        <f t="shared" si="0"/>
        <v>0</v>
      </c>
      <c r="D19" s="11">
        <v>0</v>
      </c>
      <c r="E19" s="35">
        <f t="shared" si="1"/>
        <v>0</v>
      </c>
      <c r="F19" s="11">
        <v>27</v>
      </c>
      <c r="G19" s="35">
        <f t="shared" si="2"/>
        <v>60</v>
      </c>
      <c r="H19" s="11">
        <v>0</v>
      </c>
      <c r="I19" s="35">
        <f t="shared" si="3"/>
        <v>0</v>
      </c>
      <c r="J19" s="11">
        <v>0</v>
      </c>
      <c r="K19" s="35">
        <f t="shared" si="4"/>
        <v>0</v>
      </c>
      <c r="L19" s="13">
        <v>0</v>
      </c>
      <c r="M19" s="35">
        <f t="shared" si="5"/>
        <v>0</v>
      </c>
      <c r="N19" s="11">
        <v>0</v>
      </c>
      <c r="O19" s="35">
        <v>0</v>
      </c>
      <c r="P19" s="11">
        <v>0</v>
      </c>
      <c r="Q19" s="35">
        <f t="shared" si="6"/>
        <v>0</v>
      </c>
      <c r="R19" s="15">
        <f t="shared" si="7"/>
        <v>27</v>
      </c>
      <c r="S19" s="36">
        <f t="shared" si="8"/>
        <v>8.4112149532710276</v>
      </c>
    </row>
    <row r="20" spans="1:22" x14ac:dyDescent="0.25">
      <c r="A20" s="7" t="s">
        <v>32</v>
      </c>
      <c r="B20" s="11">
        <v>0</v>
      </c>
      <c r="C20" s="34">
        <f t="shared" si="0"/>
        <v>0</v>
      </c>
      <c r="D20" s="11">
        <v>0</v>
      </c>
      <c r="E20" s="35">
        <f t="shared" si="1"/>
        <v>0</v>
      </c>
      <c r="F20" s="11">
        <v>16</v>
      </c>
      <c r="G20" s="35">
        <f t="shared" si="2"/>
        <v>35.555555555555557</v>
      </c>
      <c r="H20" s="11">
        <v>1</v>
      </c>
      <c r="I20" s="35">
        <f t="shared" si="3"/>
        <v>1.075268817204301</v>
      </c>
      <c r="J20" s="11">
        <v>16</v>
      </c>
      <c r="K20" s="35">
        <f t="shared" si="4"/>
        <v>41.025641025641029</v>
      </c>
      <c r="L20" s="13">
        <v>0</v>
      </c>
      <c r="M20" s="35">
        <f t="shared" si="5"/>
        <v>0</v>
      </c>
      <c r="N20" s="11">
        <v>0</v>
      </c>
      <c r="O20" s="35">
        <v>0</v>
      </c>
      <c r="P20" s="11">
        <v>1</v>
      </c>
      <c r="Q20" s="35">
        <f t="shared" si="6"/>
        <v>7.1428571428571432</v>
      </c>
      <c r="R20" s="15">
        <f t="shared" si="7"/>
        <v>34</v>
      </c>
      <c r="S20" s="36">
        <f t="shared" si="8"/>
        <v>10.59190031152648</v>
      </c>
    </row>
    <row r="21" spans="1:22" x14ac:dyDescent="0.25">
      <c r="A21" s="7" t="s">
        <v>33</v>
      </c>
      <c r="B21" s="11">
        <v>3</v>
      </c>
      <c r="C21" s="34">
        <f t="shared" si="0"/>
        <v>6.5217391304347823</v>
      </c>
      <c r="D21" s="11">
        <v>0</v>
      </c>
      <c r="E21" s="35">
        <f t="shared" si="1"/>
        <v>0</v>
      </c>
      <c r="F21" s="11">
        <v>0</v>
      </c>
      <c r="G21" s="35">
        <f t="shared" si="2"/>
        <v>0</v>
      </c>
      <c r="H21" s="11">
        <v>0</v>
      </c>
      <c r="I21" s="35">
        <f t="shared" si="3"/>
        <v>0</v>
      </c>
      <c r="J21" s="11">
        <v>1</v>
      </c>
      <c r="K21" s="35">
        <f t="shared" si="4"/>
        <v>2.5641025641025643</v>
      </c>
      <c r="L21" s="13">
        <v>1</v>
      </c>
      <c r="M21" s="35">
        <f t="shared" si="5"/>
        <v>3.7037037037037037</v>
      </c>
      <c r="N21" s="11">
        <v>0</v>
      </c>
      <c r="O21" s="35">
        <v>1</v>
      </c>
      <c r="P21" s="11">
        <v>2</v>
      </c>
      <c r="Q21" s="35">
        <f t="shared" si="6"/>
        <v>14.285714285714286</v>
      </c>
      <c r="R21" s="15">
        <f t="shared" si="7"/>
        <v>7</v>
      </c>
      <c r="S21" s="36">
        <f t="shared" si="8"/>
        <v>2.1806853582554515</v>
      </c>
    </row>
    <row r="22" spans="1:22" x14ac:dyDescent="0.25">
      <c r="A22" s="7" t="s">
        <v>34</v>
      </c>
      <c r="B22" s="11">
        <v>4</v>
      </c>
      <c r="C22" s="34">
        <f t="shared" si="0"/>
        <v>8.695652173913043</v>
      </c>
      <c r="D22" s="11">
        <v>9</v>
      </c>
      <c r="E22" s="35">
        <f t="shared" si="1"/>
        <v>25.714285714285715</v>
      </c>
      <c r="F22" s="11">
        <v>0</v>
      </c>
      <c r="G22" s="35">
        <f t="shared" si="2"/>
        <v>0</v>
      </c>
      <c r="H22" s="11">
        <v>1</v>
      </c>
      <c r="I22" s="35">
        <f t="shared" si="3"/>
        <v>1.075268817204301</v>
      </c>
      <c r="J22" s="11">
        <v>1</v>
      </c>
      <c r="K22" s="35">
        <f t="shared" si="4"/>
        <v>2.5641025641025643</v>
      </c>
      <c r="L22" s="13">
        <v>4</v>
      </c>
      <c r="M22" s="35">
        <f t="shared" si="5"/>
        <v>14.814814814814815</v>
      </c>
      <c r="N22" s="11">
        <v>0</v>
      </c>
      <c r="O22" s="35">
        <v>0</v>
      </c>
      <c r="P22" s="11">
        <v>0</v>
      </c>
      <c r="Q22" s="35">
        <f t="shared" si="6"/>
        <v>0</v>
      </c>
      <c r="R22" s="15">
        <f t="shared" si="7"/>
        <v>19</v>
      </c>
      <c r="S22" s="36">
        <f t="shared" si="8"/>
        <v>5.9190031152647977</v>
      </c>
      <c r="V22" s="29"/>
    </row>
    <row r="23" spans="1:22" x14ac:dyDescent="0.25">
      <c r="A23" s="41" t="s">
        <v>2</v>
      </c>
      <c r="B23" s="29">
        <f>SUM(B7:B22)</f>
        <v>46</v>
      </c>
      <c r="C23" s="43">
        <f t="shared" si="0"/>
        <v>100</v>
      </c>
      <c r="D23" s="29">
        <f>SUM(D7:D22)</f>
        <v>35</v>
      </c>
      <c r="E23" s="42">
        <f t="shared" si="1"/>
        <v>100</v>
      </c>
      <c r="F23" s="29">
        <f>SUM(F7:F22)</f>
        <v>45</v>
      </c>
      <c r="G23" s="42">
        <f t="shared" si="2"/>
        <v>100</v>
      </c>
      <c r="H23" s="29">
        <f>SUM(H7:H22)</f>
        <v>93</v>
      </c>
      <c r="I23" s="42">
        <f t="shared" si="3"/>
        <v>100</v>
      </c>
      <c r="J23" s="29">
        <f>SUM(J7:J22)</f>
        <v>39</v>
      </c>
      <c r="K23" s="42">
        <f t="shared" si="4"/>
        <v>100</v>
      </c>
      <c r="L23" s="30">
        <f>SUM(L7:L22)</f>
        <v>27</v>
      </c>
      <c r="M23" s="42">
        <f t="shared" si="5"/>
        <v>100</v>
      </c>
      <c r="N23" s="29">
        <f>SUM(N7:N22)</f>
        <v>22</v>
      </c>
      <c r="O23" s="42">
        <f t="shared" ref="O23" si="9">N23*100/$N$23</f>
        <v>100</v>
      </c>
      <c r="P23" s="29">
        <f>SUM(P7:P22)</f>
        <v>14</v>
      </c>
      <c r="Q23" s="42">
        <f t="shared" si="6"/>
        <v>100</v>
      </c>
      <c r="R23" s="29">
        <f t="shared" si="7"/>
        <v>321</v>
      </c>
      <c r="S23" s="42">
        <f t="shared" si="8"/>
        <v>100</v>
      </c>
    </row>
    <row r="24" spans="1:22" x14ac:dyDescent="0.25">
      <c r="A24" s="6" t="s">
        <v>35</v>
      </c>
    </row>
  </sheetData>
  <mergeCells count="15">
    <mergeCell ref="A1:S1"/>
    <mergeCell ref="A2:S2"/>
    <mergeCell ref="A3:S3"/>
    <mergeCell ref="A4:A5"/>
    <mergeCell ref="C4:I4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72" orientation="landscape" r:id="rId1"/>
  <ignoredErrors>
    <ignoredError sqref="C23 E23 G23 I23 K23 M23 O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activeCell="W13" sqref="W13"/>
    </sheetView>
  </sheetViews>
  <sheetFormatPr baseColWidth="10" defaultRowHeight="15" x14ac:dyDescent="0.25"/>
  <cols>
    <col min="1" max="1" width="20.85546875" customWidth="1"/>
    <col min="2" max="2" width="5" customWidth="1"/>
    <col min="3" max="3" width="5.7109375" customWidth="1"/>
    <col min="4" max="5" width="5.85546875" customWidth="1"/>
    <col min="6" max="6" width="5.7109375" customWidth="1"/>
    <col min="7" max="7" width="6.140625" customWidth="1"/>
    <col min="8" max="8" width="5.7109375" customWidth="1"/>
    <col min="9" max="9" width="7.42578125" customWidth="1"/>
    <col min="10" max="11" width="5.28515625" customWidth="1"/>
    <col min="12" max="12" width="5.85546875" customWidth="1"/>
    <col min="13" max="13" width="5.7109375" customWidth="1"/>
    <col min="14" max="14" width="6" customWidth="1"/>
    <col min="15" max="15" width="6.28515625" customWidth="1"/>
    <col min="16" max="16" width="6" customWidth="1"/>
    <col min="17" max="17" width="6.5703125" customWidth="1"/>
    <col min="18" max="18" width="4.7109375" customWidth="1"/>
    <col min="19" max="19" width="5.85546875" customWidth="1"/>
  </cols>
  <sheetData>
    <row r="1" spans="1:19" ht="46.5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x14ac:dyDescent="0.25">
      <c r="A2" s="113" t="s">
        <v>36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x14ac:dyDescent="0.25">
      <c r="A3" s="81" t="s">
        <v>91</v>
      </c>
      <c r="B3" s="82"/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1"/>
      <c r="O3" s="81"/>
      <c r="P3" s="82"/>
      <c r="Q3" s="81"/>
      <c r="R3" s="82"/>
      <c r="S3" s="81"/>
    </row>
    <row r="4" spans="1:19" x14ac:dyDescent="0.25">
      <c r="A4" s="114" t="s">
        <v>37</v>
      </c>
      <c r="B4" s="116" t="s">
        <v>4</v>
      </c>
      <c r="C4" s="117"/>
      <c r="D4" s="117"/>
      <c r="E4" s="117"/>
      <c r="F4" s="117"/>
      <c r="G4" s="117"/>
      <c r="H4" s="117"/>
      <c r="I4" s="117"/>
      <c r="J4" s="118"/>
      <c r="K4" s="115" t="s">
        <v>11</v>
      </c>
      <c r="L4" s="115"/>
      <c r="M4" s="115"/>
      <c r="N4" s="115"/>
      <c r="O4" s="115"/>
      <c r="P4" s="115"/>
      <c r="Q4" s="115"/>
      <c r="R4" s="114" t="s">
        <v>2</v>
      </c>
      <c r="S4" s="114"/>
    </row>
    <row r="5" spans="1:19" x14ac:dyDescent="0.25">
      <c r="A5" s="114"/>
      <c r="B5" s="115" t="s">
        <v>5</v>
      </c>
      <c r="C5" s="115"/>
      <c r="D5" s="115" t="s">
        <v>8</v>
      </c>
      <c r="E5" s="115"/>
      <c r="F5" s="115" t="s">
        <v>9</v>
      </c>
      <c r="G5" s="115"/>
      <c r="H5" s="115" t="s">
        <v>10</v>
      </c>
      <c r="I5" s="115"/>
      <c r="J5" s="115" t="s">
        <v>12</v>
      </c>
      <c r="K5" s="115"/>
      <c r="L5" s="115" t="s">
        <v>13</v>
      </c>
      <c r="M5" s="115"/>
      <c r="N5" s="115" t="s">
        <v>14</v>
      </c>
      <c r="O5" s="115"/>
      <c r="P5" s="115" t="s">
        <v>15</v>
      </c>
      <c r="Q5" s="115"/>
      <c r="R5" s="114"/>
      <c r="S5" s="114"/>
    </row>
    <row r="6" spans="1:19" x14ac:dyDescent="0.25">
      <c r="A6" s="44"/>
      <c r="B6" s="45" t="s">
        <v>6</v>
      </c>
      <c r="C6" s="46" t="s">
        <v>7</v>
      </c>
      <c r="D6" s="45" t="s">
        <v>6</v>
      </c>
      <c r="E6" s="46" t="s">
        <v>7</v>
      </c>
      <c r="F6" s="45" t="s">
        <v>6</v>
      </c>
      <c r="G6" s="46" t="s">
        <v>7</v>
      </c>
      <c r="H6" s="45" t="s">
        <v>6</v>
      </c>
      <c r="I6" s="46" t="s">
        <v>7</v>
      </c>
      <c r="J6" s="45" t="s">
        <v>6</v>
      </c>
      <c r="K6" s="46" t="s">
        <v>7</v>
      </c>
      <c r="L6" s="45" t="s">
        <v>6</v>
      </c>
      <c r="M6" s="46" t="s">
        <v>7</v>
      </c>
      <c r="N6" s="45" t="s">
        <v>6</v>
      </c>
      <c r="O6" s="46" t="s">
        <v>7</v>
      </c>
      <c r="P6" s="45" t="s">
        <v>6</v>
      </c>
      <c r="Q6" s="46" t="s">
        <v>7</v>
      </c>
      <c r="R6" s="45" t="s">
        <v>6</v>
      </c>
      <c r="S6" s="46" t="s">
        <v>7</v>
      </c>
    </row>
    <row r="7" spans="1:19" x14ac:dyDescent="0.25">
      <c r="A7" s="47" t="s">
        <v>38</v>
      </c>
      <c r="B7" s="45">
        <v>0</v>
      </c>
      <c r="C7" s="48">
        <f>B7*100/$B$20</f>
        <v>0</v>
      </c>
      <c r="D7" s="45">
        <v>6</v>
      </c>
      <c r="E7" s="49">
        <f>D7*100/$D$20</f>
        <v>17.142857142857142</v>
      </c>
      <c r="F7" s="45">
        <v>0</v>
      </c>
      <c r="G7" s="49">
        <f>F7*100/$F$20</f>
        <v>0</v>
      </c>
      <c r="H7" s="59">
        <v>1</v>
      </c>
      <c r="I7" s="49">
        <f>H7*100/$H$20</f>
        <v>1.075268817204301</v>
      </c>
      <c r="J7" s="45">
        <v>0</v>
      </c>
      <c r="K7" s="49">
        <f>J7*100/$J$20</f>
        <v>0</v>
      </c>
      <c r="L7" s="50">
        <v>0</v>
      </c>
      <c r="M7" s="49">
        <f>L7*100/$L$20</f>
        <v>0</v>
      </c>
      <c r="N7" s="45">
        <v>0</v>
      </c>
      <c r="O7" s="49">
        <f>N7*100/$N$20</f>
        <v>0</v>
      </c>
      <c r="P7" s="45">
        <v>0</v>
      </c>
      <c r="Q7" s="49">
        <f>P7*100/$P$20</f>
        <v>0</v>
      </c>
      <c r="R7" s="51">
        <f>SUM(B7+D7+F7+H7+J7+L7+N7+P7)</f>
        <v>7</v>
      </c>
      <c r="S7" s="52">
        <f>R7*100/$R$20</f>
        <v>2.1806853582554515</v>
      </c>
    </row>
    <row r="8" spans="1:19" x14ac:dyDescent="0.25">
      <c r="A8" s="47" t="s">
        <v>39</v>
      </c>
      <c r="B8" s="45">
        <v>1</v>
      </c>
      <c r="C8" s="48">
        <f t="shared" ref="C8:C20" si="0">B8*100/$B$20</f>
        <v>2.1739130434782608</v>
      </c>
      <c r="D8" s="45">
        <v>5</v>
      </c>
      <c r="E8" s="49">
        <f t="shared" ref="E8:E20" si="1">D8*100/$D$20</f>
        <v>14.285714285714286</v>
      </c>
      <c r="F8" s="45">
        <v>1</v>
      </c>
      <c r="G8" s="49">
        <f t="shared" ref="G8:G20" si="2">F8*100/$F$20</f>
        <v>2.2222222222222223</v>
      </c>
      <c r="H8" s="59">
        <v>3</v>
      </c>
      <c r="I8" s="49">
        <f t="shared" ref="I8:I20" si="3">H8*100/$H$20</f>
        <v>3.225806451612903</v>
      </c>
      <c r="J8" s="45">
        <v>6</v>
      </c>
      <c r="K8" s="49">
        <f t="shared" ref="K8:K20" si="4">J8*100/$J$20</f>
        <v>15.384615384615385</v>
      </c>
      <c r="L8" s="50">
        <v>4</v>
      </c>
      <c r="M8" s="49">
        <f t="shared" ref="M8:M20" si="5">L8*100/$L$20</f>
        <v>14.814814814814815</v>
      </c>
      <c r="N8" s="45">
        <v>2</v>
      </c>
      <c r="O8" s="49">
        <f t="shared" ref="O8:O20" si="6">N8*100/$N$20</f>
        <v>9.0909090909090917</v>
      </c>
      <c r="P8" s="45">
        <v>0</v>
      </c>
      <c r="Q8" s="49">
        <f t="shared" ref="Q8:Q20" si="7">P8*100/$P$20</f>
        <v>0</v>
      </c>
      <c r="R8" s="51">
        <f t="shared" ref="R8:R20" si="8">SUM(B8+D8+F8+H8+J8+L8+N8+P8)</f>
        <v>22</v>
      </c>
      <c r="S8" s="52">
        <f t="shared" ref="S8:S20" si="9">R8*100/$R$20</f>
        <v>6.8535825545171338</v>
      </c>
    </row>
    <row r="9" spans="1:19" x14ac:dyDescent="0.25">
      <c r="A9" s="47" t="s">
        <v>40</v>
      </c>
      <c r="B9" s="45">
        <v>3</v>
      </c>
      <c r="C9" s="48">
        <f t="shared" si="0"/>
        <v>6.5217391304347823</v>
      </c>
      <c r="D9" s="45">
        <v>19</v>
      </c>
      <c r="E9" s="49">
        <f t="shared" si="1"/>
        <v>54.285714285714285</v>
      </c>
      <c r="F9" s="45">
        <v>40</v>
      </c>
      <c r="G9" s="49">
        <f t="shared" si="2"/>
        <v>88.888888888888886</v>
      </c>
      <c r="H9" s="59">
        <v>42</v>
      </c>
      <c r="I9" s="49">
        <f t="shared" si="3"/>
        <v>45.161290322580648</v>
      </c>
      <c r="J9" s="45">
        <v>25</v>
      </c>
      <c r="K9" s="49">
        <f t="shared" si="4"/>
        <v>64.102564102564102</v>
      </c>
      <c r="L9" s="50">
        <v>14</v>
      </c>
      <c r="M9" s="49">
        <f t="shared" si="5"/>
        <v>51.851851851851855</v>
      </c>
      <c r="N9" s="45">
        <v>17</v>
      </c>
      <c r="O9" s="49">
        <f t="shared" si="6"/>
        <v>77.272727272727266</v>
      </c>
      <c r="P9" s="45">
        <v>14</v>
      </c>
      <c r="Q9" s="49">
        <f t="shared" si="7"/>
        <v>100</v>
      </c>
      <c r="R9" s="51">
        <f t="shared" si="8"/>
        <v>174</v>
      </c>
      <c r="S9" s="52">
        <f t="shared" si="9"/>
        <v>54.205607476635514</v>
      </c>
    </row>
    <row r="10" spans="1:19" x14ac:dyDescent="0.25">
      <c r="A10" s="47" t="s">
        <v>41</v>
      </c>
      <c r="B10" s="45">
        <v>0</v>
      </c>
      <c r="C10" s="48">
        <f t="shared" si="0"/>
        <v>0</v>
      </c>
      <c r="D10" s="45">
        <v>0</v>
      </c>
      <c r="E10" s="49">
        <f t="shared" si="1"/>
        <v>0</v>
      </c>
      <c r="F10" s="45">
        <v>0</v>
      </c>
      <c r="G10" s="49">
        <f t="shared" si="2"/>
        <v>0</v>
      </c>
      <c r="H10" s="59">
        <v>1</v>
      </c>
      <c r="I10" s="49">
        <f t="shared" si="3"/>
        <v>1.075268817204301</v>
      </c>
      <c r="J10" s="45">
        <v>0</v>
      </c>
      <c r="K10" s="49">
        <f t="shared" si="4"/>
        <v>0</v>
      </c>
      <c r="L10" s="50">
        <v>0</v>
      </c>
      <c r="M10" s="49">
        <f t="shared" si="5"/>
        <v>0</v>
      </c>
      <c r="N10" s="45">
        <v>0</v>
      </c>
      <c r="O10" s="49">
        <f t="shared" si="6"/>
        <v>0</v>
      </c>
      <c r="P10" s="45">
        <v>0</v>
      </c>
      <c r="Q10" s="49">
        <f t="shared" si="7"/>
        <v>0</v>
      </c>
      <c r="R10" s="51">
        <f t="shared" si="8"/>
        <v>1</v>
      </c>
      <c r="S10" s="52">
        <f t="shared" si="9"/>
        <v>0.3115264797507788</v>
      </c>
    </row>
    <row r="11" spans="1:19" x14ac:dyDescent="0.25">
      <c r="A11" s="47" t="s">
        <v>42</v>
      </c>
      <c r="B11" s="45">
        <v>0</v>
      </c>
      <c r="C11" s="48">
        <f t="shared" si="0"/>
        <v>0</v>
      </c>
      <c r="D11" s="45">
        <v>0</v>
      </c>
      <c r="E11" s="49">
        <f t="shared" si="1"/>
        <v>0</v>
      </c>
      <c r="F11" s="45">
        <v>0</v>
      </c>
      <c r="G11" s="49">
        <f t="shared" si="2"/>
        <v>0</v>
      </c>
      <c r="H11" s="59">
        <v>0</v>
      </c>
      <c r="I11" s="49">
        <f t="shared" si="3"/>
        <v>0</v>
      </c>
      <c r="J11" s="45">
        <v>0</v>
      </c>
      <c r="K11" s="49">
        <f t="shared" si="4"/>
        <v>0</v>
      </c>
      <c r="L11" s="50">
        <v>0</v>
      </c>
      <c r="M11" s="49">
        <f t="shared" si="5"/>
        <v>0</v>
      </c>
      <c r="N11" s="45">
        <v>0</v>
      </c>
      <c r="O11" s="49">
        <f t="shared" si="6"/>
        <v>0</v>
      </c>
      <c r="P11" s="45">
        <v>0</v>
      </c>
      <c r="Q11" s="49">
        <f t="shared" si="7"/>
        <v>0</v>
      </c>
      <c r="R11" s="51">
        <f t="shared" si="8"/>
        <v>0</v>
      </c>
      <c r="S11" s="52">
        <f t="shared" si="9"/>
        <v>0</v>
      </c>
    </row>
    <row r="12" spans="1:19" x14ac:dyDescent="0.25">
      <c r="A12" s="47" t="s">
        <v>43</v>
      </c>
      <c r="B12" s="45">
        <v>0</v>
      </c>
      <c r="C12" s="48">
        <f t="shared" si="0"/>
        <v>0</v>
      </c>
      <c r="D12" s="45">
        <v>0</v>
      </c>
      <c r="E12" s="49">
        <f t="shared" si="1"/>
        <v>0</v>
      </c>
      <c r="F12" s="45">
        <v>0</v>
      </c>
      <c r="G12" s="49">
        <f t="shared" si="2"/>
        <v>0</v>
      </c>
      <c r="H12" s="59">
        <v>0</v>
      </c>
      <c r="I12" s="49">
        <f t="shared" si="3"/>
        <v>0</v>
      </c>
      <c r="J12" s="45">
        <v>0</v>
      </c>
      <c r="K12" s="49">
        <f t="shared" si="4"/>
        <v>0</v>
      </c>
      <c r="L12" s="50">
        <v>0</v>
      </c>
      <c r="M12" s="49">
        <f t="shared" si="5"/>
        <v>0</v>
      </c>
      <c r="N12" s="45">
        <v>0</v>
      </c>
      <c r="O12" s="49">
        <f t="shared" si="6"/>
        <v>0</v>
      </c>
      <c r="P12" s="45">
        <v>0</v>
      </c>
      <c r="Q12" s="49">
        <f t="shared" si="7"/>
        <v>0</v>
      </c>
      <c r="R12" s="51">
        <f t="shared" si="8"/>
        <v>0</v>
      </c>
      <c r="S12" s="52">
        <f t="shared" si="9"/>
        <v>0</v>
      </c>
    </row>
    <row r="13" spans="1:19" x14ac:dyDescent="0.25">
      <c r="A13" s="47" t="s">
        <v>44</v>
      </c>
      <c r="B13" s="45">
        <v>0</v>
      </c>
      <c r="C13" s="48">
        <f t="shared" si="0"/>
        <v>0</v>
      </c>
      <c r="D13" s="45">
        <v>0</v>
      </c>
      <c r="E13" s="49">
        <f t="shared" si="1"/>
        <v>0</v>
      </c>
      <c r="F13" s="45">
        <v>0</v>
      </c>
      <c r="G13" s="49">
        <f t="shared" si="2"/>
        <v>0</v>
      </c>
      <c r="H13" s="59">
        <v>0</v>
      </c>
      <c r="I13" s="49">
        <f t="shared" si="3"/>
        <v>0</v>
      </c>
      <c r="J13" s="45">
        <v>0</v>
      </c>
      <c r="K13" s="49">
        <f t="shared" si="4"/>
        <v>0</v>
      </c>
      <c r="L13" s="50">
        <v>0</v>
      </c>
      <c r="M13" s="49">
        <f t="shared" si="5"/>
        <v>0</v>
      </c>
      <c r="N13" s="45">
        <v>0</v>
      </c>
      <c r="O13" s="49">
        <f t="shared" si="6"/>
        <v>0</v>
      </c>
      <c r="P13" s="45">
        <v>0</v>
      </c>
      <c r="Q13" s="49">
        <f t="shared" si="7"/>
        <v>0</v>
      </c>
      <c r="R13" s="51">
        <f t="shared" si="8"/>
        <v>0</v>
      </c>
      <c r="S13" s="52">
        <f t="shared" si="9"/>
        <v>0</v>
      </c>
    </row>
    <row r="14" spans="1:19" x14ac:dyDescent="0.25">
      <c r="A14" s="47" t="s">
        <v>45</v>
      </c>
      <c r="B14" s="45">
        <v>0</v>
      </c>
      <c r="C14" s="48">
        <f t="shared" si="0"/>
        <v>0</v>
      </c>
      <c r="D14" s="45">
        <v>0</v>
      </c>
      <c r="E14" s="49">
        <f t="shared" si="1"/>
        <v>0</v>
      </c>
      <c r="F14" s="45">
        <v>0</v>
      </c>
      <c r="G14" s="49">
        <f t="shared" si="2"/>
        <v>0</v>
      </c>
      <c r="H14" s="59">
        <v>0</v>
      </c>
      <c r="I14" s="49">
        <f t="shared" si="3"/>
        <v>0</v>
      </c>
      <c r="J14" s="45">
        <v>0</v>
      </c>
      <c r="K14" s="49">
        <f t="shared" si="4"/>
        <v>0</v>
      </c>
      <c r="L14" s="50">
        <v>0</v>
      </c>
      <c r="M14" s="49">
        <f t="shared" si="5"/>
        <v>0</v>
      </c>
      <c r="N14" s="45">
        <v>0</v>
      </c>
      <c r="O14" s="49">
        <f t="shared" si="6"/>
        <v>0</v>
      </c>
      <c r="P14" s="45">
        <v>0</v>
      </c>
      <c r="Q14" s="49">
        <f t="shared" si="7"/>
        <v>0</v>
      </c>
      <c r="R14" s="51">
        <f t="shared" si="8"/>
        <v>0</v>
      </c>
      <c r="S14" s="52">
        <f t="shared" si="9"/>
        <v>0</v>
      </c>
    </row>
    <row r="15" spans="1:19" x14ac:dyDescent="0.25">
      <c r="A15" s="47" t="s">
        <v>46</v>
      </c>
      <c r="B15" s="45">
        <v>0</v>
      </c>
      <c r="C15" s="48">
        <f t="shared" si="0"/>
        <v>0</v>
      </c>
      <c r="D15" s="45">
        <v>0</v>
      </c>
      <c r="E15" s="49">
        <f t="shared" si="1"/>
        <v>0</v>
      </c>
      <c r="F15" s="45">
        <v>0</v>
      </c>
      <c r="G15" s="49">
        <f t="shared" si="2"/>
        <v>0</v>
      </c>
      <c r="H15" s="59">
        <v>0</v>
      </c>
      <c r="I15" s="49">
        <f t="shared" si="3"/>
        <v>0</v>
      </c>
      <c r="J15" s="45">
        <v>0</v>
      </c>
      <c r="K15" s="49">
        <f t="shared" si="4"/>
        <v>0</v>
      </c>
      <c r="L15" s="50">
        <v>0</v>
      </c>
      <c r="M15" s="49">
        <f t="shared" si="5"/>
        <v>0</v>
      </c>
      <c r="N15" s="45">
        <v>0</v>
      </c>
      <c r="O15" s="49">
        <f t="shared" si="6"/>
        <v>0</v>
      </c>
      <c r="P15" s="45">
        <v>0</v>
      </c>
      <c r="Q15" s="49">
        <f t="shared" si="7"/>
        <v>0</v>
      </c>
      <c r="R15" s="51">
        <f t="shared" si="8"/>
        <v>0</v>
      </c>
      <c r="S15" s="52">
        <f t="shared" si="9"/>
        <v>0</v>
      </c>
    </row>
    <row r="16" spans="1:19" x14ac:dyDescent="0.25">
      <c r="A16" s="47" t="s">
        <v>47</v>
      </c>
      <c r="B16" s="45">
        <v>4</v>
      </c>
      <c r="C16" s="48">
        <f t="shared" si="0"/>
        <v>8.695652173913043</v>
      </c>
      <c r="D16" s="45">
        <v>0</v>
      </c>
      <c r="E16" s="49">
        <f t="shared" si="1"/>
        <v>0</v>
      </c>
      <c r="F16" s="45">
        <v>0</v>
      </c>
      <c r="G16" s="49">
        <f t="shared" si="2"/>
        <v>0</v>
      </c>
      <c r="H16" s="59">
        <v>1</v>
      </c>
      <c r="I16" s="49">
        <f t="shared" si="3"/>
        <v>1.075268817204301</v>
      </c>
      <c r="J16" s="45">
        <v>0</v>
      </c>
      <c r="K16" s="49">
        <f t="shared" si="4"/>
        <v>0</v>
      </c>
      <c r="L16" s="50">
        <v>0</v>
      </c>
      <c r="M16" s="49">
        <f t="shared" si="5"/>
        <v>0</v>
      </c>
      <c r="N16" s="45">
        <v>0</v>
      </c>
      <c r="O16" s="49">
        <f t="shared" si="6"/>
        <v>0</v>
      </c>
      <c r="P16" s="45">
        <v>0</v>
      </c>
      <c r="Q16" s="49">
        <f t="shared" si="7"/>
        <v>0</v>
      </c>
      <c r="R16" s="51">
        <f t="shared" si="8"/>
        <v>5</v>
      </c>
      <c r="S16" s="52">
        <f t="shared" si="9"/>
        <v>1.557632398753894</v>
      </c>
    </row>
    <row r="17" spans="1:19" x14ac:dyDescent="0.25">
      <c r="A17" s="47" t="s">
        <v>48</v>
      </c>
      <c r="B17" s="45">
        <v>31</v>
      </c>
      <c r="C17" s="48">
        <f t="shared" si="0"/>
        <v>67.391304347826093</v>
      </c>
      <c r="D17" s="45">
        <v>1</v>
      </c>
      <c r="E17" s="49">
        <f t="shared" si="1"/>
        <v>2.8571428571428572</v>
      </c>
      <c r="F17" s="45">
        <v>4</v>
      </c>
      <c r="G17" s="49">
        <f t="shared" si="2"/>
        <v>8.8888888888888893</v>
      </c>
      <c r="H17" s="59">
        <v>33</v>
      </c>
      <c r="I17" s="49">
        <f t="shared" si="3"/>
        <v>35.483870967741936</v>
      </c>
      <c r="J17" s="45">
        <v>5</v>
      </c>
      <c r="K17" s="49">
        <f t="shared" si="4"/>
        <v>12.820512820512821</v>
      </c>
      <c r="L17" s="50">
        <v>8</v>
      </c>
      <c r="M17" s="49">
        <f t="shared" si="5"/>
        <v>29.62962962962963</v>
      </c>
      <c r="N17" s="45">
        <v>3</v>
      </c>
      <c r="O17" s="49">
        <f t="shared" si="6"/>
        <v>13.636363636363637</v>
      </c>
      <c r="P17" s="45">
        <v>0</v>
      </c>
      <c r="Q17" s="49">
        <f t="shared" si="7"/>
        <v>0</v>
      </c>
      <c r="R17" s="51">
        <f t="shared" si="8"/>
        <v>85</v>
      </c>
      <c r="S17" s="52">
        <f t="shared" si="9"/>
        <v>26.4797507788162</v>
      </c>
    </row>
    <row r="18" spans="1:19" x14ac:dyDescent="0.25">
      <c r="A18" s="47" t="s">
        <v>49</v>
      </c>
      <c r="B18" s="45">
        <v>1</v>
      </c>
      <c r="C18" s="48">
        <f t="shared" si="0"/>
        <v>2.1739130434782608</v>
      </c>
      <c r="D18" s="45">
        <v>0</v>
      </c>
      <c r="E18" s="49">
        <f t="shared" si="1"/>
        <v>0</v>
      </c>
      <c r="F18" s="45">
        <v>0</v>
      </c>
      <c r="G18" s="49">
        <f t="shared" si="2"/>
        <v>0</v>
      </c>
      <c r="H18" s="59">
        <v>0</v>
      </c>
      <c r="I18" s="49">
        <f t="shared" si="3"/>
        <v>0</v>
      </c>
      <c r="J18" s="45">
        <v>0</v>
      </c>
      <c r="K18" s="49">
        <f t="shared" si="4"/>
        <v>0</v>
      </c>
      <c r="L18" s="50">
        <v>0</v>
      </c>
      <c r="M18" s="49">
        <f t="shared" si="5"/>
        <v>0</v>
      </c>
      <c r="N18" s="45">
        <v>0</v>
      </c>
      <c r="O18" s="49">
        <f t="shared" si="6"/>
        <v>0</v>
      </c>
      <c r="P18" s="45">
        <v>0</v>
      </c>
      <c r="Q18" s="49">
        <f t="shared" si="7"/>
        <v>0</v>
      </c>
      <c r="R18" s="51">
        <f t="shared" si="8"/>
        <v>1</v>
      </c>
      <c r="S18" s="52">
        <f t="shared" si="9"/>
        <v>0.3115264797507788</v>
      </c>
    </row>
    <row r="19" spans="1:19" x14ac:dyDescent="0.25">
      <c r="A19" s="47" t="s">
        <v>50</v>
      </c>
      <c r="B19" s="45">
        <v>6</v>
      </c>
      <c r="C19" s="48">
        <f t="shared" si="0"/>
        <v>13.043478260869565</v>
      </c>
      <c r="D19" s="45">
        <v>4</v>
      </c>
      <c r="E19" s="49">
        <f t="shared" si="1"/>
        <v>11.428571428571429</v>
      </c>
      <c r="F19" s="45">
        <v>0</v>
      </c>
      <c r="G19" s="49">
        <f t="shared" si="2"/>
        <v>0</v>
      </c>
      <c r="H19" s="60">
        <v>12</v>
      </c>
      <c r="I19" s="49">
        <f t="shared" si="3"/>
        <v>12.903225806451612</v>
      </c>
      <c r="J19" s="45">
        <v>3</v>
      </c>
      <c r="K19" s="49">
        <f t="shared" si="4"/>
        <v>7.6923076923076925</v>
      </c>
      <c r="L19" s="50">
        <v>1</v>
      </c>
      <c r="M19" s="49">
        <f t="shared" si="5"/>
        <v>3.7037037037037037</v>
      </c>
      <c r="N19" s="45">
        <v>0</v>
      </c>
      <c r="O19" s="49">
        <f t="shared" si="6"/>
        <v>0</v>
      </c>
      <c r="P19" s="45">
        <v>0</v>
      </c>
      <c r="Q19" s="49">
        <f t="shared" si="7"/>
        <v>0</v>
      </c>
      <c r="R19" s="51">
        <f t="shared" si="8"/>
        <v>26</v>
      </c>
      <c r="S19" s="52">
        <f t="shared" si="9"/>
        <v>8.0996884735202492</v>
      </c>
    </row>
    <row r="20" spans="1:19" x14ac:dyDescent="0.25">
      <c r="A20" s="53" t="s">
        <v>2</v>
      </c>
      <c r="B20" s="54">
        <f>SUM(B7:B19)</f>
        <v>46</v>
      </c>
      <c r="C20" s="55">
        <f t="shared" si="0"/>
        <v>100</v>
      </c>
      <c r="D20" s="54">
        <f>SUM(D7:D19)</f>
        <v>35</v>
      </c>
      <c r="E20" s="56">
        <f t="shared" si="1"/>
        <v>100</v>
      </c>
      <c r="F20" s="54">
        <f>SUM(F7:F19)</f>
        <v>45</v>
      </c>
      <c r="G20" s="56">
        <f t="shared" si="2"/>
        <v>100</v>
      </c>
      <c r="H20" s="54">
        <f>SUM(H7:H19)</f>
        <v>93</v>
      </c>
      <c r="I20" s="56">
        <f t="shared" si="3"/>
        <v>100</v>
      </c>
      <c r="J20" s="54">
        <f>SUM(J7:J19)</f>
        <v>39</v>
      </c>
      <c r="K20" s="56">
        <f t="shared" si="4"/>
        <v>100</v>
      </c>
      <c r="L20" s="57">
        <f>SUM(L7:L19)</f>
        <v>27</v>
      </c>
      <c r="M20" s="56">
        <f t="shared" si="5"/>
        <v>100</v>
      </c>
      <c r="N20" s="54">
        <f>SUM(N7:N19)</f>
        <v>22</v>
      </c>
      <c r="O20" s="56">
        <f t="shared" si="6"/>
        <v>100</v>
      </c>
      <c r="P20" s="54">
        <f>SUM(P7:P19)</f>
        <v>14</v>
      </c>
      <c r="Q20" s="56">
        <f t="shared" si="7"/>
        <v>100</v>
      </c>
      <c r="R20" s="54">
        <f t="shared" si="8"/>
        <v>321</v>
      </c>
      <c r="S20" s="58">
        <f t="shared" si="9"/>
        <v>100</v>
      </c>
    </row>
    <row r="21" spans="1:19" x14ac:dyDescent="0.25">
      <c r="A21" s="37" t="s">
        <v>35</v>
      </c>
    </row>
  </sheetData>
  <mergeCells count="15">
    <mergeCell ref="A1:S1"/>
    <mergeCell ref="A2:S2"/>
    <mergeCell ref="A3:S3"/>
    <mergeCell ref="A4:A5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B4:J4"/>
  </mergeCells>
  <pageMargins left="0.7" right="0.7" top="0.75" bottom="0.75" header="0.3" footer="0.3"/>
  <pageSetup paperSize="9" scale="71" orientation="landscape" r:id="rId1"/>
  <ignoredErrors>
    <ignoredError sqref="C20 E20 G20 I20 K20 M20 O2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22" zoomScaleNormal="100" workbookViewId="0">
      <selection activeCell="M46" sqref="M46"/>
    </sheetView>
  </sheetViews>
  <sheetFormatPr baseColWidth="10" defaultRowHeight="15" x14ac:dyDescent="0.25"/>
  <cols>
    <col min="1" max="1" width="18" customWidth="1"/>
    <col min="2" max="2" width="5.85546875" customWidth="1"/>
    <col min="3" max="3" width="5.42578125" customWidth="1"/>
    <col min="4" max="4" width="5.140625" customWidth="1"/>
    <col min="5" max="5" width="6" customWidth="1"/>
    <col min="6" max="6" width="5.28515625" customWidth="1"/>
    <col min="7" max="7" width="5.5703125" customWidth="1"/>
    <col min="8" max="8" width="6.28515625" customWidth="1"/>
    <col min="9" max="9" width="7.28515625" customWidth="1"/>
    <col min="10" max="11" width="5.5703125" customWidth="1"/>
    <col min="12" max="13" width="5.7109375" customWidth="1"/>
    <col min="14" max="14" width="6.28515625" customWidth="1"/>
    <col min="15" max="15" width="6.7109375" customWidth="1"/>
    <col min="16" max="16" width="5.85546875" customWidth="1"/>
    <col min="17" max="17" width="6.7109375" customWidth="1"/>
    <col min="18" max="18" width="5.85546875" customWidth="1"/>
    <col min="19" max="19" width="7" customWidth="1"/>
  </cols>
  <sheetData>
    <row r="1" spans="1:19" ht="54.75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x14ac:dyDescent="0.25">
      <c r="A2" s="119" t="s">
        <v>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x14ac:dyDescent="0.25">
      <c r="A3" s="81" t="s">
        <v>91</v>
      </c>
      <c r="B3" s="82"/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1"/>
      <c r="O3" s="81"/>
      <c r="P3" s="82"/>
      <c r="Q3" s="81"/>
      <c r="R3" s="82"/>
      <c r="S3" s="81"/>
    </row>
    <row r="4" spans="1:19" x14ac:dyDescent="0.25">
      <c r="A4" s="120" t="s">
        <v>52</v>
      </c>
      <c r="B4" s="121" t="s">
        <v>4</v>
      </c>
      <c r="C4" s="122"/>
      <c r="D4" s="122"/>
      <c r="E4" s="122"/>
      <c r="F4" s="122"/>
      <c r="G4" s="122"/>
      <c r="H4" s="122"/>
      <c r="I4" s="123"/>
      <c r="J4" s="61"/>
      <c r="K4" s="122" t="s">
        <v>11</v>
      </c>
      <c r="L4" s="122"/>
      <c r="M4" s="122"/>
      <c r="N4" s="122"/>
      <c r="O4" s="122"/>
      <c r="P4" s="122"/>
      <c r="Q4" s="123"/>
      <c r="R4" s="124" t="s">
        <v>2</v>
      </c>
      <c r="S4" s="124"/>
    </row>
    <row r="5" spans="1:19" x14ac:dyDescent="0.25">
      <c r="A5" s="120"/>
      <c r="B5" s="126" t="s">
        <v>5</v>
      </c>
      <c r="C5" s="126"/>
      <c r="D5" s="126" t="s">
        <v>8</v>
      </c>
      <c r="E5" s="126"/>
      <c r="F5" s="126" t="s">
        <v>9</v>
      </c>
      <c r="G5" s="126"/>
      <c r="H5" s="126" t="s">
        <v>10</v>
      </c>
      <c r="I5" s="126"/>
      <c r="J5" s="126" t="s">
        <v>12</v>
      </c>
      <c r="K5" s="126"/>
      <c r="L5" s="126" t="s">
        <v>13</v>
      </c>
      <c r="M5" s="126"/>
      <c r="N5" s="126" t="s">
        <v>14</v>
      </c>
      <c r="O5" s="126"/>
      <c r="P5" s="126" t="s">
        <v>15</v>
      </c>
      <c r="Q5" s="126"/>
      <c r="R5" s="125"/>
      <c r="S5" s="125"/>
    </row>
    <row r="6" spans="1:19" x14ac:dyDescent="0.25">
      <c r="A6" s="62"/>
      <c r="B6" s="63" t="s">
        <v>6</v>
      </c>
      <c r="C6" s="64" t="s">
        <v>7</v>
      </c>
      <c r="D6" s="63" t="s">
        <v>6</v>
      </c>
      <c r="E6" s="64" t="s">
        <v>7</v>
      </c>
      <c r="F6" s="63" t="s">
        <v>6</v>
      </c>
      <c r="G6" s="64" t="s">
        <v>7</v>
      </c>
      <c r="H6" s="63" t="s">
        <v>6</v>
      </c>
      <c r="I6" s="64" t="s">
        <v>7</v>
      </c>
      <c r="J6" s="63" t="s">
        <v>6</v>
      </c>
      <c r="K6" s="64" t="s">
        <v>7</v>
      </c>
      <c r="L6" s="63" t="s">
        <v>6</v>
      </c>
      <c r="M6" s="64" t="s">
        <v>7</v>
      </c>
      <c r="N6" s="63" t="s">
        <v>6</v>
      </c>
      <c r="O6" s="64" t="s">
        <v>7</v>
      </c>
      <c r="P6" s="63" t="s">
        <v>6</v>
      </c>
      <c r="Q6" s="64" t="s">
        <v>7</v>
      </c>
      <c r="R6" s="63" t="s">
        <v>6</v>
      </c>
      <c r="S6" s="64" t="s">
        <v>7</v>
      </c>
    </row>
    <row r="7" spans="1:19" x14ac:dyDescent="0.25">
      <c r="A7" s="62" t="s">
        <v>53</v>
      </c>
      <c r="B7" s="63">
        <v>0</v>
      </c>
      <c r="C7" s="65">
        <f>B7*100/$B$38</f>
        <v>0</v>
      </c>
      <c r="D7" s="63">
        <v>0</v>
      </c>
      <c r="E7" s="66">
        <f>D7*100/$D$38</f>
        <v>0</v>
      </c>
      <c r="F7" s="63">
        <v>0</v>
      </c>
      <c r="G7" s="66">
        <f>F7*100/$F$38</f>
        <v>0</v>
      </c>
      <c r="H7" s="63">
        <v>0</v>
      </c>
      <c r="I7" s="66">
        <f>H7*100/$H$38</f>
        <v>0</v>
      </c>
      <c r="J7" s="63">
        <v>0</v>
      </c>
      <c r="K7" s="66">
        <f>J7*100/$J$38</f>
        <v>0</v>
      </c>
      <c r="L7" s="67">
        <v>0</v>
      </c>
      <c r="M7" s="66">
        <f>L7*100/$L$38</f>
        <v>0</v>
      </c>
      <c r="N7" s="63">
        <v>0</v>
      </c>
      <c r="O7" s="66">
        <f>N7*100/$N$38</f>
        <v>0</v>
      </c>
      <c r="P7" s="63">
        <v>0</v>
      </c>
      <c r="Q7" s="66">
        <f>P7*100/$P$38</f>
        <v>0</v>
      </c>
      <c r="R7" s="68">
        <f>SUM(B7+D7+F7+H7+J7+L7+N7+P7)</f>
        <v>0</v>
      </c>
      <c r="S7" s="69">
        <f>R7*100/$R$38</f>
        <v>0</v>
      </c>
    </row>
    <row r="8" spans="1:19" x14ac:dyDescent="0.25">
      <c r="A8" s="70" t="s">
        <v>54</v>
      </c>
      <c r="B8" s="63">
        <v>0</v>
      </c>
      <c r="C8" s="65">
        <f t="shared" ref="C8:C37" si="0">B8*100/$B$38</f>
        <v>0</v>
      </c>
      <c r="D8" s="63">
        <v>0</v>
      </c>
      <c r="E8" s="66">
        <f t="shared" ref="E8:E38" si="1">D8*100/$D$38</f>
        <v>0</v>
      </c>
      <c r="F8" s="63">
        <v>0</v>
      </c>
      <c r="G8" s="66">
        <f t="shared" ref="G8:G38" si="2">F8*100/$F$38</f>
        <v>0</v>
      </c>
      <c r="H8" s="63">
        <v>0</v>
      </c>
      <c r="I8" s="66">
        <f t="shared" ref="I8:I38" si="3">H8*100/$H$38</f>
        <v>0</v>
      </c>
      <c r="J8" s="63">
        <v>0</v>
      </c>
      <c r="K8" s="66">
        <f t="shared" ref="K8:K38" si="4">J8*100/$J$38</f>
        <v>0</v>
      </c>
      <c r="L8" s="67">
        <v>0</v>
      </c>
      <c r="M8" s="66">
        <f t="shared" ref="M8:M38" si="5">L8*100/$L$38</f>
        <v>0</v>
      </c>
      <c r="N8" s="63">
        <v>0</v>
      </c>
      <c r="O8" s="66">
        <f t="shared" ref="O8:O38" si="6">N8*100/$N$38</f>
        <v>0</v>
      </c>
      <c r="P8" s="63">
        <v>0</v>
      </c>
      <c r="Q8" s="66">
        <f t="shared" ref="Q8:Q38" si="7">P8*100/$P$38</f>
        <v>0</v>
      </c>
      <c r="R8" s="68">
        <f t="shared" ref="R8:R38" si="8">SUM(B8+D8+F8+H8+J8+L8+N8+P8)</f>
        <v>0</v>
      </c>
      <c r="S8" s="69">
        <f t="shared" ref="S8:S38" si="9">R8*100/$R$38</f>
        <v>0</v>
      </c>
    </row>
    <row r="9" spans="1:19" x14ac:dyDescent="0.25">
      <c r="A9" s="70" t="s">
        <v>55</v>
      </c>
      <c r="B9" s="63">
        <v>0</v>
      </c>
      <c r="C9" s="65">
        <f t="shared" si="0"/>
        <v>0</v>
      </c>
      <c r="D9" s="63">
        <v>0</v>
      </c>
      <c r="E9" s="66">
        <f t="shared" si="1"/>
        <v>0</v>
      </c>
      <c r="F9" s="63">
        <v>0</v>
      </c>
      <c r="G9" s="66">
        <f t="shared" si="2"/>
        <v>0</v>
      </c>
      <c r="H9" s="63">
        <v>0</v>
      </c>
      <c r="I9" s="66">
        <f t="shared" si="3"/>
        <v>0</v>
      </c>
      <c r="J9" s="63">
        <v>0</v>
      </c>
      <c r="K9" s="66">
        <f t="shared" si="4"/>
        <v>0</v>
      </c>
      <c r="L9" s="73">
        <v>27</v>
      </c>
      <c r="M9" s="66">
        <f t="shared" si="5"/>
        <v>100</v>
      </c>
      <c r="N9" s="63">
        <v>0</v>
      </c>
      <c r="O9" s="66">
        <f t="shared" si="6"/>
        <v>0</v>
      </c>
      <c r="P9" s="63">
        <v>0</v>
      </c>
      <c r="Q9" s="66">
        <f t="shared" si="7"/>
        <v>0</v>
      </c>
      <c r="R9" s="68">
        <f t="shared" si="8"/>
        <v>27</v>
      </c>
      <c r="S9" s="69">
        <f t="shared" si="9"/>
        <v>8.4112149532710276</v>
      </c>
    </row>
    <row r="10" spans="1:19" x14ac:dyDescent="0.25">
      <c r="A10" s="71" t="s">
        <v>56</v>
      </c>
      <c r="B10" s="68">
        <v>46</v>
      </c>
      <c r="C10" s="72">
        <f t="shared" si="0"/>
        <v>100</v>
      </c>
      <c r="D10" s="68">
        <v>35</v>
      </c>
      <c r="E10" s="69">
        <f t="shared" si="1"/>
        <v>100</v>
      </c>
      <c r="F10" s="68">
        <v>45</v>
      </c>
      <c r="G10" s="69">
        <f t="shared" si="2"/>
        <v>100</v>
      </c>
      <c r="H10" s="68">
        <v>93</v>
      </c>
      <c r="I10" s="69">
        <f t="shared" si="3"/>
        <v>100</v>
      </c>
      <c r="J10" s="63">
        <v>0</v>
      </c>
      <c r="K10" s="69">
        <f t="shared" si="4"/>
        <v>0</v>
      </c>
      <c r="L10" s="67">
        <v>0</v>
      </c>
      <c r="M10" s="69">
        <f t="shared" si="5"/>
        <v>0</v>
      </c>
      <c r="N10" s="63">
        <v>0</v>
      </c>
      <c r="O10" s="69">
        <f t="shared" si="6"/>
        <v>0</v>
      </c>
      <c r="P10" s="63">
        <v>0</v>
      </c>
      <c r="Q10" s="69">
        <f t="shared" si="7"/>
        <v>0</v>
      </c>
      <c r="R10" s="68">
        <f t="shared" si="8"/>
        <v>219</v>
      </c>
      <c r="S10" s="69">
        <f t="shared" si="9"/>
        <v>68.224299065420567</v>
      </c>
    </row>
    <row r="11" spans="1:19" x14ac:dyDescent="0.25">
      <c r="A11" s="70" t="s">
        <v>57</v>
      </c>
      <c r="B11" s="63">
        <v>0</v>
      </c>
      <c r="C11" s="65">
        <f t="shared" si="0"/>
        <v>0</v>
      </c>
      <c r="D11" s="63">
        <v>0</v>
      </c>
      <c r="E11" s="66">
        <f t="shared" si="1"/>
        <v>0</v>
      </c>
      <c r="F11" s="63">
        <v>0</v>
      </c>
      <c r="G11" s="66">
        <f t="shared" si="2"/>
        <v>0</v>
      </c>
      <c r="H11" s="63">
        <v>0</v>
      </c>
      <c r="I11" s="66">
        <f t="shared" si="3"/>
        <v>0</v>
      </c>
      <c r="J11" s="63">
        <v>0</v>
      </c>
      <c r="K11" s="66">
        <f t="shared" si="4"/>
        <v>0</v>
      </c>
      <c r="L11" s="67">
        <v>0</v>
      </c>
      <c r="M11" s="66">
        <f t="shared" si="5"/>
        <v>0</v>
      </c>
      <c r="N11" s="63">
        <v>0</v>
      </c>
      <c r="O11" s="66">
        <f t="shared" si="6"/>
        <v>0</v>
      </c>
      <c r="P11" s="63">
        <v>0</v>
      </c>
      <c r="Q11" s="66">
        <f t="shared" si="7"/>
        <v>0</v>
      </c>
      <c r="R11" s="68">
        <f t="shared" si="8"/>
        <v>0</v>
      </c>
      <c r="S11" s="69">
        <f t="shared" si="9"/>
        <v>0</v>
      </c>
    </row>
    <row r="12" spans="1:19" x14ac:dyDescent="0.25">
      <c r="A12" s="70" t="s">
        <v>58</v>
      </c>
      <c r="B12" s="63">
        <v>0</v>
      </c>
      <c r="C12" s="65">
        <f t="shared" si="0"/>
        <v>0</v>
      </c>
      <c r="D12" s="63">
        <v>0</v>
      </c>
      <c r="E12" s="66">
        <f t="shared" si="1"/>
        <v>0</v>
      </c>
      <c r="F12" s="63">
        <v>0</v>
      </c>
      <c r="G12" s="66">
        <f t="shared" si="2"/>
        <v>0</v>
      </c>
      <c r="H12" s="63">
        <v>0</v>
      </c>
      <c r="I12" s="66">
        <f t="shared" si="3"/>
        <v>0</v>
      </c>
      <c r="J12" s="63">
        <v>0</v>
      </c>
      <c r="K12" s="66">
        <f t="shared" si="4"/>
        <v>0</v>
      </c>
      <c r="L12" s="67">
        <v>0</v>
      </c>
      <c r="M12" s="66">
        <f t="shared" si="5"/>
        <v>0</v>
      </c>
      <c r="N12" s="68">
        <v>22</v>
      </c>
      <c r="O12" s="66">
        <f t="shared" si="6"/>
        <v>100</v>
      </c>
      <c r="P12" s="63">
        <v>0</v>
      </c>
      <c r="Q12" s="66">
        <f t="shared" si="7"/>
        <v>0</v>
      </c>
      <c r="R12" s="68">
        <f t="shared" si="8"/>
        <v>22</v>
      </c>
      <c r="S12" s="69">
        <f t="shared" si="9"/>
        <v>6.8535825545171338</v>
      </c>
    </row>
    <row r="13" spans="1:19" x14ac:dyDescent="0.25">
      <c r="A13" s="70" t="s">
        <v>59</v>
      </c>
      <c r="B13" s="63">
        <v>0</v>
      </c>
      <c r="C13" s="65">
        <f t="shared" si="0"/>
        <v>0</v>
      </c>
      <c r="D13" s="63">
        <v>0</v>
      </c>
      <c r="E13" s="66">
        <f t="shared" si="1"/>
        <v>0</v>
      </c>
      <c r="F13" s="63">
        <v>0</v>
      </c>
      <c r="G13" s="66">
        <f t="shared" si="2"/>
        <v>0</v>
      </c>
      <c r="H13" s="63">
        <v>0</v>
      </c>
      <c r="I13" s="66">
        <f t="shared" si="3"/>
        <v>0</v>
      </c>
      <c r="J13" s="63">
        <v>0</v>
      </c>
      <c r="K13" s="66">
        <f t="shared" si="4"/>
        <v>0</v>
      </c>
      <c r="L13" s="67">
        <v>0</v>
      </c>
      <c r="M13" s="66">
        <f t="shared" si="5"/>
        <v>0</v>
      </c>
      <c r="N13" s="63">
        <v>0</v>
      </c>
      <c r="O13" s="66">
        <f t="shared" si="6"/>
        <v>0</v>
      </c>
      <c r="P13" s="63">
        <v>0</v>
      </c>
      <c r="Q13" s="66">
        <f t="shared" si="7"/>
        <v>0</v>
      </c>
      <c r="R13" s="68">
        <f t="shared" si="8"/>
        <v>0</v>
      </c>
      <c r="S13" s="69">
        <f t="shared" si="9"/>
        <v>0</v>
      </c>
    </row>
    <row r="14" spans="1:19" x14ac:dyDescent="0.25">
      <c r="A14" s="70" t="s">
        <v>60</v>
      </c>
      <c r="B14" s="63">
        <v>0</v>
      </c>
      <c r="C14" s="65">
        <f t="shared" si="0"/>
        <v>0</v>
      </c>
      <c r="D14" s="63">
        <v>0</v>
      </c>
      <c r="E14" s="66">
        <f t="shared" si="1"/>
        <v>0</v>
      </c>
      <c r="F14" s="63">
        <v>0</v>
      </c>
      <c r="G14" s="66">
        <f t="shared" si="2"/>
        <v>0</v>
      </c>
      <c r="H14" s="63">
        <v>0</v>
      </c>
      <c r="I14" s="66">
        <f t="shared" si="3"/>
        <v>0</v>
      </c>
      <c r="J14" s="63">
        <v>0</v>
      </c>
      <c r="K14" s="66">
        <f t="shared" si="4"/>
        <v>0</v>
      </c>
      <c r="L14" s="67">
        <v>0</v>
      </c>
      <c r="M14" s="66">
        <f t="shared" si="5"/>
        <v>0</v>
      </c>
      <c r="N14" s="63">
        <v>0</v>
      </c>
      <c r="O14" s="66">
        <f t="shared" si="6"/>
        <v>0</v>
      </c>
      <c r="P14" s="63">
        <v>0</v>
      </c>
      <c r="Q14" s="66">
        <f t="shared" si="7"/>
        <v>0</v>
      </c>
      <c r="R14" s="68">
        <f t="shared" si="8"/>
        <v>0</v>
      </c>
      <c r="S14" s="69">
        <f t="shared" si="9"/>
        <v>0</v>
      </c>
    </row>
    <row r="15" spans="1:19" x14ac:dyDescent="0.25">
      <c r="A15" s="70" t="s">
        <v>61</v>
      </c>
      <c r="B15" s="63">
        <v>0</v>
      </c>
      <c r="C15" s="65">
        <f t="shared" si="0"/>
        <v>0</v>
      </c>
      <c r="D15" s="63">
        <v>0</v>
      </c>
      <c r="E15" s="66">
        <f t="shared" si="1"/>
        <v>0</v>
      </c>
      <c r="F15" s="63">
        <v>0</v>
      </c>
      <c r="G15" s="66">
        <f t="shared" si="2"/>
        <v>0</v>
      </c>
      <c r="H15" s="63">
        <v>0</v>
      </c>
      <c r="I15" s="66">
        <f t="shared" si="3"/>
        <v>0</v>
      </c>
      <c r="J15" s="63">
        <v>0</v>
      </c>
      <c r="K15" s="66">
        <f t="shared" si="4"/>
        <v>0</v>
      </c>
      <c r="L15" s="67">
        <v>0</v>
      </c>
      <c r="M15" s="66">
        <f t="shared" si="5"/>
        <v>0</v>
      </c>
      <c r="N15" s="63">
        <v>0</v>
      </c>
      <c r="O15" s="66">
        <f t="shared" si="6"/>
        <v>0</v>
      </c>
      <c r="P15" s="63">
        <v>0</v>
      </c>
      <c r="Q15" s="66">
        <f t="shared" si="7"/>
        <v>0</v>
      </c>
      <c r="R15" s="68">
        <f t="shared" si="8"/>
        <v>0</v>
      </c>
      <c r="S15" s="69">
        <f t="shared" si="9"/>
        <v>0</v>
      </c>
    </row>
    <row r="16" spans="1:19" x14ac:dyDescent="0.25">
      <c r="A16" s="70" t="s">
        <v>62</v>
      </c>
      <c r="B16" s="63">
        <v>0</v>
      </c>
      <c r="C16" s="65">
        <f t="shared" si="0"/>
        <v>0</v>
      </c>
      <c r="D16" s="63">
        <v>0</v>
      </c>
      <c r="E16" s="66">
        <f t="shared" si="1"/>
        <v>0</v>
      </c>
      <c r="F16" s="63">
        <v>0</v>
      </c>
      <c r="G16" s="66">
        <f t="shared" si="2"/>
        <v>0</v>
      </c>
      <c r="H16" s="63">
        <v>0</v>
      </c>
      <c r="I16" s="66">
        <f t="shared" si="3"/>
        <v>0</v>
      </c>
      <c r="J16" s="63">
        <v>0</v>
      </c>
      <c r="K16" s="66">
        <f t="shared" si="4"/>
        <v>0</v>
      </c>
      <c r="L16" s="67">
        <v>0</v>
      </c>
      <c r="M16" s="66">
        <f t="shared" si="5"/>
        <v>0</v>
      </c>
      <c r="N16" s="63">
        <v>0</v>
      </c>
      <c r="O16" s="66">
        <f t="shared" si="6"/>
        <v>0</v>
      </c>
      <c r="P16" s="63">
        <v>0</v>
      </c>
      <c r="Q16" s="66">
        <f t="shared" si="7"/>
        <v>0</v>
      </c>
      <c r="R16" s="68">
        <f t="shared" si="8"/>
        <v>0</v>
      </c>
      <c r="S16" s="69">
        <f t="shared" si="9"/>
        <v>0</v>
      </c>
    </row>
    <row r="17" spans="1:19" x14ac:dyDescent="0.25">
      <c r="A17" s="70" t="s">
        <v>63</v>
      </c>
      <c r="B17" s="63">
        <v>0</v>
      </c>
      <c r="C17" s="65">
        <f t="shared" si="0"/>
        <v>0</v>
      </c>
      <c r="D17" s="63">
        <v>0</v>
      </c>
      <c r="E17" s="66">
        <f t="shared" si="1"/>
        <v>0</v>
      </c>
      <c r="F17" s="63">
        <v>0</v>
      </c>
      <c r="G17" s="66">
        <f t="shared" si="2"/>
        <v>0</v>
      </c>
      <c r="H17" s="63">
        <v>0</v>
      </c>
      <c r="I17" s="66">
        <f t="shared" si="3"/>
        <v>0</v>
      </c>
      <c r="J17" s="63">
        <v>0</v>
      </c>
      <c r="K17" s="66">
        <f t="shared" si="4"/>
        <v>0</v>
      </c>
      <c r="L17" s="67">
        <v>0</v>
      </c>
      <c r="M17" s="66">
        <f t="shared" si="5"/>
        <v>0</v>
      </c>
      <c r="N17" s="63">
        <v>0</v>
      </c>
      <c r="O17" s="66">
        <f t="shared" si="6"/>
        <v>0</v>
      </c>
      <c r="P17" s="63">
        <v>0</v>
      </c>
      <c r="Q17" s="66">
        <f t="shared" si="7"/>
        <v>0</v>
      </c>
      <c r="R17" s="68">
        <f t="shared" si="8"/>
        <v>0</v>
      </c>
      <c r="S17" s="69">
        <f t="shared" si="9"/>
        <v>0</v>
      </c>
    </row>
    <row r="18" spans="1:19" x14ac:dyDescent="0.25">
      <c r="A18" s="70" t="s">
        <v>64</v>
      </c>
      <c r="B18" s="63">
        <v>0</v>
      </c>
      <c r="C18" s="65">
        <f t="shared" si="0"/>
        <v>0</v>
      </c>
      <c r="D18" s="63">
        <v>0</v>
      </c>
      <c r="E18" s="66">
        <f t="shared" si="1"/>
        <v>0</v>
      </c>
      <c r="F18" s="63">
        <v>0</v>
      </c>
      <c r="G18" s="66">
        <f t="shared" si="2"/>
        <v>0</v>
      </c>
      <c r="H18" s="63">
        <v>0</v>
      </c>
      <c r="I18" s="66">
        <f t="shared" si="3"/>
        <v>0</v>
      </c>
      <c r="J18" s="63">
        <v>0</v>
      </c>
      <c r="K18" s="66">
        <f t="shared" si="4"/>
        <v>0</v>
      </c>
      <c r="L18" s="67">
        <v>0</v>
      </c>
      <c r="M18" s="66">
        <f t="shared" si="5"/>
        <v>0</v>
      </c>
      <c r="N18" s="63">
        <v>0</v>
      </c>
      <c r="O18" s="66">
        <f t="shared" si="6"/>
        <v>0</v>
      </c>
      <c r="P18" s="68">
        <v>14</v>
      </c>
      <c r="Q18" s="66">
        <f t="shared" si="7"/>
        <v>100</v>
      </c>
      <c r="R18" s="68">
        <f t="shared" si="8"/>
        <v>14</v>
      </c>
      <c r="S18" s="69">
        <f t="shared" si="9"/>
        <v>4.361370716510903</v>
      </c>
    </row>
    <row r="19" spans="1:19" x14ac:dyDescent="0.25">
      <c r="A19" s="70" t="s">
        <v>65</v>
      </c>
      <c r="B19" s="63">
        <v>0</v>
      </c>
      <c r="C19" s="65">
        <f t="shared" si="0"/>
        <v>0</v>
      </c>
      <c r="D19" s="63">
        <v>0</v>
      </c>
      <c r="E19" s="66">
        <f t="shared" si="1"/>
        <v>0</v>
      </c>
      <c r="F19" s="63">
        <v>0</v>
      </c>
      <c r="G19" s="66">
        <f t="shared" si="2"/>
        <v>0</v>
      </c>
      <c r="H19" s="63">
        <v>0</v>
      </c>
      <c r="I19" s="66">
        <f t="shared" si="3"/>
        <v>0</v>
      </c>
      <c r="J19" s="63">
        <v>0</v>
      </c>
      <c r="K19" s="66">
        <f t="shared" si="4"/>
        <v>0</v>
      </c>
      <c r="L19" s="67">
        <v>0</v>
      </c>
      <c r="M19" s="66">
        <f t="shared" si="5"/>
        <v>0</v>
      </c>
      <c r="N19" s="63">
        <v>0</v>
      </c>
      <c r="O19" s="66">
        <f t="shared" si="6"/>
        <v>0</v>
      </c>
      <c r="P19" s="63">
        <v>0</v>
      </c>
      <c r="Q19" s="66">
        <f t="shared" si="7"/>
        <v>0</v>
      </c>
      <c r="R19" s="68">
        <f t="shared" si="8"/>
        <v>0</v>
      </c>
      <c r="S19" s="69">
        <f t="shared" si="9"/>
        <v>0</v>
      </c>
    </row>
    <row r="20" spans="1:19" x14ac:dyDescent="0.25">
      <c r="A20" s="70" t="s">
        <v>66</v>
      </c>
      <c r="B20" s="63">
        <v>0</v>
      </c>
      <c r="C20" s="65">
        <f t="shared" si="0"/>
        <v>0</v>
      </c>
      <c r="D20" s="63">
        <v>0</v>
      </c>
      <c r="E20" s="66">
        <f t="shared" si="1"/>
        <v>0</v>
      </c>
      <c r="F20" s="63">
        <v>0</v>
      </c>
      <c r="G20" s="66">
        <f t="shared" si="2"/>
        <v>0</v>
      </c>
      <c r="H20" s="63">
        <v>0</v>
      </c>
      <c r="I20" s="66">
        <f t="shared" si="3"/>
        <v>0</v>
      </c>
      <c r="J20" s="63">
        <v>0</v>
      </c>
      <c r="K20" s="66">
        <f t="shared" si="4"/>
        <v>0</v>
      </c>
      <c r="L20" s="67">
        <v>0</v>
      </c>
      <c r="M20" s="66">
        <f t="shared" si="5"/>
        <v>0</v>
      </c>
      <c r="N20" s="68">
        <v>0</v>
      </c>
      <c r="O20" s="66">
        <f t="shared" si="6"/>
        <v>0</v>
      </c>
      <c r="P20" s="63">
        <v>0</v>
      </c>
      <c r="Q20" s="66">
        <f t="shared" si="7"/>
        <v>0</v>
      </c>
      <c r="R20" s="68">
        <f t="shared" si="8"/>
        <v>0</v>
      </c>
      <c r="S20" s="69">
        <f t="shared" si="9"/>
        <v>0</v>
      </c>
    </row>
    <row r="21" spans="1:19" x14ac:dyDescent="0.25">
      <c r="A21" s="70" t="s">
        <v>67</v>
      </c>
      <c r="B21" s="63">
        <v>0</v>
      </c>
      <c r="C21" s="65">
        <f t="shared" si="0"/>
        <v>0</v>
      </c>
      <c r="D21" s="63">
        <v>0</v>
      </c>
      <c r="E21" s="66">
        <f t="shared" si="1"/>
        <v>0</v>
      </c>
      <c r="F21" s="63">
        <v>0</v>
      </c>
      <c r="G21" s="66">
        <f t="shared" si="2"/>
        <v>0</v>
      </c>
      <c r="H21" s="63">
        <v>0</v>
      </c>
      <c r="I21" s="66">
        <f t="shared" si="3"/>
        <v>0</v>
      </c>
      <c r="J21" s="63">
        <v>0</v>
      </c>
      <c r="K21" s="66">
        <f t="shared" si="4"/>
        <v>0</v>
      </c>
      <c r="L21" s="67">
        <v>0</v>
      </c>
      <c r="M21" s="66">
        <f t="shared" si="5"/>
        <v>0</v>
      </c>
      <c r="N21" s="63">
        <v>0</v>
      </c>
      <c r="O21" s="66">
        <f t="shared" si="6"/>
        <v>0</v>
      </c>
      <c r="P21" s="63">
        <v>0</v>
      </c>
      <c r="Q21" s="66">
        <f t="shared" si="7"/>
        <v>0</v>
      </c>
      <c r="R21" s="68">
        <f t="shared" si="8"/>
        <v>0</v>
      </c>
      <c r="S21" s="69">
        <f t="shared" si="9"/>
        <v>0</v>
      </c>
    </row>
    <row r="22" spans="1:19" x14ac:dyDescent="0.25">
      <c r="A22" s="70" t="s">
        <v>68</v>
      </c>
      <c r="B22" s="63">
        <v>0</v>
      </c>
      <c r="C22" s="65">
        <f t="shared" si="0"/>
        <v>0</v>
      </c>
      <c r="D22" s="63">
        <v>0</v>
      </c>
      <c r="E22" s="66">
        <f t="shared" si="1"/>
        <v>0</v>
      </c>
      <c r="F22" s="63">
        <v>0</v>
      </c>
      <c r="G22" s="66">
        <f t="shared" si="2"/>
        <v>0</v>
      </c>
      <c r="H22" s="63">
        <v>0</v>
      </c>
      <c r="I22" s="66">
        <f t="shared" si="3"/>
        <v>0</v>
      </c>
      <c r="J22" s="63">
        <v>0</v>
      </c>
      <c r="K22" s="66">
        <f t="shared" si="4"/>
        <v>0</v>
      </c>
      <c r="L22" s="67">
        <v>0</v>
      </c>
      <c r="M22" s="66">
        <f t="shared" si="5"/>
        <v>0</v>
      </c>
      <c r="N22" s="63">
        <v>0</v>
      </c>
      <c r="O22" s="66">
        <f t="shared" si="6"/>
        <v>0</v>
      </c>
      <c r="P22" s="63">
        <v>0</v>
      </c>
      <c r="Q22" s="66">
        <f t="shared" si="7"/>
        <v>0</v>
      </c>
      <c r="R22" s="68">
        <f t="shared" si="8"/>
        <v>0</v>
      </c>
      <c r="S22" s="69">
        <f t="shared" si="9"/>
        <v>0</v>
      </c>
    </row>
    <row r="23" spans="1:19" x14ac:dyDescent="0.25">
      <c r="A23" s="70" t="s">
        <v>69</v>
      </c>
      <c r="B23" s="63">
        <v>0</v>
      </c>
      <c r="C23" s="65">
        <f t="shared" si="0"/>
        <v>0</v>
      </c>
      <c r="D23" s="63">
        <v>0</v>
      </c>
      <c r="E23" s="66">
        <f t="shared" si="1"/>
        <v>0</v>
      </c>
      <c r="F23" s="63">
        <v>0</v>
      </c>
      <c r="G23" s="66">
        <f t="shared" si="2"/>
        <v>0</v>
      </c>
      <c r="H23" s="63">
        <v>0</v>
      </c>
      <c r="I23" s="66">
        <f t="shared" si="3"/>
        <v>0</v>
      </c>
      <c r="J23" s="63">
        <v>0</v>
      </c>
      <c r="K23" s="66">
        <f t="shared" si="4"/>
        <v>0</v>
      </c>
      <c r="L23" s="67">
        <v>0</v>
      </c>
      <c r="M23" s="66">
        <f t="shared" si="5"/>
        <v>0</v>
      </c>
      <c r="N23" s="63">
        <v>0</v>
      </c>
      <c r="O23" s="66">
        <f t="shared" si="6"/>
        <v>0</v>
      </c>
      <c r="P23" s="63">
        <v>0</v>
      </c>
      <c r="Q23" s="66">
        <f t="shared" si="7"/>
        <v>0</v>
      </c>
      <c r="R23" s="68">
        <f t="shared" si="8"/>
        <v>0</v>
      </c>
      <c r="S23" s="69">
        <f t="shared" si="9"/>
        <v>0</v>
      </c>
    </row>
    <row r="24" spans="1:19" x14ac:dyDescent="0.25">
      <c r="A24" s="70" t="s">
        <v>70</v>
      </c>
      <c r="B24" s="63">
        <v>0</v>
      </c>
      <c r="C24" s="65">
        <f t="shared" si="0"/>
        <v>0</v>
      </c>
      <c r="D24" s="63">
        <v>0</v>
      </c>
      <c r="E24" s="66">
        <f t="shared" si="1"/>
        <v>0</v>
      </c>
      <c r="F24" s="63">
        <v>0</v>
      </c>
      <c r="G24" s="66">
        <f t="shared" si="2"/>
        <v>0</v>
      </c>
      <c r="H24" s="63">
        <v>0</v>
      </c>
      <c r="I24" s="66">
        <f t="shared" si="3"/>
        <v>0</v>
      </c>
      <c r="J24" s="63">
        <v>0</v>
      </c>
      <c r="K24" s="66">
        <f t="shared" si="4"/>
        <v>0</v>
      </c>
      <c r="L24" s="67">
        <v>0</v>
      </c>
      <c r="M24" s="66">
        <f t="shared" si="5"/>
        <v>0</v>
      </c>
      <c r="N24" s="63">
        <v>0</v>
      </c>
      <c r="O24" s="66">
        <f t="shared" si="6"/>
        <v>0</v>
      </c>
      <c r="P24" s="63">
        <v>0</v>
      </c>
      <c r="Q24" s="66">
        <f t="shared" si="7"/>
        <v>0</v>
      </c>
      <c r="R24" s="68">
        <f t="shared" si="8"/>
        <v>0</v>
      </c>
      <c r="S24" s="69">
        <f t="shared" si="9"/>
        <v>0</v>
      </c>
    </row>
    <row r="25" spans="1:19" x14ac:dyDescent="0.25">
      <c r="A25" s="70" t="s">
        <v>71</v>
      </c>
      <c r="B25" s="63">
        <v>0</v>
      </c>
      <c r="C25" s="65">
        <f t="shared" si="0"/>
        <v>0</v>
      </c>
      <c r="D25" s="63">
        <v>0</v>
      </c>
      <c r="E25" s="66">
        <f t="shared" si="1"/>
        <v>0</v>
      </c>
      <c r="F25" s="63">
        <v>0</v>
      </c>
      <c r="G25" s="66">
        <f t="shared" si="2"/>
        <v>0</v>
      </c>
      <c r="H25" s="63">
        <v>0</v>
      </c>
      <c r="I25" s="66">
        <f t="shared" si="3"/>
        <v>0</v>
      </c>
      <c r="J25" s="63">
        <v>0</v>
      </c>
      <c r="K25" s="66">
        <f t="shared" si="4"/>
        <v>0</v>
      </c>
      <c r="L25" s="67">
        <v>0</v>
      </c>
      <c r="M25" s="66">
        <f t="shared" si="5"/>
        <v>0</v>
      </c>
      <c r="N25" s="63">
        <v>0</v>
      </c>
      <c r="O25" s="66">
        <f t="shared" si="6"/>
        <v>0</v>
      </c>
      <c r="P25" s="63">
        <v>0</v>
      </c>
      <c r="Q25" s="66">
        <f t="shared" si="7"/>
        <v>0</v>
      </c>
      <c r="R25" s="68">
        <f t="shared" si="8"/>
        <v>0</v>
      </c>
      <c r="S25" s="69">
        <f t="shared" si="9"/>
        <v>0</v>
      </c>
    </row>
    <row r="26" spans="1:19" x14ac:dyDescent="0.25">
      <c r="A26" s="70" t="s">
        <v>72</v>
      </c>
      <c r="B26" s="63">
        <v>0</v>
      </c>
      <c r="C26" s="65">
        <f t="shared" si="0"/>
        <v>0</v>
      </c>
      <c r="D26" s="63">
        <v>0</v>
      </c>
      <c r="E26" s="66">
        <f t="shared" si="1"/>
        <v>0</v>
      </c>
      <c r="F26" s="63">
        <v>0</v>
      </c>
      <c r="G26" s="66">
        <f t="shared" si="2"/>
        <v>0</v>
      </c>
      <c r="H26" s="63">
        <v>0</v>
      </c>
      <c r="I26" s="66">
        <f t="shared" si="3"/>
        <v>0</v>
      </c>
      <c r="J26" s="63">
        <v>0</v>
      </c>
      <c r="K26" s="66">
        <f t="shared" si="4"/>
        <v>0</v>
      </c>
      <c r="L26" s="67">
        <v>0</v>
      </c>
      <c r="M26" s="66">
        <f t="shared" si="5"/>
        <v>0</v>
      </c>
      <c r="N26" s="63">
        <v>0</v>
      </c>
      <c r="O26" s="66">
        <f t="shared" si="6"/>
        <v>0</v>
      </c>
      <c r="P26" s="63">
        <v>0</v>
      </c>
      <c r="Q26" s="66">
        <f t="shared" si="7"/>
        <v>0</v>
      </c>
      <c r="R26" s="68">
        <f t="shared" si="8"/>
        <v>0</v>
      </c>
      <c r="S26" s="69">
        <f t="shared" si="9"/>
        <v>0</v>
      </c>
    </row>
    <row r="27" spans="1:19" x14ac:dyDescent="0.25">
      <c r="A27" s="70" t="s">
        <v>73</v>
      </c>
      <c r="B27" s="63">
        <v>0</v>
      </c>
      <c r="C27" s="65">
        <f t="shared" si="0"/>
        <v>0</v>
      </c>
      <c r="D27" s="63">
        <v>0</v>
      </c>
      <c r="E27" s="66">
        <f t="shared" si="1"/>
        <v>0</v>
      </c>
      <c r="F27" s="63">
        <v>0</v>
      </c>
      <c r="G27" s="66">
        <f t="shared" si="2"/>
        <v>0</v>
      </c>
      <c r="H27" s="63">
        <v>0</v>
      </c>
      <c r="I27" s="66">
        <f t="shared" si="3"/>
        <v>0</v>
      </c>
      <c r="J27" s="63">
        <v>0</v>
      </c>
      <c r="K27" s="66">
        <f t="shared" si="4"/>
        <v>0</v>
      </c>
      <c r="L27" s="67">
        <v>0</v>
      </c>
      <c r="M27" s="66">
        <f t="shared" si="5"/>
        <v>0</v>
      </c>
      <c r="N27" s="63">
        <v>0</v>
      </c>
      <c r="O27" s="66">
        <f t="shared" si="6"/>
        <v>0</v>
      </c>
      <c r="P27" s="63">
        <v>0</v>
      </c>
      <c r="Q27" s="66">
        <f t="shared" si="7"/>
        <v>0</v>
      </c>
      <c r="R27" s="68">
        <f t="shared" si="8"/>
        <v>0</v>
      </c>
      <c r="S27" s="69">
        <f t="shared" si="9"/>
        <v>0</v>
      </c>
    </row>
    <row r="28" spans="1:19" x14ac:dyDescent="0.25">
      <c r="A28" s="70" t="s">
        <v>74</v>
      </c>
      <c r="B28" s="63">
        <v>0</v>
      </c>
      <c r="C28" s="65">
        <f t="shared" si="0"/>
        <v>0</v>
      </c>
      <c r="D28" s="63">
        <v>0</v>
      </c>
      <c r="E28" s="66">
        <f t="shared" si="1"/>
        <v>0</v>
      </c>
      <c r="F28" s="63">
        <v>0</v>
      </c>
      <c r="G28" s="66">
        <f t="shared" si="2"/>
        <v>0</v>
      </c>
      <c r="H28" s="63">
        <v>0</v>
      </c>
      <c r="I28" s="66">
        <f t="shared" si="3"/>
        <v>0</v>
      </c>
      <c r="J28" s="63">
        <v>0</v>
      </c>
      <c r="K28" s="66">
        <f t="shared" si="4"/>
        <v>0</v>
      </c>
      <c r="L28" s="67">
        <v>0</v>
      </c>
      <c r="M28" s="66">
        <f t="shared" si="5"/>
        <v>0</v>
      </c>
      <c r="N28" s="63">
        <v>0</v>
      </c>
      <c r="O28" s="66">
        <f t="shared" si="6"/>
        <v>0</v>
      </c>
      <c r="P28" s="63">
        <v>0</v>
      </c>
      <c r="Q28" s="66">
        <f t="shared" si="7"/>
        <v>0</v>
      </c>
      <c r="R28" s="68">
        <f t="shared" si="8"/>
        <v>0</v>
      </c>
      <c r="S28" s="69">
        <f t="shared" si="9"/>
        <v>0</v>
      </c>
    </row>
    <row r="29" spans="1:19" x14ac:dyDescent="0.25">
      <c r="A29" s="70" t="s">
        <v>75</v>
      </c>
      <c r="B29" s="63">
        <v>0</v>
      </c>
      <c r="C29" s="65">
        <f t="shared" si="0"/>
        <v>0</v>
      </c>
      <c r="D29" s="63">
        <v>0</v>
      </c>
      <c r="E29" s="66">
        <f t="shared" si="1"/>
        <v>0</v>
      </c>
      <c r="F29" s="63">
        <v>0</v>
      </c>
      <c r="G29" s="66">
        <f t="shared" si="2"/>
        <v>0</v>
      </c>
      <c r="H29" s="63">
        <v>0</v>
      </c>
      <c r="I29" s="66">
        <f t="shared" si="3"/>
        <v>0</v>
      </c>
      <c r="J29" s="63">
        <v>0</v>
      </c>
      <c r="K29" s="66">
        <f t="shared" si="4"/>
        <v>0</v>
      </c>
      <c r="L29" s="67">
        <v>0</v>
      </c>
      <c r="M29" s="66">
        <f t="shared" si="5"/>
        <v>0</v>
      </c>
      <c r="N29" s="63">
        <v>0</v>
      </c>
      <c r="O29" s="66">
        <f t="shared" si="6"/>
        <v>0</v>
      </c>
      <c r="P29" s="63">
        <v>0</v>
      </c>
      <c r="Q29" s="66">
        <f t="shared" si="7"/>
        <v>0</v>
      </c>
      <c r="R29" s="68">
        <f t="shared" si="8"/>
        <v>0</v>
      </c>
      <c r="S29" s="69">
        <f t="shared" si="9"/>
        <v>0</v>
      </c>
    </row>
    <row r="30" spans="1:19" x14ac:dyDescent="0.25">
      <c r="A30" s="70" t="s">
        <v>76</v>
      </c>
      <c r="B30" s="63">
        <v>0</v>
      </c>
      <c r="C30" s="65">
        <f t="shared" si="0"/>
        <v>0</v>
      </c>
      <c r="D30" s="63">
        <v>0</v>
      </c>
      <c r="E30" s="66">
        <f t="shared" si="1"/>
        <v>0</v>
      </c>
      <c r="F30" s="63">
        <v>0</v>
      </c>
      <c r="G30" s="66">
        <f t="shared" si="2"/>
        <v>0</v>
      </c>
      <c r="H30" s="63">
        <v>0</v>
      </c>
      <c r="I30" s="66">
        <f t="shared" si="3"/>
        <v>0</v>
      </c>
      <c r="J30" s="63">
        <v>0</v>
      </c>
      <c r="K30" s="66">
        <f t="shared" si="4"/>
        <v>0</v>
      </c>
      <c r="L30" s="67">
        <v>0</v>
      </c>
      <c r="M30" s="66">
        <f t="shared" si="5"/>
        <v>0</v>
      </c>
      <c r="N30" s="63">
        <v>0</v>
      </c>
      <c r="O30" s="66">
        <f t="shared" si="6"/>
        <v>0</v>
      </c>
      <c r="P30" s="63">
        <v>0</v>
      </c>
      <c r="Q30" s="66">
        <f t="shared" si="7"/>
        <v>0</v>
      </c>
      <c r="R30" s="68">
        <f t="shared" si="8"/>
        <v>0</v>
      </c>
      <c r="S30" s="69">
        <f t="shared" si="9"/>
        <v>0</v>
      </c>
    </row>
    <row r="31" spans="1:19" x14ac:dyDescent="0.25">
      <c r="A31" s="70" t="s">
        <v>77</v>
      </c>
      <c r="B31" s="63">
        <v>0</v>
      </c>
      <c r="C31" s="65">
        <f t="shared" si="0"/>
        <v>0</v>
      </c>
      <c r="D31" s="63">
        <v>0</v>
      </c>
      <c r="E31" s="66">
        <f t="shared" si="1"/>
        <v>0</v>
      </c>
      <c r="F31" s="63">
        <v>0</v>
      </c>
      <c r="G31" s="66">
        <f t="shared" si="2"/>
        <v>0</v>
      </c>
      <c r="H31" s="63">
        <v>0</v>
      </c>
      <c r="I31" s="66">
        <f t="shared" si="3"/>
        <v>0</v>
      </c>
      <c r="J31" s="68">
        <v>39</v>
      </c>
      <c r="K31" s="66">
        <f t="shared" si="4"/>
        <v>100</v>
      </c>
      <c r="L31" s="67">
        <v>0</v>
      </c>
      <c r="M31" s="66">
        <f t="shared" si="5"/>
        <v>0</v>
      </c>
      <c r="N31" s="63">
        <v>0</v>
      </c>
      <c r="O31" s="66">
        <f t="shared" si="6"/>
        <v>0</v>
      </c>
      <c r="P31" s="63">
        <v>0</v>
      </c>
      <c r="Q31" s="66">
        <f t="shared" si="7"/>
        <v>0</v>
      </c>
      <c r="R31" s="68">
        <f t="shared" si="8"/>
        <v>39</v>
      </c>
      <c r="S31" s="69">
        <f t="shared" si="9"/>
        <v>12.149532710280374</v>
      </c>
    </row>
    <row r="32" spans="1:19" x14ac:dyDescent="0.25">
      <c r="A32" s="70" t="s">
        <v>78</v>
      </c>
      <c r="B32" s="63">
        <v>0</v>
      </c>
      <c r="C32" s="65">
        <f t="shared" si="0"/>
        <v>0</v>
      </c>
      <c r="D32" s="63">
        <v>0</v>
      </c>
      <c r="E32" s="66">
        <f t="shared" si="1"/>
        <v>0</v>
      </c>
      <c r="F32" s="63">
        <v>0</v>
      </c>
      <c r="G32" s="66">
        <f t="shared" si="2"/>
        <v>0</v>
      </c>
      <c r="H32" s="63">
        <v>0</v>
      </c>
      <c r="I32" s="66">
        <f t="shared" si="3"/>
        <v>0</v>
      </c>
      <c r="J32" s="63">
        <v>0</v>
      </c>
      <c r="K32" s="66">
        <f t="shared" si="4"/>
        <v>0</v>
      </c>
      <c r="L32" s="67">
        <v>0</v>
      </c>
      <c r="M32" s="66">
        <f t="shared" si="5"/>
        <v>0</v>
      </c>
      <c r="N32" s="63">
        <v>0</v>
      </c>
      <c r="O32" s="66">
        <f t="shared" si="6"/>
        <v>0</v>
      </c>
      <c r="P32" s="63">
        <v>0</v>
      </c>
      <c r="Q32" s="66">
        <f t="shared" si="7"/>
        <v>0</v>
      </c>
      <c r="R32" s="68">
        <f t="shared" si="8"/>
        <v>0</v>
      </c>
      <c r="S32" s="69">
        <f t="shared" si="9"/>
        <v>0</v>
      </c>
    </row>
    <row r="33" spans="1:19" x14ac:dyDescent="0.25">
      <c r="A33" s="70" t="s">
        <v>79</v>
      </c>
      <c r="B33" s="63">
        <v>0</v>
      </c>
      <c r="C33" s="65">
        <f t="shared" si="0"/>
        <v>0</v>
      </c>
      <c r="D33" s="63">
        <v>0</v>
      </c>
      <c r="E33" s="66">
        <f t="shared" si="1"/>
        <v>0</v>
      </c>
      <c r="F33" s="63">
        <v>0</v>
      </c>
      <c r="G33" s="66">
        <f t="shared" si="2"/>
        <v>0</v>
      </c>
      <c r="H33" s="63">
        <v>0</v>
      </c>
      <c r="I33" s="66">
        <f t="shared" si="3"/>
        <v>0</v>
      </c>
      <c r="J33" s="63">
        <v>0</v>
      </c>
      <c r="K33" s="66">
        <f t="shared" si="4"/>
        <v>0</v>
      </c>
      <c r="L33" s="67">
        <v>0</v>
      </c>
      <c r="M33" s="66">
        <f t="shared" si="5"/>
        <v>0</v>
      </c>
      <c r="N33" s="63">
        <v>0</v>
      </c>
      <c r="O33" s="66">
        <f t="shared" si="6"/>
        <v>0</v>
      </c>
      <c r="P33" s="63">
        <v>0</v>
      </c>
      <c r="Q33" s="66">
        <f t="shared" si="7"/>
        <v>0</v>
      </c>
      <c r="R33" s="68">
        <f t="shared" si="8"/>
        <v>0</v>
      </c>
      <c r="S33" s="69">
        <f t="shared" si="9"/>
        <v>0</v>
      </c>
    </row>
    <row r="34" spans="1:19" x14ac:dyDescent="0.25">
      <c r="A34" s="70" t="s">
        <v>80</v>
      </c>
      <c r="B34" s="63">
        <v>0</v>
      </c>
      <c r="C34" s="65">
        <f t="shared" si="0"/>
        <v>0</v>
      </c>
      <c r="D34" s="63">
        <v>0</v>
      </c>
      <c r="E34" s="66">
        <f t="shared" si="1"/>
        <v>0</v>
      </c>
      <c r="F34" s="63">
        <v>0</v>
      </c>
      <c r="G34" s="66">
        <f t="shared" si="2"/>
        <v>0</v>
      </c>
      <c r="H34" s="63">
        <v>0</v>
      </c>
      <c r="I34" s="66">
        <f t="shared" si="3"/>
        <v>0</v>
      </c>
      <c r="J34" s="63">
        <v>0</v>
      </c>
      <c r="K34" s="66">
        <f t="shared" si="4"/>
        <v>0</v>
      </c>
      <c r="L34" s="67">
        <v>0</v>
      </c>
      <c r="M34" s="66">
        <f t="shared" si="5"/>
        <v>0</v>
      </c>
      <c r="N34" s="63">
        <v>0</v>
      </c>
      <c r="O34" s="66">
        <f t="shared" si="6"/>
        <v>0</v>
      </c>
      <c r="P34" s="63">
        <v>0</v>
      </c>
      <c r="Q34" s="66">
        <f t="shared" si="7"/>
        <v>0</v>
      </c>
      <c r="R34" s="68">
        <f t="shared" si="8"/>
        <v>0</v>
      </c>
      <c r="S34" s="69">
        <f t="shared" si="9"/>
        <v>0</v>
      </c>
    </row>
    <row r="35" spans="1:19" x14ac:dyDescent="0.25">
      <c r="A35" s="70" t="s">
        <v>81</v>
      </c>
      <c r="B35" s="63">
        <v>0</v>
      </c>
      <c r="C35" s="65">
        <f t="shared" si="0"/>
        <v>0</v>
      </c>
      <c r="D35" s="63">
        <v>0</v>
      </c>
      <c r="E35" s="66">
        <f t="shared" si="1"/>
        <v>0</v>
      </c>
      <c r="F35" s="63">
        <v>0</v>
      </c>
      <c r="G35" s="66">
        <f t="shared" si="2"/>
        <v>0</v>
      </c>
      <c r="H35" s="63">
        <v>0</v>
      </c>
      <c r="I35" s="66">
        <f t="shared" si="3"/>
        <v>0</v>
      </c>
      <c r="J35" s="63">
        <v>0</v>
      </c>
      <c r="K35" s="66">
        <f t="shared" si="4"/>
        <v>0</v>
      </c>
      <c r="L35" s="67">
        <v>0</v>
      </c>
      <c r="M35" s="66">
        <f t="shared" si="5"/>
        <v>0</v>
      </c>
      <c r="N35" s="63">
        <v>0</v>
      </c>
      <c r="O35" s="66">
        <f t="shared" si="6"/>
        <v>0</v>
      </c>
      <c r="P35" s="63">
        <v>0</v>
      </c>
      <c r="Q35" s="66">
        <f t="shared" si="7"/>
        <v>0</v>
      </c>
      <c r="R35" s="68">
        <f t="shared" si="8"/>
        <v>0</v>
      </c>
      <c r="S35" s="69">
        <f t="shared" si="9"/>
        <v>0</v>
      </c>
    </row>
    <row r="36" spans="1:19" x14ac:dyDescent="0.25">
      <c r="A36" s="70" t="s">
        <v>82</v>
      </c>
      <c r="B36" s="63">
        <v>0</v>
      </c>
      <c r="C36" s="65">
        <f t="shared" si="0"/>
        <v>0</v>
      </c>
      <c r="D36" s="63">
        <v>0</v>
      </c>
      <c r="E36" s="66">
        <f t="shared" si="1"/>
        <v>0</v>
      </c>
      <c r="F36" s="63">
        <v>0</v>
      </c>
      <c r="G36" s="66">
        <f t="shared" si="2"/>
        <v>0</v>
      </c>
      <c r="H36" s="63">
        <v>0</v>
      </c>
      <c r="I36" s="66">
        <f t="shared" si="3"/>
        <v>0</v>
      </c>
      <c r="J36" s="63">
        <v>0</v>
      </c>
      <c r="K36" s="66">
        <f t="shared" si="4"/>
        <v>0</v>
      </c>
      <c r="L36" s="67">
        <v>0</v>
      </c>
      <c r="M36" s="66">
        <f t="shared" si="5"/>
        <v>0</v>
      </c>
      <c r="N36" s="63">
        <v>0</v>
      </c>
      <c r="O36" s="66">
        <f t="shared" si="6"/>
        <v>0</v>
      </c>
      <c r="P36" s="63">
        <v>0</v>
      </c>
      <c r="Q36" s="66">
        <f t="shared" si="7"/>
        <v>0</v>
      </c>
      <c r="R36" s="68">
        <f t="shared" si="8"/>
        <v>0</v>
      </c>
      <c r="S36" s="69">
        <f t="shared" si="9"/>
        <v>0</v>
      </c>
    </row>
    <row r="37" spans="1:19" x14ac:dyDescent="0.25">
      <c r="A37" s="70" t="s">
        <v>83</v>
      </c>
      <c r="B37" s="63">
        <v>0</v>
      </c>
      <c r="C37" s="65">
        <f t="shared" si="0"/>
        <v>0</v>
      </c>
      <c r="D37" s="63">
        <v>0</v>
      </c>
      <c r="E37" s="66">
        <f t="shared" si="1"/>
        <v>0</v>
      </c>
      <c r="F37" s="63">
        <v>0</v>
      </c>
      <c r="G37" s="66">
        <f t="shared" si="2"/>
        <v>0</v>
      </c>
      <c r="H37" s="63">
        <v>0</v>
      </c>
      <c r="I37" s="66">
        <f t="shared" si="3"/>
        <v>0</v>
      </c>
      <c r="J37" s="63">
        <v>0</v>
      </c>
      <c r="K37" s="66">
        <f t="shared" si="4"/>
        <v>0</v>
      </c>
      <c r="L37" s="67">
        <v>0</v>
      </c>
      <c r="M37" s="66">
        <f t="shared" si="5"/>
        <v>0</v>
      </c>
      <c r="N37" s="63">
        <v>0</v>
      </c>
      <c r="O37" s="66">
        <f t="shared" si="6"/>
        <v>0</v>
      </c>
      <c r="P37" s="63">
        <v>0</v>
      </c>
      <c r="Q37" s="66">
        <f t="shared" si="7"/>
        <v>0</v>
      </c>
      <c r="R37" s="68">
        <f t="shared" si="8"/>
        <v>0</v>
      </c>
      <c r="S37" s="69">
        <f t="shared" si="9"/>
        <v>0</v>
      </c>
    </row>
    <row r="38" spans="1:19" x14ac:dyDescent="0.25">
      <c r="A38" s="74" t="s">
        <v>2</v>
      </c>
      <c r="B38" s="75">
        <f>SUM(B7:B37)</f>
        <v>46</v>
      </c>
      <c r="C38" s="76">
        <f>SUM(C7:C37)</f>
        <v>100</v>
      </c>
      <c r="D38" s="75">
        <f>SUM(D7:D37)</f>
        <v>35</v>
      </c>
      <c r="E38" s="77">
        <f t="shared" si="1"/>
        <v>100</v>
      </c>
      <c r="F38" s="75">
        <f>SUM(F7:F37)</f>
        <v>45</v>
      </c>
      <c r="G38" s="77">
        <f t="shared" si="2"/>
        <v>100</v>
      </c>
      <c r="H38" s="75">
        <f>SUM(H7:H37)</f>
        <v>93</v>
      </c>
      <c r="I38" s="77">
        <f t="shared" si="3"/>
        <v>100</v>
      </c>
      <c r="J38" s="75">
        <f>SUM(J7:J37)</f>
        <v>39</v>
      </c>
      <c r="K38" s="77">
        <f t="shared" si="4"/>
        <v>100</v>
      </c>
      <c r="L38" s="78">
        <f>SUM(L7:L37)</f>
        <v>27</v>
      </c>
      <c r="M38" s="77">
        <f t="shared" si="5"/>
        <v>100</v>
      </c>
      <c r="N38" s="75">
        <f>SUM(N7:N37)</f>
        <v>22</v>
      </c>
      <c r="O38" s="77">
        <f t="shared" si="6"/>
        <v>100</v>
      </c>
      <c r="P38" s="75">
        <f>SUM(P7:P37)</f>
        <v>14</v>
      </c>
      <c r="Q38" s="77">
        <f t="shared" si="7"/>
        <v>100</v>
      </c>
      <c r="R38" s="75">
        <f t="shared" si="8"/>
        <v>321</v>
      </c>
      <c r="S38" s="77">
        <f t="shared" si="9"/>
        <v>100</v>
      </c>
    </row>
    <row r="39" spans="1:19" x14ac:dyDescent="0.25">
      <c r="A39" s="6" t="s">
        <v>35</v>
      </c>
    </row>
  </sheetData>
  <mergeCells count="15">
    <mergeCell ref="A1:S1"/>
    <mergeCell ref="A2:S2"/>
    <mergeCell ref="A3:S3"/>
    <mergeCell ref="A4:A5"/>
    <mergeCell ref="B4:I4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Actividades</vt:lpstr>
      <vt:lpstr>Capacitados</vt:lpstr>
      <vt:lpstr>Sensibilizados</vt:lpstr>
      <vt:lpstr>Participantes</vt:lpstr>
      <vt:lpstr>Poblacion Meta</vt:lpstr>
      <vt:lpstr>Tipo de Actividad</vt:lpstr>
      <vt:lpstr>Lugar de la Actividad</vt:lpstr>
      <vt:lpstr>Capacitados!Print_Area</vt:lpstr>
      <vt:lpstr>'Lugar de la Actividad'!Print_Area</vt:lpstr>
      <vt:lpstr>'Tipo de Actividad'!Print_Area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Obsevatori</dc:creator>
  <cp:lastModifiedBy>Usuario</cp:lastModifiedBy>
  <cp:lastPrinted>2018-10-08T17:34:03Z</cp:lastPrinted>
  <dcterms:created xsi:type="dcterms:W3CDTF">2016-08-25T15:45:41Z</dcterms:created>
  <dcterms:modified xsi:type="dcterms:W3CDTF">2019-09-24T18:01:20Z</dcterms:modified>
</cp:coreProperties>
</file>