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0055" windowHeight="7950" activeTab="3"/>
  </bookViews>
  <sheets>
    <sheet name="Act. 3er Trimestre" sheetId="5" r:id="rId1"/>
    <sheet name="cap. 3er Trimestre" sheetId="6" r:id="rId2"/>
    <sheet name="Senc. 3er Trimestre" sheetId="7" r:id="rId3"/>
    <sheet name="Part. 3er Trimestre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52511"/>
</workbook>
</file>

<file path=xl/calcChain.xml><?xml version="1.0" encoding="utf-8"?>
<calcChain xmlns="http://schemas.openxmlformats.org/spreadsheetml/2006/main">
  <c r="R16" i="8" l="1"/>
  <c r="R17" i="8"/>
  <c r="R18" i="8"/>
  <c r="Q16" i="8"/>
  <c r="O17" i="8"/>
  <c r="I16" i="8"/>
  <c r="I17" i="8"/>
  <c r="I18" i="8"/>
  <c r="G16" i="8"/>
  <c r="G17" i="8"/>
  <c r="G18" i="8"/>
  <c r="C19" i="7"/>
  <c r="D19" i="7"/>
  <c r="E17" i="7" s="1"/>
  <c r="F19" i="7"/>
  <c r="G18" i="7" s="1"/>
  <c r="H19" i="7"/>
  <c r="J19" i="7"/>
  <c r="K16" i="7" s="1"/>
  <c r="L19" i="7"/>
  <c r="M17" i="7" s="1"/>
  <c r="N19" i="7"/>
  <c r="O18" i="7" s="1"/>
  <c r="P19" i="7"/>
  <c r="R19" i="7"/>
  <c r="B19" i="7"/>
  <c r="R18" i="7"/>
  <c r="Q18" i="7"/>
  <c r="M18" i="7"/>
  <c r="I18" i="7"/>
  <c r="E18" i="7"/>
  <c r="C18" i="7"/>
  <c r="R17" i="7"/>
  <c r="S17" i="7" s="1"/>
  <c r="Q17" i="7"/>
  <c r="K17" i="7"/>
  <c r="I17" i="7"/>
  <c r="C17" i="7"/>
  <c r="R16" i="7"/>
  <c r="Q16" i="7"/>
  <c r="M16" i="7"/>
  <c r="I16" i="7"/>
  <c r="E16" i="7"/>
  <c r="C16" i="7"/>
  <c r="C19" i="6"/>
  <c r="D19" i="6"/>
  <c r="F19" i="6"/>
  <c r="G18" i="6" s="1"/>
  <c r="H19" i="6"/>
  <c r="J19" i="6"/>
  <c r="K18" i="6" s="1"/>
  <c r="L19" i="6"/>
  <c r="N19" i="6"/>
  <c r="O18" i="6" s="1"/>
  <c r="P19" i="6"/>
  <c r="R19" i="6"/>
  <c r="B19" i="6"/>
  <c r="C18" i="6" s="1"/>
  <c r="R18" i="6"/>
  <c r="Q18" i="6"/>
  <c r="M18" i="6"/>
  <c r="I18" i="6"/>
  <c r="E18" i="6"/>
  <c r="R17" i="6"/>
  <c r="Q17" i="6"/>
  <c r="M17" i="6"/>
  <c r="I17" i="6"/>
  <c r="E17" i="6"/>
  <c r="C17" i="6"/>
  <c r="R16" i="6"/>
  <c r="S16" i="6" s="1"/>
  <c r="Q16" i="6"/>
  <c r="M16" i="6"/>
  <c r="K16" i="6"/>
  <c r="I16" i="6"/>
  <c r="E16" i="6"/>
  <c r="C16" i="6"/>
  <c r="C19" i="5"/>
  <c r="D19" i="5"/>
  <c r="F19" i="5"/>
  <c r="G18" i="5" s="1"/>
  <c r="H19" i="5"/>
  <c r="J19" i="5"/>
  <c r="K18" i="5" s="1"/>
  <c r="L19" i="5"/>
  <c r="M17" i="5" s="1"/>
  <c r="N19" i="5"/>
  <c r="O18" i="5" s="1"/>
  <c r="P19" i="5"/>
  <c r="B19" i="5"/>
  <c r="C18" i="5" s="1"/>
  <c r="R18" i="5"/>
  <c r="Q18" i="5"/>
  <c r="M18" i="5"/>
  <c r="I18" i="5"/>
  <c r="E18" i="5"/>
  <c r="R17" i="5"/>
  <c r="Q17" i="5"/>
  <c r="I17" i="5"/>
  <c r="E17" i="5"/>
  <c r="R16" i="5"/>
  <c r="Q16" i="5"/>
  <c r="I16" i="5"/>
  <c r="E16" i="5"/>
  <c r="C16" i="5"/>
  <c r="P12" i="8"/>
  <c r="P11" i="8"/>
  <c r="P10" i="8"/>
  <c r="P9" i="8"/>
  <c r="P8" i="8"/>
  <c r="P7" i="8"/>
  <c r="P19" i="8" s="1"/>
  <c r="Q17" i="8" s="1"/>
  <c r="N12" i="8"/>
  <c r="N11" i="8"/>
  <c r="N10" i="8"/>
  <c r="N9" i="8"/>
  <c r="N8" i="8"/>
  <c r="N7" i="8"/>
  <c r="N19" i="8" s="1"/>
  <c r="O18" i="8" s="1"/>
  <c r="L10" i="8"/>
  <c r="L9" i="8"/>
  <c r="L8" i="8"/>
  <c r="L7" i="8"/>
  <c r="L19" i="8" s="1"/>
  <c r="M18" i="8" s="1"/>
  <c r="J12" i="8"/>
  <c r="J9" i="8"/>
  <c r="J19" i="8" s="1"/>
  <c r="K16" i="8" s="1"/>
  <c r="J8" i="8"/>
  <c r="J7" i="8"/>
  <c r="H12" i="8"/>
  <c r="H11" i="8"/>
  <c r="H10" i="8"/>
  <c r="H9" i="8"/>
  <c r="H8" i="8"/>
  <c r="H7" i="8"/>
  <c r="H19" i="8" s="1"/>
  <c r="F12" i="8"/>
  <c r="F11" i="8"/>
  <c r="F10" i="8"/>
  <c r="F9" i="8"/>
  <c r="F8" i="8"/>
  <c r="F7" i="8"/>
  <c r="F19" i="8" s="1"/>
  <c r="D12" i="8"/>
  <c r="D11" i="8"/>
  <c r="D10" i="8"/>
  <c r="D9" i="8"/>
  <c r="D8" i="8"/>
  <c r="D7" i="8"/>
  <c r="B12" i="8"/>
  <c r="B11" i="8"/>
  <c r="B10" i="8"/>
  <c r="R10" i="8" s="1"/>
  <c r="B9" i="8"/>
  <c r="B8" i="8"/>
  <c r="B7" i="8"/>
  <c r="B19" i="8" s="1"/>
  <c r="P12" i="7"/>
  <c r="P11" i="7"/>
  <c r="P10" i="7"/>
  <c r="P9" i="7"/>
  <c r="P8" i="7"/>
  <c r="P7" i="7"/>
  <c r="N12" i="7"/>
  <c r="N11" i="7"/>
  <c r="N10" i="7"/>
  <c r="N9" i="7"/>
  <c r="N8" i="7"/>
  <c r="N7" i="7"/>
  <c r="L10" i="7"/>
  <c r="L9" i="7"/>
  <c r="L8" i="7"/>
  <c r="L7" i="7"/>
  <c r="J12" i="7"/>
  <c r="J9" i="7"/>
  <c r="J8" i="7"/>
  <c r="J7" i="7"/>
  <c r="H12" i="7"/>
  <c r="H11" i="7"/>
  <c r="H10" i="7"/>
  <c r="H9" i="7"/>
  <c r="H8" i="7"/>
  <c r="I14" i="7" s="1"/>
  <c r="H7" i="7"/>
  <c r="F12" i="7"/>
  <c r="F11" i="7"/>
  <c r="F10" i="7"/>
  <c r="F9" i="7"/>
  <c r="F8" i="7"/>
  <c r="F7" i="7"/>
  <c r="D12" i="7"/>
  <c r="R12" i="7" s="1"/>
  <c r="D11" i="7"/>
  <c r="D10" i="7"/>
  <c r="D9" i="7"/>
  <c r="D8" i="7"/>
  <c r="R8" i="7" s="1"/>
  <c r="D7" i="7"/>
  <c r="B12" i="7"/>
  <c r="B11" i="7"/>
  <c r="R11" i="7" s="1"/>
  <c r="B10" i="7"/>
  <c r="R10" i="7" s="1"/>
  <c r="B9" i="7"/>
  <c r="B8" i="7"/>
  <c r="B7" i="7"/>
  <c r="P12" i="6"/>
  <c r="P11" i="6"/>
  <c r="P10" i="6"/>
  <c r="P9" i="6"/>
  <c r="P8" i="6"/>
  <c r="P7" i="6"/>
  <c r="N12" i="6"/>
  <c r="N11" i="6"/>
  <c r="N10" i="6"/>
  <c r="N9" i="6"/>
  <c r="N8" i="6"/>
  <c r="N7" i="6"/>
  <c r="L10" i="6"/>
  <c r="L9" i="6"/>
  <c r="L8" i="6"/>
  <c r="L7" i="6"/>
  <c r="J12" i="6"/>
  <c r="J10" i="6"/>
  <c r="J9" i="6"/>
  <c r="J8" i="6"/>
  <c r="J7" i="6"/>
  <c r="H12" i="6"/>
  <c r="H11" i="6"/>
  <c r="H10" i="6"/>
  <c r="H9" i="6"/>
  <c r="H8" i="6"/>
  <c r="F12" i="6"/>
  <c r="F11" i="6"/>
  <c r="F10" i="6"/>
  <c r="F9" i="6"/>
  <c r="F8" i="6"/>
  <c r="F7" i="6"/>
  <c r="D12" i="6"/>
  <c r="R12" i="6" s="1"/>
  <c r="D11" i="6"/>
  <c r="D10" i="6"/>
  <c r="D9" i="6"/>
  <c r="D8" i="6"/>
  <c r="D7" i="6"/>
  <c r="B12" i="6"/>
  <c r="B11" i="6"/>
  <c r="B10" i="6"/>
  <c r="R10" i="6" s="1"/>
  <c r="B9" i="6"/>
  <c r="B8" i="6"/>
  <c r="B7" i="6"/>
  <c r="P12" i="5"/>
  <c r="P11" i="5"/>
  <c r="P10" i="5"/>
  <c r="P9" i="5"/>
  <c r="P8" i="5"/>
  <c r="P7" i="5"/>
  <c r="N11" i="5"/>
  <c r="N10" i="5"/>
  <c r="N9" i="5"/>
  <c r="N8" i="5"/>
  <c r="N7" i="5"/>
  <c r="L10" i="5"/>
  <c r="L9" i="5"/>
  <c r="L8" i="5"/>
  <c r="L7" i="5"/>
  <c r="J12" i="5"/>
  <c r="J9" i="5"/>
  <c r="J8" i="5"/>
  <c r="J7" i="5"/>
  <c r="H12" i="5"/>
  <c r="H11" i="5"/>
  <c r="H10" i="5"/>
  <c r="H9" i="5"/>
  <c r="H8" i="5"/>
  <c r="H7" i="5"/>
  <c r="F12" i="5"/>
  <c r="F10" i="5"/>
  <c r="F9" i="5"/>
  <c r="F8" i="5"/>
  <c r="F7" i="5"/>
  <c r="D12" i="5"/>
  <c r="D11" i="5"/>
  <c r="D10" i="5"/>
  <c r="D9" i="5"/>
  <c r="D8" i="5"/>
  <c r="D7" i="5"/>
  <c r="B12" i="5"/>
  <c r="B11" i="5"/>
  <c r="B10" i="5"/>
  <c r="B9" i="5"/>
  <c r="B8" i="5"/>
  <c r="B7" i="5"/>
  <c r="R15" i="8"/>
  <c r="R14" i="8"/>
  <c r="R13" i="8"/>
  <c r="R15" i="7"/>
  <c r="R14" i="7"/>
  <c r="R13" i="7"/>
  <c r="R15" i="6"/>
  <c r="R14" i="6"/>
  <c r="R13" i="6"/>
  <c r="R13" i="5"/>
  <c r="R14" i="5"/>
  <c r="R15" i="5"/>
  <c r="Q18" i="8" l="1"/>
  <c r="O16" i="8"/>
  <c r="M17" i="8"/>
  <c r="M16" i="8"/>
  <c r="K18" i="8"/>
  <c r="K17" i="8"/>
  <c r="C17" i="8"/>
  <c r="D17" i="8" s="1"/>
  <c r="C18" i="8"/>
  <c r="D18" i="8" s="1"/>
  <c r="C16" i="8"/>
  <c r="D16" i="8" s="1"/>
  <c r="D19" i="8"/>
  <c r="E10" i="8" s="1"/>
  <c r="K14" i="8"/>
  <c r="R12" i="8"/>
  <c r="I14" i="8"/>
  <c r="G16" i="7"/>
  <c r="O16" i="7"/>
  <c r="K18" i="7"/>
  <c r="S18" i="7"/>
  <c r="G17" i="7"/>
  <c r="O17" i="7"/>
  <c r="S16" i="7"/>
  <c r="G15" i="7"/>
  <c r="M15" i="7"/>
  <c r="O15" i="7"/>
  <c r="K17" i="6"/>
  <c r="G16" i="6"/>
  <c r="O16" i="6"/>
  <c r="S17" i="6"/>
  <c r="S18" i="6"/>
  <c r="G17" i="6"/>
  <c r="O17" i="6"/>
  <c r="E15" i="6"/>
  <c r="O14" i="6"/>
  <c r="M16" i="5"/>
  <c r="K16" i="5"/>
  <c r="K17" i="5"/>
  <c r="G16" i="5"/>
  <c r="O16" i="5"/>
  <c r="G17" i="5"/>
  <c r="O17" i="5"/>
  <c r="C17" i="5"/>
  <c r="M13" i="5"/>
  <c r="O11" i="8"/>
  <c r="R8" i="5"/>
  <c r="R12" i="5"/>
  <c r="K13" i="6"/>
  <c r="Q14" i="6"/>
  <c r="Q14" i="7"/>
  <c r="G9" i="8"/>
  <c r="M15" i="8"/>
  <c r="Q14" i="8"/>
  <c r="R11" i="8"/>
  <c r="G7" i="7"/>
  <c r="E15" i="5"/>
  <c r="I13" i="5"/>
  <c r="R8" i="6"/>
  <c r="R10" i="5"/>
  <c r="C12" i="6"/>
  <c r="G13" i="6"/>
  <c r="M15" i="6"/>
  <c r="C14" i="7"/>
  <c r="E15" i="7"/>
  <c r="K13" i="7"/>
  <c r="R7" i="7"/>
  <c r="I14" i="6"/>
  <c r="R9" i="6"/>
  <c r="G11" i="7"/>
  <c r="O8" i="7"/>
  <c r="O11" i="6"/>
  <c r="O7" i="6"/>
  <c r="O9" i="6"/>
  <c r="O15" i="6"/>
  <c r="K8" i="8"/>
  <c r="K7" i="8"/>
  <c r="K10" i="8"/>
  <c r="K9" i="8"/>
  <c r="K12" i="8"/>
  <c r="K11" i="8"/>
  <c r="K15" i="8"/>
  <c r="K15" i="6"/>
  <c r="K7" i="6"/>
  <c r="K9" i="6"/>
  <c r="K11" i="6"/>
  <c r="K8" i="6"/>
  <c r="K10" i="6"/>
  <c r="G9" i="7"/>
  <c r="G13" i="7"/>
  <c r="G10" i="7"/>
  <c r="G12" i="7"/>
  <c r="G14" i="7"/>
  <c r="G8" i="7"/>
  <c r="R7" i="8"/>
  <c r="O14" i="8"/>
  <c r="K13" i="8"/>
  <c r="G8" i="8"/>
  <c r="G7" i="8"/>
  <c r="G15" i="8"/>
  <c r="G13" i="8"/>
  <c r="G12" i="8"/>
  <c r="G11" i="8"/>
  <c r="R9" i="8"/>
  <c r="C15" i="8"/>
  <c r="C7" i="8"/>
  <c r="C13" i="8"/>
  <c r="C9" i="8"/>
  <c r="C14" i="8"/>
  <c r="C10" i="8"/>
  <c r="C11" i="8"/>
  <c r="C8" i="8"/>
  <c r="R8" i="8"/>
  <c r="C12" i="8"/>
  <c r="O7" i="7"/>
  <c r="O12" i="7"/>
  <c r="R9" i="7"/>
  <c r="S11" i="7" s="1"/>
  <c r="K9" i="7"/>
  <c r="C13" i="7"/>
  <c r="C9" i="7"/>
  <c r="C15" i="7"/>
  <c r="C11" i="7"/>
  <c r="C8" i="7"/>
  <c r="R7" i="6"/>
  <c r="O8" i="6"/>
  <c r="O13" i="6"/>
  <c r="O10" i="6"/>
  <c r="O12" i="6"/>
  <c r="K14" i="6"/>
  <c r="K12" i="6"/>
  <c r="R11" i="6"/>
  <c r="G14" i="6"/>
  <c r="G11" i="6"/>
  <c r="C11" i="6"/>
  <c r="C8" i="6"/>
  <c r="C9" i="6"/>
  <c r="C10" i="6"/>
  <c r="C7" i="6"/>
  <c r="I7" i="8"/>
  <c r="I9" i="8"/>
  <c r="I11" i="8"/>
  <c r="I13" i="8"/>
  <c r="I15" i="8"/>
  <c r="I8" i="8"/>
  <c r="I10" i="8"/>
  <c r="I12" i="8"/>
  <c r="M13" i="8"/>
  <c r="I7" i="7"/>
  <c r="M8" i="7"/>
  <c r="I9" i="7"/>
  <c r="M10" i="7"/>
  <c r="I11" i="7"/>
  <c r="M12" i="7"/>
  <c r="I13" i="7"/>
  <c r="Q13" i="7"/>
  <c r="M14" i="7"/>
  <c r="I15" i="7"/>
  <c r="M7" i="7"/>
  <c r="I8" i="7"/>
  <c r="M9" i="7"/>
  <c r="I10" i="7"/>
  <c r="E11" i="7"/>
  <c r="M11" i="7"/>
  <c r="I12" i="7"/>
  <c r="M13" i="7"/>
  <c r="I7" i="6"/>
  <c r="Q7" i="6"/>
  <c r="Q19" i="6" s="1"/>
  <c r="E8" i="6"/>
  <c r="I9" i="6"/>
  <c r="Q9" i="6"/>
  <c r="E10" i="6"/>
  <c r="I11" i="6"/>
  <c r="Q11" i="6"/>
  <c r="E12" i="6"/>
  <c r="M12" i="6"/>
  <c r="I13" i="6"/>
  <c r="Q13" i="6"/>
  <c r="E14" i="6"/>
  <c r="M14" i="6"/>
  <c r="I15" i="6"/>
  <c r="Q15" i="6"/>
  <c r="E7" i="6"/>
  <c r="M7" i="6"/>
  <c r="I8" i="6"/>
  <c r="Q8" i="6"/>
  <c r="E9" i="6"/>
  <c r="M9" i="6"/>
  <c r="I10" i="6"/>
  <c r="Q10" i="6"/>
  <c r="E11" i="6"/>
  <c r="M11" i="6"/>
  <c r="I12" i="6"/>
  <c r="Q12" i="6"/>
  <c r="E13" i="6"/>
  <c r="M13" i="6"/>
  <c r="I15" i="5"/>
  <c r="Q8" i="5"/>
  <c r="Q9" i="5"/>
  <c r="Q10" i="5"/>
  <c r="Q11" i="5"/>
  <c r="Q12" i="5"/>
  <c r="M15" i="5"/>
  <c r="M10" i="5"/>
  <c r="Q15" i="5"/>
  <c r="Q13" i="5"/>
  <c r="Q14" i="5"/>
  <c r="R7" i="5"/>
  <c r="R9" i="5"/>
  <c r="R11" i="5"/>
  <c r="R19" i="5" s="1"/>
  <c r="S18" i="5" s="1"/>
  <c r="Q7" i="5"/>
  <c r="C12" i="5"/>
  <c r="G8" i="5"/>
  <c r="O7" i="5"/>
  <c r="E7" i="8" l="1"/>
  <c r="E8" i="8"/>
  <c r="R19" i="8"/>
  <c r="E15" i="8"/>
  <c r="E18" i="8"/>
  <c r="E11" i="8"/>
  <c r="E12" i="8"/>
  <c r="E16" i="8"/>
  <c r="E13" i="8"/>
  <c r="E9" i="8"/>
  <c r="E14" i="8"/>
  <c r="C19" i="8"/>
  <c r="E17" i="8"/>
  <c r="K19" i="8"/>
  <c r="I19" i="8"/>
  <c r="M14" i="8"/>
  <c r="O13" i="8"/>
  <c r="O8" i="8"/>
  <c r="O10" i="8"/>
  <c r="O9" i="8"/>
  <c r="M7" i="8"/>
  <c r="M8" i="8"/>
  <c r="M9" i="8"/>
  <c r="M10" i="8"/>
  <c r="O12" i="8"/>
  <c r="O15" i="8"/>
  <c r="M11" i="8"/>
  <c r="M12" i="8"/>
  <c r="G10" i="8"/>
  <c r="G19" i="8" s="1"/>
  <c r="G14" i="8"/>
  <c r="O7" i="8"/>
  <c r="I19" i="7"/>
  <c r="M19" i="7"/>
  <c r="G19" i="7"/>
  <c r="Q15" i="7"/>
  <c r="Q7" i="7"/>
  <c r="K14" i="7"/>
  <c r="Q9" i="7"/>
  <c r="Q11" i="7"/>
  <c r="K8" i="7"/>
  <c r="E13" i="7"/>
  <c r="E7" i="7"/>
  <c r="E19" i="7" s="1"/>
  <c r="C12" i="7"/>
  <c r="C10" i="7"/>
  <c r="O13" i="7"/>
  <c r="O14" i="7"/>
  <c r="O9" i="7"/>
  <c r="O19" i="7" s="1"/>
  <c r="O11" i="7"/>
  <c r="E9" i="7"/>
  <c r="E14" i="7"/>
  <c r="E12" i="7"/>
  <c r="E10" i="7"/>
  <c r="E8" i="7"/>
  <c r="C7" i="7"/>
  <c r="O10" i="7"/>
  <c r="E19" i="6"/>
  <c r="I19" i="6"/>
  <c r="K19" i="6"/>
  <c r="O19" i="6"/>
  <c r="M8" i="6"/>
  <c r="M19" i="6" s="1"/>
  <c r="M10" i="6"/>
  <c r="S11" i="6"/>
  <c r="S16" i="5"/>
  <c r="S17" i="5"/>
  <c r="Q19" i="5"/>
  <c r="M12" i="5"/>
  <c r="M8" i="5"/>
  <c r="E14" i="5"/>
  <c r="M9" i="5"/>
  <c r="M14" i="5"/>
  <c r="M7" i="5"/>
  <c r="M11" i="5"/>
  <c r="I9" i="5"/>
  <c r="E11" i="5"/>
  <c r="E9" i="5"/>
  <c r="E13" i="5"/>
  <c r="E7" i="5"/>
  <c r="E12" i="5"/>
  <c r="E10" i="5"/>
  <c r="E8" i="5"/>
  <c r="I11" i="5"/>
  <c r="G8" i="6"/>
  <c r="G15" i="6"/>
  <c r="K11" i="7"/>
  <c r="K10" i="7"/>
  <c r="G9" i="6"/>
  <c r="Q10" i="8"/>
  <c r="Q15" i="8"/>
  <c r="Q11" i="8"/>
  <c r="Q9" i="8"/>
  <c r="I7" i="5"/>
  <c r="I8" i="5"/>
  <c r="I10" i="5"/>
  <c r="I14" i="5"/>
  <c r="G10" i="6"/>
  <c r="G12" i="6"/>
  <c r="K15" i="7"/>
  <c r="K12" i="7"/>
  <c r="Q12" i="8"/>
  <c r="Q8" i="8"/>
  <c r="Q13" i="8"/>
  <c r="Q7" i="8"/>
  <c r="I12" i="5"/>
  <c r="Q12" i="7"/>
  <c r="Q10" i="7"/>
  <c r="Q8" i="7"/>
  <c r="G7" i="6"/>
  <c r="K7" i="7"/>
  <c r="C13" i="6"/>
  <c r="C15" i="6"/>
  <c r="C14" i="6"/>
  <c r="S11" i="8"/>
  <c r="S12" i="7"/>
  <c r="S7" i="7"/>
  <c r="S14" i="7"/>
  <c r="S13" i="7"/>
  <c r="S10" i="7"/>
  <c r="S15" i="7"/>
  <c r="S8" i="7"/>
  <c r="S9" i="7"/>
  <c r="S13" i="6"/>
  <c r="S15" i="6"/>
  <c r="S8" i="6"/>
  <c r="S10" i="6"/>
  <c r="S12" i="6"/>
  <c r="S14" i="6"/>
  <c r="S7" i="6"/>
  <c r="S9" i="6"/>
  <c r="K14" i="5"/>
  <c r="K15" i="5"/>
  <c r="K13" i="5"/>
  <c r="S9" i="5"/>
  <c r="C10" i="5"/>
  <c r="C11" i="5"/>
  <c r="C9" i="5"/>
  <c r="C7" i="5"/>
  <c r="O11" i="5"/>
  <c r="O9" i="5"/>
  <c r="O13" i="5"/>
  <c r="O14" i="5"/>
  <c r="O15" i="5"/>
  <c r="K11" i="5"/>
  <c r="K9" i="5"/>
  <c r="K7" i="5"/>
  <c r="K19" i="5" s="1"/>
  <c r="G12" i="5"/>
  <c r="G10" i="5"/>
  <c r="C14" i="5"/>
  <c r="C15" i="5"/>
  <c r="C13" i="5"/>
  <c r="O12" i="5"/>
  <c r="O10" i="5"/>
  <c r="O8" i="5"/>
  <c r="O19" i="5" s="1"/>
  <c r="G13" i="5"/>
  <c r="G14" i="5"/>
  <c r="G15" i="5"/>
  <c r="C8" i="5"/>
  <c r="K12" i="5"/>
  <c r="K10" i="5"/>
  <c r="K8" i="5"/>
  <c r="G11" i="5"/>
  <c r="G9" i="5"/>
  <c r="G7" i="5"/>
  <c r="S17" i="8" l="1"/>
  <c r="S18" i="8"/>
  <c r="S16" i="8"/>
  <c r="E19" i="8"/>
  <c r="Q19" i="8"/>
  <c r="O19" i="8"/>
  <c r="M19" i="8"/>
  <c r="S19" i="7"/>
  <c r="K19" i="7"/>
  <c r="Q19" i="7"/>
  <c r="S19" i="6"/>
  <c r="G19" i="6"/>
  <c r="M19" i="5"/>
  <c r="I19" i="5"/>
  <c r="G19" i="5"/>
  <c r="E19" i="5"/>
  <c r="S10" i="8"/>
  <c r="S13" i="8"/>
  <c r="S7" i="8"/>
  <c r="S8" i="8"/>
  <c r="S12" i="8"/>
  <c r="S9" i="8"/>
  <c r="S14" i="8"/>
  <c r="S15" i="8"/>
  <c r="S7" i="5"/>
  <c r="S11" i="5"/>
  <c r="S14" i="5"/>
  <c r="S15" i="5"/>
  <c r="S13" i="5"/>
  <c r="S8" i="5"/>
  <c r="S10" i="5"/>
  <c r="S12" i="5"/>
  <c r="S19" i="8" l="1"/>
  <c r="S19" i="5"/>
</calcChain>
</file>

<file path=xl/sharedStrings.xml><?xml version="1.0" encoding="utf-8"?>
<sst xmlns="http://schemas.openxmlformats.org/spreadsheetml/2006/main" count="184" uniqueCount="33">
  <si>
    <t>CONSEJO NACIONAL DE DROGAS</t>
  </si>
  <si>
    <t>MESES</t>
  </si>
  <si>
    <t>PROGRAMAS</t>
  </si>
  <si>
    <t>REGIONALES</t>
  </si>
  <si>
    <t>TOTAL</t>
  </si>
  <si>
    <t>DPC</t>
  </si>
  <si>
    <t>DEPREI</t>
  </si>
  <si>
    <t>DEPRAL</t>
  </si>
  <si>
    <t>DEPREDEPORTE</t>
  </si>
  <si>
    <t>NORTE</t>
  </si>
  <si>
    <t>SUR</t>
  </si>
  <si>
    <t>NORDESTE</t>
  </si>
  <si>
    <t>ESTE</t>
  </si>
  <si>
    <t>Cant.</t>
  </si>
  <si>
    <t>%</t>
  </si>
  <si>
    <t>ENERO</t>
  </si>
  <si>
    <t>FEBRERO</t>
  </si>
  <si>
    <t>MARZO</t>
  </si>
  <si>
    <t>ABRIL</t>
  </si>
  <si>
    <t>MAYO</t>
  </si>
  <si>
    <t>JUNIO</t>
  </si>
  <si>
    <t>CANTIDAD DE PERSONAS SENSIBILIZADAS MENSUALMENTE POR LOS DEPARTAMENTOS Y REGIONALES</t>
  </si>
  <si>
    <t xml:space="preserve"> %</t>
  </si>
  <si>
    <t>CANTIDAD DE PERSONAS CAPACITADAS MENSUALMENTE POR LOS DEPARTAMENTOS Y REGIONALES</t>
  </si>
  <si>
    <t>CANTIDAD DE PERSONAS PARTICIPANTES MENSUALMENTE POR LOS DEPARTAMENTOS Y REGIONALES</t>
  </si>
  <si>
    <t>JULIO</t>
  </si>
  <si>
    <t>AGOSTO</t>
  </si>
  <si>
    <t>SEPTIEMBRE</t>
  </si>
  <si>
    <t>CANTIDAD DE ACTIVIDADES MENSUALMENTE POR LOS DEPARTAMENTOS Y REGIONALES</t>
  </si>
  <si>
    <t>OCTUBRE</t>
  </si>
  <si>
    <t>NOVIEMBRE</t>
  </si>
  <si>
    <t>DICIEMBRE</t>
  </si>
  <si>
    <t>CUARTO TRIMESTRE  DEL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</si>
</sst>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8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19">
    <xf numFmtId="0" fontId="0" fillId="0" borderId="0" xfId="0"/>
    <xf numFmtId="0" fontId="4" fillId="0" borderId="1" xfId="2" applyFont="1" applyBorder="1" applyAlignment="1">
      <alignment horizontal="left"/>
    </xf>
    <xf numFmtId="3" fontId="1" fillId="0" borderId="2" xfId="2" applyNumberFormat="1" applyFont="1" applyBorder="1" applyAlignment="1">
      <alignment horizontal="center"/>
    </xf>
    <xf numFmtId="3" fontId="1" fillId="0" borderId="8" xfId="2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3" fontId="2" fillId="0" borderId="8" xfId="2" applyNumberFormat="1" applyFont="1" applyBorder="1" applyAlignment="1">
      <alignment horizontal="center"/>
    </xf>
    <xf numFmtId="3" fontId="2" fillId="2" borderId="20" xfId="2" applyNumberFormat="1" applyFont="1" applyFill="1" applyBorder="1" applyAlignment="1">
      <alignment horizontal="center" vertical="center" wrapText="1"/>
    </xf>
    <xf numFmtId="0" fontId="3" fillId="2" borderId="30" xfId="2" applyFont="1" applyFill="1" applyBorder="1" applyAlignment="1">
      <alignment horizontal="center" vertical="center" wrapText="1"/>
    </xf>
    <xf numFmtId="3" fontId="2" fillId="2" borderId="32" xfId="2" applyNumberFormat="1" applyFont="1" applyFill="1" applyBorder="1" applyAlignment="1">
      <alignment horizontal="center" vertical="center" wrapText="1"/>
    </xf>
    <xf numFmtId="0" fontId="1" fillId="0" borderId="2" xfId="2" applyNumberFormat="1" applyFont="1" applyBorder="1" applyAlignment="1">
      <alignment horizontal="center"/>
    </xf>
    <xf numFmtId="3" fontId="4" fillId="2" borderId="24" xfId="2" applyNumberFormat="1" applyFont="1" applyFill="1" applyBorder="1" applyAlignment="1">
      <alignment horizontal="center"/>
    </xf>
    <xf numFmtId="0" fontId="4" fillId="2" borderId="37" xfId="2" applyFont="1" applyFill="1" applyBorder="1" applyAlignment="1">
      <alignment horizontal="center"/>
    </xf>
    <xf numFmtId="3" fontId="4" fillId="2" borderId="14" xfId="2" applyNumberFormat="1" applyFont="1" applyFill="1" applyBorder="1" applyAlignment="1">
      <alignment horizontal="center"/>
    </xf>
    <xf numFmtId="0" fontId="4" fillId="2" borderId="15" xfId="2" applyFont="1" applyFill="1" applyBorder="1" applyAlignment="1">
      <alignment horizontal="center"/>
    </xf>
    <xf numFmtId="3" fontId="4" fillId="2" borderId="33" xfId="2" applyNumberFormat="1" applyFont="1" applyFill="1" applyBorder="1" applyAlignment="1">
      <alignment horizontal="center"/>
    </xf>
    <xf numFmtId="0" fontId="4" fillId="2" borderId="35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3" fontId="4" fillId="2" borderId="26" xfId="2" applyNumberFormat="1" applyFont="1" applyFill="1" applyBorder="1" applyAlignment="1">
      <alignment horizontal="center"/>
    </xf>
    <xf numFmtId="0" fontId="4" fillId="2" borderId="29" xfId="2" applyFont="1" applyFill="1" applyBorder="1" applyAlignment="1">
      <alignment horizontal="center"/>
    </xf>
    <xf numFmtId="3" fontId="2" fillId="2" borderId="3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8" xfId="0" applyFill="1" applyBorder="1"/>
    <xf numFmtId="0" fontId="0" fillId="0" borderId="0" xfId="0" applyFill="1" applyBorder="1" applyAlignment="1">
      <alignment horizontal="center"/>
    </xf>
    <xf numFmtId="0" fontId="3" fillId="2" borderId="20" xfId="2" applyFont="1" applyFill="1" applyBorder="1" applyAlignment="1">
      <alignment horizontal="center" vertical="center" wrapText="1"/>
    </xf>
    <xf numFmtId="3" fontId="4" fillId="2" borderId="39" xfId="2" applyNumberFormat="1" applyFont="1" applyFill="1" applyBorder="1" applyAlignment="1">
      <alignment horizontal="center"/>
    </xf>
    <xf numFmtId="0" fontId="4" fillId="2" borderId="40" xfId="2" applyFont="1" applyFill="1" applyBorder="1" applyAlignment="1">
      <alignment horizontal="center"/>
    </xf>
    <xf numFmtId="3" fontId="4" fillId="2" borderId="41" xfId="2" applyNumberFormat="1" applyFont="1" applyFill="1" applyBorder="1" applyAlignment="1">
      <alignment horizontal="center"/>
    </xf>
    <xf numFmtId="0" fontId="4" fillId="2" borderId="41" xfId="2" applyFont="1" applyFill="1" applyBorder="1" applyAlignment="1">
      <alignment horizontal="center"/>
    </xf>
    <xf numFmtId="0" fontId="0" fillId="0" borderId="0" xfId="0" applyFill="1" applyBorder="1"/>
    <xf numFmtId="3" fontId="1" fillId="0" borderId="8" xfId="1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3" fontId="1" fillId="0" borderId="2" xfId="1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1" fillId="0" borderId="8" xfId="1" applyNumberFormat="1" applyFont="1" applyFill="1" applyBorder="1" applyAlignment="1">
      <alignment horizontal="center"/>
    </xf>
    <xf numFmtId="3" fontId="2" fillId="0" borderId="8" xfId="2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3" fontId="2" fillId="0" borderId="18" xfId="2" applyNumberFormat="1" applyFont="1" applyFill="1" applyBorder="1" applyAlignment="1">
      <alignment horizontal="center"/>
    </xf>
    <xf numFmtId="3" fontId="1" fillId="0" borderId="8" xfId="2" applyNumberFormat="1" applyFont="1" applyFill="1" applyBorder="1" applyAlignment="1">
      <alignment horizontal="center"/>
    </xf>
    <xf numFmtId="3" fontId="1" fillId="0" borderId="6" xfId="2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3" fontId="1" fillId="0" borderId="2" xfId="2" applyNumberFormat="1" applyFont="1" applyFill="1" applyBorder="1" applyAlignment="1">
      <alignment horizontal="center"/>
    </xf>
    <xf numFmtId="0" fontId="1" fillId="0" borderId="8" xfId="2" applyNumberFormat="1" applyFont="1" applyFill="1" applyBorder="1" applyAlignment="1">
      <alignment horizontal="center"/>
    </xf>
    <xf numFmtId="3" fontId="2" fillId="0" borderId="20" xfId="2" applyNumberFormat="1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/>
    </xf>
    <xf numFmtId="3" fontId="1" fillId="0" borderId="13" xfId="2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0" fontId="1" fillId="0" borderId="2" xfId="2" applyNumberFormat="1" applyFont="1" applyFill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0" fontId="4" fillId="0" borderId="42" xfId="2" applyFont="1" applyBorder="1" applyAlignment="1">
      <alignment horizontal="left"/>
    </xf>
    <xf numFmtId="3" fontId="4" fillId="0" borderId="42" xfId="2" applyNumberFormat="1" applyFont="1" applyBorder="1" applyAlignment="1">
      <alignment horizontal="center"/>
    </xf>
    <xf numFmtId="0" fontId="4" fillId="0" borderId="42" xfId="2" applyNumberFormat="1" applyFont="1" applyBorder="1" applyAlignment="1">
      <alignment horizontal="center"/>
    </xf>
    <xf numFmtId="3" fontId="7" fillId="0" borderId="42" xfId="2" applyNumberFormat="1" applyFont="1" applyBorder="1" applyAlignment="1">
      <alignment horizontal="center"/>
    </xf>
    <xf numFmtId="3" fontId="4" fillId="0" borderId="2" xfId="2" applyNumberFormat="1" applyFont="1" applyBorder="1" applyAlignment="1">
      <alignment horizontal="center"/>
    </xf>
    <xf numFmtId="3" fontId="4" fillId="0" borderId="8" xfId="2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3" fontId="4" fillId="0" borderId="10" xfId="2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6" xfId="2" applyNumberFormat="1" applyFont="1" applyFill="1" applyBorder="1" applyAlignment="1">
      <alignment horizontal="center"/>
    </xf>
    <xf numFmtId="3" fontId="2" fillId="0" borderId="6" xfId="2" applyNumberFormat="1" applyFont="1" applyFill="1" applyBorder="1" applyAlignment="1">
      <alignment horizontal="center"/>
    </xf>
    <xf numFmtId="3" fontId="3" fillId="0" borderId="8" xfId="2" applyNumberFormat="1" applyFont="1" applyBorder="1" applyAlignment="1">
      <alignment horizontal="center"/>
    </xf>
    <xf numFmtId="3" fontId="3" fillId="0" borderId="10" xfId="2" applyNumberFormat="1" applyFont="1" applyBorder="1" applyAlignment="1">
      <alignment horizontal="center"/>
    </xf>
    <xf numFmtId="0" fontId="0" fillId="0" borderId="42" xfId="0" applyFill="1" applyBorder="1" applyAlignment="1">
      <alignment horizontal="center"/>
    </xf>
    <xf numFmtId="164" fontId="5" fillId="0" borderId="42" xfId="0" applyNumberFormat="1" applyFon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3" fontId="1" fillId="0" borderId="42" xfId="2" applyNumberFormat="1" applyFont="1" applyFill="1" applyBorder="1" applyAlignment="1">
      <alignment horizontal="center"/>
    </xf>
    <xf numFmtId="0" fontId="1" fillId="0" borderId="42" xfId="2" applyNumberFormat="1" applyFont="1" applyFill="1" applyBorder="1" applyAlignment="1">
      <alignment horizontal="center"/>
    </xf>
    <xf numFmtId="3" fontId="2" fillId="0" borderId="3" xfId="2" applyNumberFormat="1" applyFont="1" applyFill="1" applyBorder="1" applyAlignment="1">
      <alignment horizontal="center" vertical="center" wrapText="1"/>
    </xf>
    <xf numFmtId="3" fontId="4" fillId="0" borderId="43" xfId="2" applyNumberFormat="1" applyFon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0" fontId="4" fillId="0" borderId="43" xfId="2" applyNumberFormat="1" applyFon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3" fontId="4" fillId="0" borderId="18" xfId="2" applyNumberFormat="1" applyFont="1" applyBorder="1" applyAlignment="1">
      <alignment horizontal="center"/>
    </xf>
    <xf numFmtId="0" fontId="3" fillId="2" borderId="3" xfId="2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/>
    </xf>
    <xf numFmtId="3" fontId="4" fillId="0" borderId="2" xfId="1" applyNumberFormat="1" applyFont="1" applyBorder="1" applyAlignment="1">
      <alignment horizontal="center"/>
    </xf>
    <xf numFmtId="3" fontId="4" fillId="0" borderId="8" xfId="1" applyNumberFormat="1" applyFont="1" applyBorder="1" applyAlignment="1">
      <alignment horizontal="center"/>
    </xf>
    <xf numFmtId="3" fontId="4" fillId="0" borderId="10" xfId="1" applyNumberFormat="1" applyFont="1" applyBorder="1" applyAlignment="1">
      <alignment horizontal="center"/>
    </xf>
    <xf numFmtId="0" fontId="4" fillId="0" borderId="8" xfId="1" applyNumberFormat="1" applyFont="1" applyBorder="1" applyAlignment="1">
      <alignment horizontal="center"/>
    </xf>
    <xf numFmtId="0" fontId="4" fillId="0" borderId="10" xfId="1" applyNumberFormat="1" applyFont="1" applyBorder="1" applyAlignment="1">
      <alignment horizontal="center"/>
    </xf>
    <xf numFmtId="3" fontId="3" fillId="0" borderId="8" xfId="1" applyNumberFormat="1" applyFont="1" applyBorder="1" applyAlignment="1">
      <alignment horizontal="center"/>
    </xf>
    <xf numFmtId="3" fontId="3" fillId="0" borderId="10" xfId="1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1" applyFont="1" applyAlignment="1">
      <alignment horizontal="center"/>
    </xf>
    <xf numFmtId="3" fontId="2" fillId="0" borderId="0" xfId="1" applyNumberFormat="1" applyFont="1" applyAlignment="1">
      <alignment horizontal="center"/>
    </xf>
    <xf numFmtId="0" fontId="3" fillId="2" borderId="14" xfId="2" applyFont="1" applyFill="1" applyBorder="1" applyAlignment="1">
      <alignment horizontal="center" vertical="center"/>
    </xf>
    <xf numFmtId="0" fontId="3" fillId="2" borderId="31" xfId="2" applyFont="1" applyFill="1" applyBorder="1" applyAlignment="1">
      <alignment horizontal="center" vertical="center"/>
    </xf>
    <xf numFmtId="0" fontId="3" fillId="2" borderId="29" xfId="2" applyNumberFormat="1" applyFont="1" applyFill="1" applyBorder="1" applyAlignment="1">
      <alignment horizontal="center"/>
    </xf>
    <xf numFmtId="0" fontId="3" fillId="2" borderId="25" xfId="2" applyNumberFormat="1" applyFont="1" applyFill="1" applyBorder="1" applyAlignment="1">
      <alignment horizontal="center"/>
    </xf>
    <xf numFmtId="0" fontId="3" fillId="2" borderId="26" xfId="2" applyNumberFormat="1" applyFont="1" applyFill="1" applyBorder="1" applyAlignment="1">
      <alignment horizontal="center"/>
    </xf>
    <xf numFmtId="0" fontId="3" fillId="2" borderId="14" xfId="2" applyNumberFormat="1" applyFont="1" applyFill="1" applyBorder="1" applyAlignment="1">
      <alignment horizontal="center" vertical="center"/>
    </xf>
    <xf numFmtId="0" fontId="3" fillId="2" borderId="15" xfId="2" applyNumberFormat="1" applyFont="1" applyFill="1" applyBorder="1" applyAlignment="1">
      <alignment horizontal="center" vertical="center"/>
    </xf>
    <xf numFmtId="0" fontId="3" fillId="2" borderId="27" xfId="2" applyNumberFormat="1" applyFont="1" applyFill="1" applyBorder="1" applyAlignment="1">
      <alignment horizontal="center" vertical="center"/>
    </xf>
    <xf numFmtId="0" fontId="3" fillId="2" borderId="28" xfId="2" applyNumberFormat="1" applyFont="1" applyFill="1" applyBorder="1" applyAlignment="1">
      <alignment horizontal="center" vertical="center"/>
    </xf>
    <xf numFmtId="0" fontId="3" fillId="2" borderId="20" xfId="2" applyNumberFormat="1" applyFont="1" applyFill="1" applyBorder="1" applyAlignment="1">
      <alignment horizontal="center"/>
    </xf>
    <xf numFmtId="0" fontId="3" fillId="2" borderId="21" xfId="2" applyNumberFormat="1" applyFont="1" applyFill="1" applyBorder="1" applyAlignment="1">
      <alignment horizontal="center"/>
    </xf>
    <xf numFmtId="0" fontId="3" fillId="2" borderId="22" xfId="2" applyNumberFormat="1" applyFont="1" applyFill="1" applyBorder="1" applyAlignment="1">
      <alignment horizontal="center"/>
    </xf>
    <xf numFmtId="0" fontId="3" fillId="2" borderId="32" xfId="2" applyNumberFormat="1" applyFont="1" applyFill="1" applyBorder="1" applyAlignment="1">
      <alignment horizontal="center"/>
    </xf>
    <xf numFmtId="0" fontId="3" fillId="2" borderId="36" xfId="2" applyNumberFormat="1" applyFont="1" applyFill="1" applyBorder="1" applyAlignment="1">
      <alignment horizontal="center"/>
    </xf>
    <xf numFmtId="3" fontId="3" fillId="2" borderId="32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23" xfId="2" applyNumberFormat="1" applyFont="1" applyFill="1" applyBorder="1" applyAlignment="1">
      <alignment horizontal="center"/>
    </xf>
    <xf numFmtId="0" fontId="3" fillId="2" borderId="24" xfId="2" applyFont="1" applyFill="1" applyBorder="1" applyAlignment="1">
      <alignment horizontal="center" vertical="center"/>
    </xf>
    <xf numFmtId="0" fontId="3" fillId="2" borderId="24" xfId="2" applyNumberFormat="1" applyFont="1" applyFill="1" applyBorder="1" applyAlignment="1">
      <alignment horizontal="center"/>
    </xf>
    <xf numFmtId="0" fontId="3" fillId="2" borderId="38" xfId="2" applyNumberFormat="1" applyFont="1" applyFill="1" applyBorder="1" applyAlignment="1">
      <alignment horizontal="center" vertical="center"/>
    </xf>
    <xf numFmtId="0" fontId="3" fillId="2" borderId="34" xfId="2" applyNumberFormat="1" applyFont="1" applyFill="1" applyBorder="1" applyAlignment="1">
      <alignment horizontal="center" vertical="center"/>
    </xf>
    <xf numFmtId="0" fontId="3" fillId="2" borderId="14" xfId="2" applyNumberFormat="1" applyFont="1" applyFill="1" applyBorder="1" applyAlignment="1">
      <alignment horizontal="center"/>
    </xf>
    <xf numFmtId="0" fontId="3" fillId="2" borderId="15" xfId="2" applyNumberFormat="1" applyFont="1" applyFill="1" applyBorder="1" applyAlignment="1">
      <alignment horizontal="center"/>
    </xf>
    <xf numFmtId="3" fontId="3" fillId="2" borderId="14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</cellXfs>
  <cellStyles count="4">
    <cellStyle name="Normal" xfId="0" builtinId="0"/>
    <cellStyle name="Normal 4" xfId="2"/>
    <cellStyle name="Normal 5" xfId="1"/>
    <cellStyle name="Normal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on%20Obsevatori/Downloads/Actividades%202017/Actividades%20Ener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CESO%20DE%20LA%20INFORMA/Downloads/Actividades%20Abri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CESO%20DE%20LA%20INFORMA/Downloads/Actividades%20May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CESO%20DE%20LA%20INFORMA/Downloads/Actividades%20Jun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on%20Obsevatori/Downloads/Actividades%202017/Actividades%20Febrer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on%20Obsevatori/Downloads/Actividades%202017/Actividades%20Marz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on%20Obsevatori/Downloads/Actividades%202017/Actividades%20Abri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on%20Obsevatori/Downloads/Actividades%202017/Actividades%20May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on%20Obsevatori/Downloads/Actividades%202017/Actividades%20Juni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CESO%20DE%20LA%20INFORMA/Downloads/Actividades%20Ener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CESO%20DE%20LA%20INFORMA/Downloads/Actividades%20Febrer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CESO%20DE%20LA%20INFORMA/Downloads/Actividades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dades DPC"/>
      <sheetName val="Actividades DEPREI"/>
      <sheetName val="Actividades DEPRAL"/>
      <sheetName val="Actividades DEPREDEPORTE"/>
      <sheetName val="Activnades Norte"/>
      <sheetName val="Actividades Sur"/>
      <sheetName val="Actividades Nordeste"/>
      <sheetName val="Actividades Este"/>
    </sheetNames>
    <sheetDataSet>
      <sheetData sheetId="0">
        <row r="5">
          <cell r="AJ5">
            <v>3</v>
          </cell>
        </row>
        <row r="9">
          <cell r="Z9">
            <v>0</v>
          </cell>
          <cell r="AE9">
            <v>34</v>
          </cell>
        </row>
      </sheetData>
      <sheetData sheetId="1">
        <row r="5">
          <cell r="AJ5">
            <v>3</v>
          </cell>
        </row>
        <row r="9">
          <cell r="Z9">
            <v>201</v>
          </cell>
          <cell r="AE9">
            <v>4</v>
          </cell>
        </row>
      </sheetData>
      <sheetData sheetId="2">
        <row r="5">
          <cell r="AJ5">
            <v>0</v>
          </cell>
        </row>
        <row r="9">
          <cell r="Z9">
            <v>0</v>
          </cell>
          <cell r="AE9">
            <v>0</v>
          </cell>
        </row>
      </sheetData>
      <sheetData sheetId="3">
        <row r="5">
          <cell r="AJ5">
            <v>18</v>
          </cell>
        </row>
        <row r="9">
          <cell r="AE9">
            <v>2040</v>
          </cell>
        </row>
      </sheetData>
      <sheetData sheetId="4">
        <row r="5">
          <cell r="AJ5">
            <v>11</v>
          </cell>
        </row>
        <row r="9">
          <cell r="Z9">
            <v>183</v>
          </cell>
          <cell r="AE9">
            <v>1643</v>
          </cell>
        </row>
      </sheetData>
      <sheetData sheetId="5">
        <row r="5">
          <cell r="AJ5">
            <v>4</v>
          </cell>
        </row>
        <row r="9">
          <cell r="Z9">
            <v>35</v>
          </cell>
          <cell r="AE9">
            <v>74</v>
          </cell>
        </row>
      </sheetData>
      <sheetData sheetId="6">
        <row r="5">
          <cell r="AJ5">
            <v>0</v>
          </cell>
        </row>
        <row r="9">
          <cell r="Z9">
            <v>0</v>
          </cell>
          <cell r="AE9">
            <v>0</v>
          </cell>
        </row>
      </sheetData>
      <sheetData sheetId="7">
        <row r="5">
          <cell r="AJ5">
            <v>0</v>
          </cell>
        </row>
        <row r="9">
          <cell r="Z9">
            <v>0</v>
          </cell>
          <cell r="AE9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dades DPC"/>
      <sheetName val="Actividades DEPREI"/>
      <sheetName val="Actividades DEPRAL"/>
      <sheetName val="Actividades DEPREDEPORTE"/>
      <sheetName val="Activnades Norte"/>
      <sheetName val="Actividades Sur"/>
      <sheetName val="Actividades Nordeste"/>
      <sheetName val="Actividades Este"/>
    </sheetNames>
    <sheetDataSet>
      <sheetData sheetId="0" refreshError="1">
        <row r="5">
          <cell r="AJ5">
            <v>8</v>
          </cell>
        </row>
        <row r="9">
          <cell r="AJ9">
            <v>159</v>
          </cell>
        </row>
      </sheetData>
      <sheetData sheetId="1" refreshError="1">
        <row r="5">
          <cell r="AJ5">
            <v>36</v>
          </cell>
        </row>
        <row r="9">
          <cell r="AJ9">
            <v>1169</v>
          </cell>
        </row>
      </sheetData>
      <sheetData sheetId="2" refreshError="1">
        <row r="5">
          <cell r="AJ5">
            <v>23</v>
          </cell>
        </row>
        <row r="9">
          <cell r="AJ9">
            <v>901</v>
          </cell>
        </row>
      </sheetData>
      <sheetData sheetId="3" refreshError="1">
        <row r="5">
          <cell r="AJ5">
            <v>11</v>
          </cell>
        </row>
        <row r="9">
          <cell r="AJ9">
            <v>254</v>
          </cell>
        </row>
      </sheetData>
      <sheetData sheetId="4" refreshError="1"/>
      <sheetData sheetId="5" refreshError="1">
        <row r="5">
          <cell r="AJ5">
            <v>7</v>
          </cell>
        </row>
        <row r="9">
          <cell r="AJ9">
            <v>234</v>
          </cell>
        </row>
      </sheetData>
      <sheetData sheetId="6" refreshError="1">
        <row r="5">
          <cell r="AJ5">
            <v>11</v>
          </cell>
        </row>
        <row r="9">
          <cell r="AJ9">
            <v>596</v>
          </cell>
        </row>
      </sheetData>
      <sheetData sheetId="7" refreshError="1">
        <row r="5">
          <cell r="AJ5">
            <v>10</v>
          </cell>
        </row>
        <row r="9">
          <cell r="AJ9">
            <v>604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dades DPC"/>
      <sheetName val="Actividades DEPREI"/>
      <sheetName val="Actividades DEPRAL"/>
      <sheetName val="Actividades DEPREDEPORTE"/>
      <sheetName val="Activnades Norte"/>
      <sheetName val="Actividades Sur"/>
      <sheetName val="Actividades Nordeste"/>
      <sheetName val="Actividades Este"/>
    </sheetNames>
    <sheetDataSet>
      <sheetData sheetId="0" refreshError="1">
        <row r="5">
          <cell r="AJ5">
            <v>7</v>
          </cell>
        </row>
        <row r="9">
          <cell r="AJ9">
            <v>70</v>
          </cell>
        </row>
      </sheetData>
      <sheetData sheetId="1" refreshError="1">
        <row r="5">
          <cell r="AJ5">
            <v>45</v>
          </cell>
        </row>
        <row r="9">
          <cell r="AJ9">
            <v>883</v>
          </cell>
        </row>
      </sheetData>
      <sheetData sheetId="2" refreshError="1">
        <row r="5">
          <cell r="AJ5">
            <v>4</v>
          </cell>
        </row>
        <row r="9">
          <cell r="AJ9">
            <v>59</v>
          </cell>
        </row>
      </sheetData>
      <sheetData sheetId="3" refreshError="1">
        <row r="5">
          <cell r="AJ5">
            <v>4</v>
          </cell>
        </row>
        <row r="9">
          <cell r="AJ9">
            <v>133</v>
          </cell>
        </row>
      </sheetData>
      <sheetData sheetId="4" refreshError="1"/>
      <sheetData sheetId="5" refreshError="1"/>
      <sheetData sheetId="6" refreshError="1">
        <row r="5">
          <cell r="AJ5">
            <v>1</v>
          </cell>
        </row>
        <row r="9">
          <cell r="AJ9">
            <v>42</v>
          </cell>
        </row>
      </sheetData>
      <sheetData sheetId="7" refreshError="1">
        <row r="5">
          <cell r="AJ5">
            <v>0</v>
          </cell>
        </row>
        <row r="9">
          <cell r="AJ9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dades DPC"/>
      <sheetName val="Actividades DEPREI"/>
      <sheetName val="Actividades DEPRAL"/>
      <sheetName val="Actividades DEPREDEPORTE"/>
      <sheetName val="Activnades Norte"/>
      <sheetName val="Actividades Sur"/>
      <sheetName val="Actividades Nordeste"/>
      <sheetName val="Actividades Este"/>
    </sheetNames>
    <sheetDataSet>
      <sheetData sheetId="0" refreshError="1">
        <row r="5">
          <cell r="AJ5">
            <v>2</v>
          </cell>
        </row>
        <row r="9">
          <cell r="AJ9">
            <v>61</v>
          </cell>
        </row>
      </sheetData>
      <sheetData sheetId="1" refreshError="1">
        <row r="5">
          <cell r="AJ5">
            <v>16</v>
          </cell>
        </row>
        <row r="9">
          <cell r="AJ9">
            <v>150</v>
          </cell>
        </row>
      </sheetData>
      <sheetData sheetId="2" refreshError="1">
        <row r="5">
          <cell r="AJ5">
            <v>13</v>
          </cell>
        </row>
        <row r="9">
          <cell r="AJ9">
            <v>451</v>
          </cell>
        </row>
      </sheetData>
      <sheetData sheetId="3" refreshError="1">
        <row r="5">
          <cell r="AJ5">
            <v>16</v>
          </cell>
        </row>
        <row r="9">
          <cell r="AJ9">
            <v>479</v>
          </cell>
        </row>
      </sheetData>
      <sheetData sheetId="4" refreshError="1">
        <row r="5">
          <cell r="AJ5">
            <v>7</v>
          </cell>
        </row>
        <row r="9">
          <cell r="AJ9">
            <v>995</v>
          </cell>
        </row>
      </sheetData>
      <sheetData sheetId="5" refreshError="1"/>
      <sheetData sheetId="6" refreshError="1">
        <row r="5">
          <cell r="AJ5">
            <v>22</v>
          </cell>
        </row>
        <row r="9">
          <cell r="AJ9">
            <v>415</v>
          </cell>
        </row>
      </sheetData>
      <sheetData sheetId="7" refreshError="1">
        <row r="5">
          <cell r="AJ5">
            <v>0</v>
          </cell>
        </row>
        <row r="9">
          <cell r="AJ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dades DPC"/>
      <sheetName val="Actividades DEPREI"/>
      <sheetName val="Actividades DEPRAL"/>
      <sheetName val="Actividades DEPREDEPORTE"/>
      <sheetName val="Activnades Norte"/>
      <sheetName val="Actividades Sur"/>
      <sheetName val="Actividades Nordeste"/>
      <sheetName val="Actividades Este"/>
    </sheetNames>
    <sheetDataSet>
      <sheetData sheetId="0">
        <row r="5">
          <cell r="AJ5">
            <v>15</v>
          </cell>
        </row>
        <row r="9">
          <cell r="Z9">
            <v>26</v>
          </cell>
          <cell r="AE9">
            <v>144</v>
          </cell>
        </row>
      </sheetData>
      <sheetData sheetId="1">
        <row r="5">
          <cell r="AJ5">
            <v>9</v>
          </cell>
        </row>
        <row r="9">
          <cell r="Z9">
            <v>211</v>
          </cell>
          <cell r="AE9">
            <v>176</v>
          </cell>
        </row>
      </sheetData>
      <sheetData sheetId="2">
        <row r="5">
          <cell r="AJ5">
            <v>6</v>
          </cell>
        </row>
        <row r="9">
          <cell r="Z9">
            <v>0</v>
          </cell>
          <cell r="AE9">
            <v>132</v>
          </cell>
        </row>
      </sheetData>
      <sheetData sheetId="3">
        <row r="5">
          <cell r="AJ5">
            <v>18</v>
          </cell>
        </row>
        <row r="9">
          <cell r="Z9">
            <v>57</v>
          </cell>
          <cell r="AE9">
            <v>235</v>
          </cell>
        </row>
      </sheetData>
      <sheetData sheetId="4">
        <row r="5">
          <cell r="AJ5">
            <v>12</v>
          </cell>
        </row>
        <row r="9">
          <cell r="Z9">
            <v>134</v>
          </cell>
          <cell r="AE9">
            <v>1138</v>
          </cell>
        </row>
      </sheetData>
      <sheetData sheetId="5">
        <row r="5">
          <cell r="AJ5">
            <v>7</v>
          </cell>
        </row>
        <row r="9">
          <cell r="Z9">
            <v>106</v>
          </cell>
          <cell r="AE9">
            <v>182</v>
          </cell>
        </row>
      </sheetData>
      <sheetData sheetId="6">
        <row r="5">
          <cell r="AJ5">
            <v>8</v>
          </cell>
        </row>
        <row r="9">
          <cell r="Z9">
            <v>124</v>
          </cell>
          <cell r="AE9">
            <v>2</v>
          </cell>
        </row>
      </sheetData>
      <sheetData sheetId="7">
        <row r="5">
          <cell r="AJ5">
            <v>0</v>
          </cell>
        </row>
        <row r="9">
          <cell r="AE9">
            <v>0</v>
          </cell>
          <cell r="AJ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dades DPC"/>
      <sheetName val="Actividades DEPREI"/>
      <sheetName val="Actividades DEPRAL"/>
      <sheetName val="Actividades DEPREDEPORTE"/>
      <sheetName val="Activnades Norte"/>
      <sheetName val="Actividades Sur"/>
      <sheetName val="Actividades Nordeste"/>
      <sheetName val="Actividades Este"/>
    </sheetNames>
    <sheetDataSet>
      <sheetData sheetId="0">
        <row r="5">
          <cell r="AJ5">
            <v>20</v>
          </cell>
        </row>
        <row r="9">
          <cell r="Z9">
            <v>193</v>
          </cell>
          <cell r="AE9">
            <v>106</v>
          </cell>
        </row>
      </sheetData>
      <sheetData sheetId="1">
        <row r="5">
          <cell r="AJ5">
            <v>33</v>
          </cell>
        </row>
        <row r="9">
          <cell r="Z9">
            <v>1268</v>
          </cell>
          <cell r="AE9">
            <v>98</v>
          </cell>
        </row>
      </sheetData>
      <sheetData sheetId="2">
        <row r="5">
          <cell r="AJ5">
            <v>6</v>
          </cell>
        </row>
        <row r="9">
          <cell r="Z9">
            <v>0</v>
          </cell>
          <cell r="AE9">
            <v>156</v>
          </cell>
        </row>
      </sheetData>
      <sheetData sheetId="3">
        <row r="5">
          <cell r="AJ5">
            <v>19</v>
          </cell>
        </row>
        <row r="9">
          <cell r="Z9">
            <v>366</v>
          </cell>
          <cell r="AE9">
            <v>353</v>
          </cell>
        </row>
      </sheetData>
      <sheetData sheetId="4">
        <row r="5">
          <cell r="AJ5">
            <v>15</v>
          </cell>
        </row>
        <row r="9">
          <cell r="Z9">
            <v>27</v>
          </cell>
          <cell r="AE9">
            <v>963</v>
          </cell>
        </row>
      </sheetData>
      <sheetData sheetId="5">
        <row r="5">
          <cell r="Z5">
            <v>0</v>
          </cell>
          <cell r="AJ5">
            <v>3</v>
          </cell>
        </row>
        <row r="9">
          <cell r="AE9">
            <v>100</v>
          </cell>
        </row>
      </sheetData>
      <sheetData sheetId="6">
        <row r="5">
          <cell r="AJ5">
            <v>1</v>
          </cell>
        </row>
        <row r="9">
          <cell r="Z9">
            <v>92</v>
          </cell>
          <cell r="AE9">
            <v>0</v>
          </cell>
        </row>
      </sheetData>
      <sheetData sheetId="7">
        <row r="5">
          <cell r="AJ5">
            <v>3</v>
          </cell>
        </row>
        <row r="9">
          <cell r="Z9">
            <v>0</v>
          </cell>
          <cell r="AE9">
            <v>129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dades DPC"/>
      <sheetName val="Actividades DEPREI"/>
      <sheetName val="Actividades DEPRAL"/>
      <sheetName val="Actividades DEPREDEPORTE"/>
      <sheetName val="Activnades Norte"/>
      <sheetName val="Actividades Sur"/>
      <sheetName val="Actividades Nordeste"/>
      <sheetName val="Actividades Este"/>
    </sheetNames>
    <sheetDataSet>
      <sheetData sheetId="0">
        <row r="5">
          <cell r="AJ5">
            <v>8</v>
          </cell>
        </row>
        <row r="9">
          <cell r="Z9">
            <v>112</v>
          </cell>
          <cell r="AE9">
            <v>47</v>
          </cell>
        </row>
      </sheetData>
      <sheetData sheetId="1">
        <row r="5">
          <cell r="AJ5">
            <v>36</v>
          </cell>
        </row>
        <row r="9">
          <cell r="Z9">
            <v>1114</v>
          </cell>
          <cell r="AE9">
            <v>55</v>
          </cell>
        </row>
      </sheetData>
      <sheetData sheetId="2">
        <row r="5">
          <cell r="AJ5">
            <v>23</v>
          </cell>
        </row>
        <row r="9">
          <cell r="Z9">
            <v>0</v>
          </cell>
          <cell r="AE9">
            <v>901</v>
          </cell>
        </row>
      </sheetData>
      <sheetData sheetId="3">
        <row r="5">
          <cell r="AJ5">
            <v>11</v>
          </cell>
        </row>
        <row r="9">
          <cell r="Z9">
            <v>81</v>
          </cell>
          <cell r="AE9">
            <v>173</v>
          </cell>
        </row>
      </sheetData>
      <sheetData sheetId="4">
        <row r="5">
          <cell r="Z5">
            <v>0</v>
          </cell>
        </row>
      </sheetData>
      <sheetData sheetId="5">
        <row r="5">
          <cell r="AJ5">
            <v>7</v>
          </cell>
        </row>
        <row r="9">
          <cell r="Z9">
            <v>30</v>
          </cell>
          <cell r="AE9">
            <v>204</v>
          </cell>
        </row>
      </sheetData>
      <sheetData sheetId="6">
        <row r="5">
          <cell r="AJ5">
            <v>11</v>
          </cell>
        </row>
        <row r="9">
          <cell r="Z9">
            <v>590</v>
          </cell>
          <cell r="AE9">
            <v>6</v>
          </cell>
        </row>
      </sheetData>
      <sheetData sheetId="7">
        <row r="5">
          <cell r="AJ5">
            <v>10</v>
          </cell>
        </row>
        <row r="9">
          <cell r="Z9">
            <v>0</v>
          </cell>
          <cell r="AE9">
            <v>604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dades DPC"/>
      <sheetName val="Actividades DEPREI"/>
      <sheetName val="Actividades DEPRAL"/>
      <sheetName val="Actividades DEPREDEPORTE"/>
      <sheetName val="Activnades Norte"/>
      <sheetName val="Actividades Sur"/>
      <sheetName val="Actividades Nordeste"/>
      <sheetName val="Actividades Este"/>
    </sheetNames>
    <sheetDataSet>
      <sheetData sheetId="0">
        <row r="5">
          <cell r="AJ5">
            <v>7</v>
          </cell>
        </row>
        <row r="9">
          <cell r="Z9">
            <v>42</v>
          </cell>
          <cell r="AE9">
            <v>28</v>
          </cell>
        </row>
      </sheetData>
      <sheetData sheetId="1">
        <row r="5">
          <cell r="AJ5">
            <v>45</v>
          </cell>
        </row>
        <row r="9">
          <cell r="Z9">
            <v>781</v>
          </cell>
          <cell r="AE9">
            <v>102</v>
          </cell>
        </row>
      </sheetData>
      <sheetData sheetId="2">
        <row r="5">
          <cell r="AJ5">
            <v>4</v>
          </cell>
        </row>
        <row r="9">
          <cell r="Z9">
            <v>0</v>
          </cell>
          <cell r="AE9">
            <v>59</v>
          </cell>
        </row>
      </sheetData>
      <sheetData sheetId="3">
        <row r="5">
          <cell r="AJ5">
            <v>4</v>
          </cell>
        </row>
        <row r="9">
          <cell r="Z9">
            <v>133</v>
          </cell>
          <cell r="AE9">
            <v>0</v>
          </cell>
        </row>
      </sheetData>
      <sheetData sheetId="4"/>
      <sheetData sheetId="5"/>
      <sheetData sheetId="6">
        <row r="5">
          <cell r="AJ5">
            <v>1</v>
          </cell>
        </row>
        <row r="9">
          <cell r="Z9">
            <v>42</v>
          </cell>
          <cell r="AE9">
            <v>0</v>
          </cell>
        </row>
      </sheetData>
      <sheetData sheetId="7">
        <row r="5">
          <cell r="AJ5">
            <v>0</v>
          </cell>
        </row>
        <row r="9">
          <cell r="Z9">
            <v>0</v>
          </cell>
          <cell r="AE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dades DPC"/>
      <sheetName val="Actividades DEPREI"/>
      <sheetName val="Actividades DEPRAL"/>
      <sheetName val="Actividades DEPREDEPORTE"/>
      <sheetName val="Activnades Norte"/>
      <sheetName val="Actividades Sur"/>
      <sheetName val="Actividades Nordeste"/>
      <sheetName val="Actividades Este"/>
    </sheetNames>
    <sheetDataSet>
      <sheetData sheetId="0">
        <row r="5">
          <cell r="AJ5">
            <v>2</v>
          </cell>
        </row>
        <row r="9">
          <cell r="Z9">
            <v>61</v>
          </cell>
          <cell r="AE9">
            <v>0</v>
          </cell>
        </row>
      </sheetData>
      <sheetData sheetId="1">
        <row r="5">
          <cell r="AJ5">
            <v>16</v>
          </cell>
        </row>
        <row r="9">
          <cell r="Z9">
            <v>138</v>
          </cell>
          <cell r="AE9">
            <v>12</v>
          </cell>
        </row>
      </sheetData>
      <sheetData sheetId="2">
        <row r="5">
          <cell r="AJ5">
            <v>13</v>
          </cell>
        </row>
        <row r="9">
          <cell r="Z9">
            <v>80</v>
          </cell>
          <cell r="AE9">
            <v>371</v>
          </cell>
        </row>
      </sheetData>
      <sheetData sheetId="3">
        <row r="5">
          <cell r="AJ5">
            <v>16</v>
          </cell>
        </row>
        <row r="9">
          <cell r="Z9">
            <v>110</v>
          </cell>
          <cell r="AE9">
            <v>369</v>
          </cell>
        </row>
      </sheetData>
      <sheetData sheetId="4">
        <row r="5">
          <cell r="AJ5">
            <v>7</v>
          </cell>
        </row>
        <row r="9">
          <cell r="Z9">
            <v>0</v>
          </cell>
          <cell r="AE9">
            <v>995</v>
          </cell>
        </row>
      </sheetData>
      <sheetData sheetId="5"/>
      <sheetData sheetId="6">
        <row r="9">
          <cell r="Z9">
            <v>27</v>
          </cell>
          <cell r="AE9">
            <v>388</v>
          </cell>
        </row>
      </sheetData>
      <sheetData sheetId="7">
        <row r="5">
          <cell r="AJ5">
            <v>0</v>
          </cell>
        </row>
        <row r="9">
          <cell r="Z9">
            <v>0</v>
          </cell>
          <cell r="AE9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dades DPC"/>
      <sheetName val="Actividades DEPREI"/>
      <sheetName val="Actividades DEPRAL"/>
      <sheetName val="Actividades DEPREDEPORTE"/>
      <sheetName val="Activnades Norte"/>
      <sheetName val="Actividades Sur"/>
      <sheetName val="Actividades Nordeste"/>
      <sheetName val="Actividades Este"/>
    </sheetNames>
    <sheetDataSet>
      <sheetData sheetId="0" refreshError="1">
        <row r="5">
          <cell r="AJ5">
            <v>3</v>
          </cell>
        </row>
        <row r="9">
          <cell r="AJ9">
            <v>34</v>
          </cell>
        </row>
      </sheetData>
      <sheetData sheetId="1" refreshError="1">
        <row r="5">
          <cell r="AJ5">
            <v>3</v>
          </cell>
        </row>
        <row r="9">
          <cell r="AJ9">
            <v>205</v>
          </cell>
        </row>
      </sheetData>
      <sheetData sheetId="2" refreshError="1">
        <row r="5">
          <cell r="AJ5">
            <v>0</v>
          </cell>
        </row>
        <row r="9">
          <cell r="AJ9">
            <v>0</v>
          </cell>
        </row>
      </sheetData>
      <sheetData sheetId="3" refreshError="1">
        <row r="5">
          <cell r="AJ5">
            <v>18</v>
          </cell>
        </row>
        <row r="9">
          <cell r="AJ9">
            <v>2040</v>
          </cell>
        </row>
      </sheetData>
      <sheetData sheetId="4" refreshError="1">
        <row r="5">
          <cell r="AJ5">
            <v>11</v>
          </cell>
        </row>
        <row r="9">
          <cell r="AJ9">
            <v>1826</v>
          </cell>
        </row>
      </sheetData>
      <sheetData sheetId="5" refreshError="1">
        <row r="5">
          <cell r="AJ5">
            <v>4</v>
          </cell>
        </row>
        <row r="9">
          <cell r="AJ9">
            <v>109</v>
          </cell>
        </row>
      </sheetData>
      <sheetData sheetId="6" refreshError="1">
        <row r="5">
          <cell r="AJ5">
            <v>0</v>
          </cell>
        </row>
        <row r="9">
          <cell r="AJ9">
            <v>0</v>
          </cell>
        </row>
      </sheetData>
      <sheetData sheetId="7" refreshError="1">
        <row r="5">
          <cell r="AJ5">
            <v>0</v>
          </cell>
        </row>
        <row r="9">
          <cell r="AJ9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dades DPC"/>
      <sheetName val="Actividades DEPREI"/>
      <sheetName val="Actividades DEPRAL"/>
      <sheetName val="Actividades DEPREDEPORTE"/>
      <sheetName val="Activnades Norte"/>
      <sheetName val="Actividades Sur"/>
      <sheetName val="Actividades Nordeste"/>
      <sheetName val="Actividades Este"/>
    </sheetNames>
    <sheetDataSet>
      <sheetData sheetId="0" refreshError="1">
        <row r="5">
          <cell r="AJ5">
            <v>15</v>
          </cell>
        </row>
        <row r="9">
          <cell r="AJ9">
            <v>170</v>
          </cell>
        </row>
      </sheetData>
      <sheetData sheetId="1" refreshError="1">
        <row r="5">
          <cell r="AJ5">
            <v>9</v>
          </cell>
        </row>
        <row r="9">
          <cell r="AJ9">
            <v>387</v>
          </cell>
        </row>
      </sheetData>
      <sheetData sheetId="2" refreshError="1">
        <row r="5">
          <cell r="AJ5">
            <v>6</v>
          </cell>
        </row>
        <row r="9">
          <cell r="AJ9">
            <v>132</v>
          </cell>
        </row>
      </sheetData>
      <sheetData sheetId="3" refreshError="1"/>
      <sheetData sheetId="4" refreshError="1">
        <row r="5">
          <cell r="AJ5">
            <v>12</v>
          </cell>
        </row>
        <row r="9">
          <cell r="AJ9">
            <v>1272</v>
          </cell>
        </row>
      </sheetData>
      <sheetData sheetId="5" refreshError="1">
        <row r="5">
          <cell r="AJ5">
            <v>7</v>
          </cell>
        </row>
        <row r="9">
          <cell r="AJ9">
            <v>288</v>
          </cell>
        </row>
      </sheetData>
      <sheetData sheetId="6" refreshError="1">
        <row r="5">
          <cell r="AJ5">
            <v>8</v>
          </cell>
        </row>
        <row r="9">
          <cell r="AJ9">
            <v>126</v>
          </cell>
        </row>
      </sheetData>
      <sheetData sheetId="7" refreshError="1">
        <row r="5">
          <cell r="AJ5">
            <v>0</v>
          </cell>
        </row>
        <row r="9">
          <cell r="AJ9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dades DPC"/>
      <sheetName val="Actividades DEPREI"/>
      <sheetName val="Actividades DEPRAL"/>
      <sheetName val="Actividades DEPREDEPORTE"/>
      <sheetName val="Activnades Norte"/>
      <sheetName val="Actividades Sur"/>
      <sheetName val="Actividades Nordeste"/>
      <sheetName val="Actividades Este"/>
    </sheetNames>
    <sheetDataSet>
      <sheetData sheetId="0" refreshError="1">
        <row r="5">
          <cell r="AJ5">
            <v>20</v>
          </cell>
        </row>
        <row r="9">
          <cell r="AJ9">
            <v>299</v>
          </cell>
        </row>
      </sheetData>
      <sheetData sheetId="1" refreshError="1">
        <row r="5">
          <cell r="AJ5">
            <v>33</v>
          </cell>
        </row>
        <row r="9">
          <cell r="AJ9">
            <v>1366</v>
          </cell>
        </row>
      </sheetData>
      <sheetData sheetId="2" refreshError="1">
        <row r="5">
          <cell r="AJ5">
            <v>6</v>
          </cell>
        </row>
        <row r="9">
          <cell r="AJ9">
            <v>156</v>
          </cell>
        </row>
      </sheetData>
      <sheetData sheetId="3" refreshError="1">
        <row r="5">
          <cell r="AJ5">
            <v>19</v>
          </cell>
        </row>
        <row r="9">
          <cell r="AJ9">
            <v>719</v>
          </cell>
        </row>
      </sheetData>
      <sheetData sheetId="4" refreshError="1">
        <row r="5">
          <cell r="AJ5">
            <v>15</v>
          </cell>
        </row>
        <row r="9">
          <cell r="AJ9">
            <v>990</v>
          </cell>
        </row>
      </sheetData>
      <sheetData sheetId="5" refreshError="1">
        <row r="5">
          <cell r="Z5">
            <v>0</v>
          </cell>
        </row>
        <row r="9">
          <cell r="AJ9">
            <v>100</v>
          </cell>
        </row>
      </sheetData>
      <sheetData sheetId="6" refreshError="1">
        <row r="5">
          <cell r="AJ5">
            <v>1</v>
          </cell>
        </row>
        <row r="9">
          <cell r="AJ9">
            <v>92</v>
          </cell>
        </row>
      </sheetData>
      <sheetData sheetId="7" refreshError="1">
        <row r="5">
          <cell r="AJ5">
            <v>3</v>
          </cell>
        </row>
        <row r="9">
          <cell r="AJ9">
            <v>129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selection activeCell="U10" sqref="U10"/>
    </sheetView>
  </sheetViews>
  <sheetFormatPr baseColWidth="10" defaultRowHeight="15" x14ac:dyDescent="0.25"/>
  <cols>
    <col min="1" max="1" width="11.85546875" bestFit="1" customWidth="1"/>
    <col min="2" max="2" width="5.140625" bestFit="1" customWidth="1"/>
    <col min="3" max="3" width="7.42578125" bestFit="1" customWidth="1"/>
    <col min="4" max="4" width="5.5703125" bestFit="1" customWidth="1"/>
    <col min="5" max="5" width="7.42578125" bestFit="1" customWidth="1"/>
    <col min="6" max="6" width="5.5703125" bestFit="1" customWidth="1"/>
    <col min="7" max="7" width="7.85546875" bestFit="1" customWidth="1"/>
    <col min="8" max="8" width="5.5703125" bestFit="1" customWidth="1"/>
    <col min="9" max="9" width="8.28515625" customWidth="1"/>
    <col min="10" max="10" width="5.5703125" bestFit="1" customWidth="1"/>
    <col min="11" max="11" width="7.42578125" bestFit="1" customWidth="1"/>
    <col min="12" max="12" width="5.140625" bestFit="1" customWidth="1"/>
    <col min="13" max="13" width="7.42578125" bestFit="1" customWidth="1"/>
    <col min="14" max="14" width="5.5703125" bestFit="1" customWidth="1"/>
    <col min="15" max="15" width="5.42578125" bestFit="1" customWidth="1"/>
    <col min="16" max="16" width="5.140625" bestFit="1" customWidth="1"/>
    <col min="17" max="17" width="7.42578125" bestFit="1" customWidth="1"/>
    <col min="18" max="18" width="6.5703125" bestFit="1" customWidth="1"/>
    <col min="19" max="19" width="7.42578125" bestFit="1" customWidth="1"/>
  </cols>
  <sheetData>
    <row r="1" spans="1:19" ht="15.75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x14ac:dyDescent="0.25">
      <c r="A2" s="91" t="s">
        <v>28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ht="15.75" thickBot="1" x14ac:dyDescent="0.3">
      <c r="A3" s="92" t="s">
        <v>32</v>
      </c>
      <c r="B3" s="93"/>
      <c r="C3" s="92"/>
      <c r="D3" s="93"/>
      <c r="E3" s="92"/>
      <c r="F3" s="93"/>
      <c r="G3" s="92"/>
      <c r="H3" s="93"/>
      <c r="I3" s="92"/>
      <c r="J3" s="93"/>
      <c r="K3" s="92"/>
      <c r="L3" s="93"/>
      <c r="M3" s="92"/>
      <c r="N3" s="92"/>
      <c r="O3" s="92"/>
      <c r="P3" s="93"/>
      <c r="Q3" s="92"/>
      <c r="R3" s="93"/>
      <c r="S3" s="92"/>
    </row>
    <row r="4" spans="1:19" ht="15.75" thickBot="1" x14ac:dyDescent="0.3">
      <c r="A4" s="94" t="s">
        <v>1</v>
      </c>
      <c r="B4" s="96" t="s">
        <v>2</v>
      </c>
      <c r="C4" s="97"/>
      <c r="D4" s="97"/>
      <c r="E4" s="97"/>
      <c r="F4" s="97"/>
      <c r="G4" s="97"/>
      <c r="H4" s="97"/>
      <c r="I4" s="98"/>
      <c r="J4" s="96" t="s">
        <v>3</v>
      </c>
      <c r="K4" s="97"/>
      <c r="L4" s="97"/>
      <c r="M4" s="97"/>
      <c r="N4" s="97"/>
      <c r="O4" s="97"/>
      <c r="P4" s="97"/>
      <c r="Q4" s="97"/>
      <c r="R4" s="99" t="s">
        <v>4</v>
      </c>
      <c r="S4" s="100"/>
    </row>
    <row r="5" spans="1:19" ht="15.75" thickBot="1" x14ac:dyDescent="0.3">
      <c r="A5" s="95"/>
      <c r="B5" s="103" t="s">
        <v>5</v>
      </c>
      <c r="C5" s="104"/>
      <c r="D5" s="105" t="s">
        <v>6</v>
      </c>
      <c r="E5" s="106"/>
      <c r="F5" s="107" t="s">
        <v>7</v>
      </c>
      <c r="G5" s="107"/>
      <c r="H5" s="106" t="s">
        <v>8</v>
      </c>
      <c r="I5" s="106"/>
      <c r="J5" s="106" t="s">
        <v>9</v>
      </c>
      <c r="K5" s="106"/>
      <c r="L5" s="108" t="s">
        <v>10</v>
      </c>
      <c r="M5" s="109"/>
      <c r="N5" s="106" t="s">
        <v>11</v>
      </c>
      <c r="O5" s="106"/>
      <c r="P5" s="106" t="s">
        <v>12</v>
      </c>
      <c r="Q5" s="110"/>
      <c r="R5" s="101"/>
      <c r="S5" s="102"/>
    </row>
    <row r="6" spans="1:19" x14ac:dyDescent="0.25">
      <c r="A6" s="95"/>
      <c r="B6" s="13" t="s">
        <v>13</v>
      </c>
      <c r="C6" s="14" t="s">
        <v>14</v>
      </c>
      <c r="D6" s="19" t="s">
        <v>13</v>
      </c>
      <c r="E6" s="20" t="s">
        <v>14</v>
      </c>
      <c r="F6" s="11" t="s">
        <v>13</v>
      </c>
      <c r="G6" s="12" t="s">
        <v>14</v>
      </c>
      <c r="H6" s="15" t="s">
        <v>13</v>
      </c>
      <c r="I6" s="16" t="s">
        <v>14</v>
      </c>
      <c r="J6" s="13" t="s">
        <v>13</v>
      </c>
      <c r="K6" s="14" t="s">
        <v>14</v>
      </c>
      <c r="L6" s="15" t="s">
        <v>13</v>
      </c>
      <c r="M6" s="16" t="s">
        <v>14</v>
      </c>
      <c r="N6" s="13" t="s">
        <v>13</v>
      </c>
      <c r="O6" s="14" t="s">
        <v>22</v>
      </c>
      <c r="P6" s="15" t="s">
        <v>13</v>
      </c>
      <c r="Q6" s="16" t="s">
        <v>14</v>
      </c>
      <c r="R6" s="13" t="s">
        <v>13</v>
      </c>
      <c r="S6" s="14" t="s">
        <v>14</v>
      </c>
    </row>
    <row r="7" spans="1:19" x14ac:dyDescent="0.25">
      <c r="A7" s="1" t="s">
        <v>15</v>
      </c>
      <c r="B7" s="31">
        <f>'[1]Actividades DPC'!$AJ$5</f>
        <v>3</v>
      </c>
      <c r="C7" s="32">
        <f t="shared" ref="C7:C15" si="0">B7*100/$B$19</f>
        <v>3</v>
      </c>
      <c r="D7" s="33">
        <f>'[1]Actividades DEPREI'!$AJ$5</f>
        <v>3</v>
      </c>
      <c r="E7" s="34">
        <f t="shared" ref="E7:E15" si="1">D7*100/$D$19</f>
        <v>1.4705882352941178</v>
      </c>
      <c r="F7" s="31">
        <f>'[1]Actividades DEPRAL'!$AJ$5</f>
        <v>0</v>
      </c>
      <c r="G7" s="32">
        <f t="shared" ref="G7:G15" si="2">F7*100/$F$19</f>
        <v>0</v>
      </c>
      <c r="H7" s="33">
        <f>'[1]Actividades DEPREDEPORTE'!$AJ$5</f>
        <v>18</v>
      </c>
      <c r="I7" s="34">
        <f t="shared" ref="I7:I15" si="3">H7*100/$H$19</f>
        <v>10.05586592178771</v>
      </c>
      <c r="J7" s="31">
        <f>'[1]Activnades Norte'!$AJ$5</f>
        <v>11</v>
      </c>
      <c r="K7" s="32">
        <f t="shared" ref="K7:K15" si="4">J7*100/$J$19</f>
        <v>8.7301587301587293</v>
      </c>
      <c r="L7" s="33">
        <f>'[1]Actividades Sur'!$AJ$5</f>
        <v>4</v>
      </c>
      <c r="M7" s="34">
        <f t="shared" ref="M7:M15" si="5">L7*100/$L$19</f>
        <v>9.0909090909090917</v>
      </c>
      <c r="N7" s="35">
        <f>'[1]Actividades Nordeste'!$AJ$5</f>
        <v>0</v>
      </c>
      <c r="O7" s="32">
        <f t="shared" ref="O7:O15" si="6">N7*100/$N$19</f>
        <v>0</v>
      </c>
      <c r="P7" s="33">
        <f>'[1]Actividades Este'!$AJ$5</f>
        <v>0</v>
      </c>
      <c r="Q7" s="34">
        <f t="shared" ref="Q7:Q15" si="7">P7*100/$P$19</f>
        <v>0</v>
      </c>
      <c r="R7" s="36">
        <f>SUM(B7+D7+F7+H7+J7+L7+N7+P7)</f>
        <v>39</v>
      </c>
      <c r="S7" s="32">
        <f t="shared" ref="S7:S15" si="8">R7*100/$R$19</f>
        <v>4.2529989094874594</v>
      </c>
    </row>
    <row r="8" spans="1:19" x14ac:dyDescent="0.25">
      <c r="A8" s="1" t="s">
        <v>16</v>
      </c>
      <c r="B8" s="31">
        <f>'[2]Actividades DPC'!$AJ$5</f>
        <v>15</v>
      </c>
      <c r="C8" s="32">
        <f t="shared" si="0"/>
        <v>15</v>
      </c>
      <c r="D8" s="33">
        <f>'[2]Actividades DEPREI'!$AJ$5</f>
        <v>9</v>
      </c>
      <c r="E8" s="34">
        <f t="shared" si="1"/>
        <v>4.4117647058823533</v>
      </c>
      <c r="F8" s="31">
        <f>'[2]Actividades DEPRAL'!$AJ$5</f>
        <v>6</v>
      </c>
      <c r="G8" s="32">
        <f t="shared" si="2"/>
        <v>6.9767441860465116</v>
      </c>
      <c r="H8" s="33">
        <f>'[2]Actividades DEPREDEPORTE'!$AJ$5</f>
        <v>18</v>
      </c>
      <c r="I8" s="34">
        <f t="shared" si="3"/>
        <v>10.05586592178771</v>
      </c>
      <c r="J8" s="31">
        <f>'[2]Activnades Norte'!$AJ$5</f>
        <v>12</v>
      </c>
      <c r="K8" s="32">
        <f t="shared" si="4"/>
        <v>9.5238095238095237</v>
      </c>
      <c r="L8" s="33">
        <f>'[2]Actividades Sur'!$AJ$5</f>
        <v>7</v>
      </c>
      <c r="M8" s="34">
        <f t="shared" si="5"/>
        <v>15.909090909090908</v>
      </c>
      <c r="N8" s="35">
        <f>'[2]Actividades Nordeste'!$AJ$5</f>
        <v>8</v>
      </c>
      <c r="O8" s="32">
        <f t="shared" si="6"/>
        <v>5.2287581699346406</v>
      </c>
      <c r="P8" s="33">
        <f>'[2]Actividades Este'!$AJ$5</f>
        <v>0</v>
      </c>
      <c r="Q8" s="34">
        <f t="shared" si="7"/>
        <v>0</v>
      </c>
      <c r="R8" s="36">
        <f t="shared" ref="R8:R11" si="9">SUM(B8+D8+F8+H8+J8+L8+N8+P8)</f>
        <v>75</v>
      </c>
      <c r="S8" s="32">
        <f t="shared" si="8"/>
        <v>8.1788440567066516</v>
      </c>
    </row>
    <row r="9" spans="1:19" x14ac:dyDescent="0.25">
      <c r="A9" s="1" t="s">
        <v>17</v>
      </c>
      <c r="B9" s="31">
        <f>'[3]Actividades DPC'!$AJ$5</f>
        <v>20</v>
      </c>
      <c r="C9" s="32">
        <f t="shared" si="0"/>
        <v>20</v>
      </c>
      <c r="D9" s="33">
        <f>'[3]Actividades DEPREI'!$AJ$5</f>
        <v>33</v>
      </c>
      <c r="E9" s="34">
        <f t="shared" si="1"/>
        <v>16.176470588235293</v>
      </c>
      <c r="F9" s="31">
        <f>'[3]Actividades DEPRAL'!$AJ$5</f>
        <v>6</v>
      </c>
      <c r="G9" s="32">
        <f t="shared" si="2"/>
        <v>6.9767441860465116</v>
      </c>
      <c r="H9" s="33">
        <f>'[3]Actividades DEPREDEPORTE'!$AJ$5</f>
        <v>19</v>
      </c>
      <c r="I9" s="34">
        <f t="shared" si="3"/>
        <v>10.614525139664805</v>
      </c>
      <c r="J9" s="31">
        <f>'[3]Activnades Norte'!$AJ$5</f>
        <v>15</v>
      </c>
      <c r="K9" s="32">
        <f t="shared" si="4"/>
        <v>11.904761904761905</v>
      </c>
      <c r="L9" s="33">
        <f>'[3]Actividades Sur'!$AJ$5</f>
        <v>3</v>
      </c>
      <c r="M9" s="34">
        <f t="shared" si="5"/>
        <v>6.8181818181818183</v>
      </c>
      <c r="N9" s="35">
        <f>'[3]Actividades Nordeste'!$AJ$5</f>
        <v>1</v>
      </c>
      <c r="O9" s="32">
        <f t="shared" si="6"/>
        <v>0.65359477124183007</v>
      </c>
      <c r="P9" s="33">
        <f>'[3]Actividades Este'!$AJ$5</f>
        <v>3</v>
      </c>
      <c r="Q9" s="34">
        <f t="shared" si="7"/>
        <v>12</v>
      </c>
      <c r="R9" s="36">
        <f>SUM(B9+D9+F9+H9+J9+L9+N9+P9)</f>
        <v>100</v>
      </c>
      <c r="S9" s="32">
        <f t="shared" si="8"/>
        <v>10.905125408942203</v>
      </c>
    </row>
    <row r="10" spans="1:19" x14ac:dyDescent="0.25">
      <c r="A10" s="1" t="s">
        <v>18</v>
      </c>
      <c r="B10" s="31">
        <f>'[4]Actividades DPC'!$AJ$5</f>
        <v>8</v>
      </c>
      <c r="C10" s="32">
        <f t="shared" si="0"/>
        <v>8</v>
      </c>
      <c r="D10" s="33">
        <f>'[4]Actividades DEPREI'!$AJ$5</f>
        <v>36</v>
      </c>
      <c r="E10" s="34">
        <f t="shared" si="1"/>
        <v>17.647058823529413</v>
      </c>
      <c r="F10" s="31">
        <f>'[4]Actividades DEPRAL'!$AJ$5</f>
        <v>23</v>
      </c>
      <c r="G10" s="32">
        <f t="shared" si="2"/>
        <v>26.744186046511629</v>
      </c>
      <c r="H10" s="33">
        <f>'[4]Actividades DEPREDEPORTE'!$AJ$5</f>
        <v>11</v>
      </c>
      <c r="I10" s="34">
        <f t="shared" si="3"/>
        <v>6.1452513966480451</v>
      </c>
      <c r="J10" s="31">
        <v>7</v>
      </c>
      <c r="K10" s="32">
        <f t="shared" si="4"/>
        <v>5.5555555555555554</v>
      </c>
      <c r="L10" s="33">
        <f>'[4]Actividades Sur'!$AJ$5</f>
        <v>7</v>
      </c>
      <c r="M10" s="34">
        <f t="shared" si="5"/>
        <v>15.909090909090908</v>
      </c>
      <c r="N10" s="35">
        <f>'[4]Actividades Nordeste'!$AJ$5</f>
        <v>11</v>
      </c>
      <c r="O10" s="32">
        <f t="shared" si="6"/>
        <v>7.1895424836601309</v>
      </c>
      <c r="P10" s="33">
        <f>'[4]Actividades Este'!$AJ$5</f>
        <v>10</v>
      </c>
      <c r="Q10" s="34">
        <f t="shared" si="7"/>
        <v>40</v>
      </c>
      <c r="R10" s="36">
        <f>SUM(B10+D10+F10+H10+J10+L10+N10+P10)</f>
        <v>113</v>
      </c>
      <c r="S10" s="32">
        <f t="shared" si="8"/>
        <v>12.322791712104689</v>
      </c>
    </row>
    <row r="11" spans="1:19" x14ac:dyDescent="0.25">
      <c r="A11" s="1" t="s">
        <v>19</v>
      </c>
      <c r="B11" s="31">
        <f>'[5]Actividades DPC'!$AJ$5</f>
        <v>7</v>
      </c>
      <c r="C11" s="32">
        <f t="shared" si="0"/>
        <v>7</v>
      </c>
      <c r="D11" s="33">
        <f>'[5]Actividades DEPREI'!$AJ$5</f>
        <v>45</v>
      </c>
      <c r="E11" s="34">
        <f t="shared" si="1"/>
        <v>22.058823529411764</v>
      </c>
      <c r="F11" s="31">
        <v>5</v>
      </c>
      <c r="G11" s="32">
        <f t="shared" si="2"/>
        <v>5.8139534883720927</v>
      </c>
      <c r="H11" s="33">
        <f>'[5]Actividades DEPREDEPORTE'!$AJ$5</f>
        <v>4</v>
      </c>
      <c r="I11" s="34">
        <f t="shared" si="3"/>
        <v>2.2346368715083798</v>
      </c>
      <c r="J11" s="31">
        <v>16</v>
      </c>
      <c r="K11" s="32">
        <f t="shared" si="4"/>
        <v>12.698412698412698</v>
      </c>
      <c r="L11" s="33">
        <v>3</v>
      </c>
      <c r="M11" s="34">
        <f t="shared" si="5"/>
        <v>6.8181818181818183</v>
      </c>
      <c r="N11" s="35">
        <f>'[5]Actividades Nordeste'!$AJ$5</f>
        <v>1</v>
      </c>
      <c r="O11" s="32">
        <f t="shared" si="6"/>
        <v>0.65359477124183007</v>
      </c>
      <c r="P11" s="33">
        <f>'[5]Actividades Este'!$AJ$5</f>
        <v>0</v>
      </c>
      <c r="Q11" s="34">
        <f t="shared" si="7"/>
        <v>0</v>
      </c>
      <c r="R11" s="36">
        <f t="shared" si="9"/>
        <v>81</v>
      </c>
      <c r="S11" s="32">
        <f t="shared" si="8"/>
        <v>8.8331515812431842</v>
      </c>
    </row>
    <row r="12" spans="1:19" x14ac:dyDescent="0.25">
      <c r="A12" s="1" t="s">
        <v>20</v>
      </c>
      <c r="B12" s="31">
        <f>'[6]Actividades DPC'!$AJ$5</f>
        <v>2</v>
      </c>
      <c r="C12" s="32">
        <f t="shared" si="0"/>
        <v>2</v>
      </c>
      <c r="D12" s="33">
        <f>'[6]Actividades DEPREI'!$AJ$5</f>
        <v>16</v>
      </c>
      <c r="E12" s="34">
        <f t="shared" si="1"/>
        <v>7.8431372549019605</v>
      </c>
      <c r="F12" s="31">
        <f>'[6]Actividades DEPRAL'!$AJ$5</f>
        <v>13</v>
      </c>
      <c r="G12" s="32">
        <f t="shared" si="2"/>
        <v>15.116279069767442</v>
      </c>
      <c r="H12" s="33">
        <f>'[6]Actividades DEPREDEPORTE'!$AJ$5</f>
        <v>16</v>
      </c>
      <c r="I12" s="34">
        <f t="shared" si="3"/>
        <v>8.938547486033519</v>
      </c>
      <c r="J12" s="31">
        <f>'[6]Activnades Norte'!$AJ$5</f>
        <v>7</v>
      </c>
      <c r="K12" s="32">
        <f t="shared" si="4"/>
        <v>5.5555555555555554</v>
      </c>
      <c r="L12" s="33">
        <v>4</v>
      </c>
      <c r="M12" s="34">
        <f t="shared" si="5"/>
        <v>9.0909090909090917</v>
      </c>
      <c r="N12" s="35">
        <v>22</v>
      </c>
      <c r="O12" s="32">
        <f t="shared" si="6"/>
        <v>14.379084967320262</v>
      </c>
      <c r="P12" s="33">
        <f>'[6]Actividades Este'!$AJ$5</f>
        <v>0</v>
      </c>
      <c r="Q12" s="34">
        <f t="shared" si="7"/>
        <v>0</v>
      </c>
      <c r="R12" s="36">
        <f>SUM(B12+D12+F12+H12+J12+L12+N12+P12)</f>
        <v>80</v>
      </c>
      <c r="S12" s="32">
        <f t="shared" si="8"/>
        <v>8.7241003271537618</v>
      </c>
    </row>
    <row r="13" spans="1:19" x14ac:dyDescent="0.25">
      <c r="A13" s="17" t="s">
        <v>25</v>
      </c>
      <c r="B13" s="37">
        <v>11</v>
      </c>
      <c r="C13" s="32">
        <f t="shared" si="0"/>
        <v>11</v>
      </c>
      <c r="D13" s="38">
        <v>3</v>
      </c>
      <c r="E13" s="34">
        <f t="shared" si="1"/>
        <v>1.4705882352941178</v>
      </c>
      <c r="F13" s="37">
        <v>4</v>
      </c>
      <c r="G13" s="32">
        <f t="shared" si="2"/>
        <v>4.6511627906976747</v>
      </c>
      <c r="H13" s="38">
        <v>25</v>
      </c>
      <c r="I13" s="34">
        <f t="shared" si="3"/>
        <v>13.966480446927374</v>
      </c>
      <c r="J13" s="37">
        <v>12</v>
      </c>
      <c r="K13" s="32">
        <f t="shared" si="4"/>
        <v>9.5238095238095237</v>
      </c>
      <c r="L13" s="38">
        <v>0</v>
      </c>
      <c r="M13" s="34">
        <f t="shared" si="5"/>
        <v>0</v>
      </c>
      <c r="N13" s="37">
        <v>2</v>
      </c>
      <c r="O13" s="32">
        <f t="shared" si="6"/>
        <v>1.3071895424836601</v>
      </c>
      <c r="P13" s="38">
        <v>7</v>
      </c>
      <c r="Q13" s="34">
        <f t="shared" si="7"/>
        <v>28</v>
      </c>
      <c r="R13" s="36">
        <f>SUM(B13+D13+F13+H13+J13+L13+N13+P13)</f>
        <v>64</v>
      </c>
      <c r="S13" s="32">
        <f t="shared" si="8"/>
        <v>6.9792802617230096</v>
      </c>
    </row>
    <row r="14" spans="1:19" x14ac:dyDescent="0.25">
      <c r="A14" s="17" t="s">
        <v>26</v>
      </c>
      <c r="B14" s="37">
        <v>4</v>
      </c>
      <c r="C14" s="32">
        <f t="shared" si="0"/>
        <v>4</v>
      </c>
      <c r="D14" s="38">
        <v>2</v>
      </c>
      <c r="E14" s="34">
        <f t="shared" si="1"/>
        <v>0.98039215686274506</v>
      </c>
      <c r="F14" s="37">
        <v>6</v>
      </c>
      <c r="G14" s="32">
        <f t="shared" si="2"/>
        <v>6.9767441860465116</v>
      </c>
      <c r="H14" s="38">
        <v>17</v>
      </c>
      <c r="I14" s="34">
        <f t="shared" si="3"/>
        <v>9.4972067039106154</v>
      </c>
      <c r="J14" s="37">
        <v>7</v>
      </c>
      <c r="K14" s="32">
        <f t="shared" si="4"/>
        <v>5.5555555555555554</v>
      </c>
      <c r="L14" s="38">
        <v>0</v>
      </c>
      <c r="M14" s="34">
        <f t="shared" si="5"/>
        <v>0</v>
      </c>
      <c r="N14" s="37">
        <v>11</v>
      </c>
      <c r="O14" s="32">
        <f t="shared" si="6"/>
        <v>7.1895424836601309</v>
      </c>
      <c r="P14" s="38">
        <v>4</v>
      </c>
      <c r="Q14" s="34">
        <f t="shared" si="7"/>
        <v>16</v>
      </c>
      <c r="R14" s="36">
        <f t="shared" ref="R14" si="10">SUM(B14+D14+F14+H14+J14+L14+N14+P14)</f>
        <v>51</v>
      </c>
      <c r="S14" s="32">
        <f t="shared" si="8"/>
        <v>5.5616139585605238</v>
      </c>
    </row>
    <row r="15" spans="1:19" x14ac:dyDescent="0.25">
      <c r="A15" s="18" t="s">
        <v>27</v>
      </c>
      <c r="B15" s="39">
        <v>12</v>
      </c>
      <c r="C15" s="40">
        <f t="shared" si="0"/>
        <v>12</v>
      </c>
      <c r="D15" s="41">
        <v>7</v>
      </c>
      <c r="E15" s="42">
        <f t="shared" si="1"/>
        <v>3.4313725490196076</v>
      </c>
      <c r="F15" s="39">
        <v>7</v>
      </c>
      <c r="G15" s="40">
        <f t="shared" si="2"/>
        <v>8.1395348837209305</v>
      </c>
      <c r="H15" s="41">
        <v>10</v>
      </c>
      <c r="I15" s="42">
        <f t="shared" si="3"/>
        <v>5.5865921787709496</v>
      </c>
      <c r="J15" s="39">
        <v>9</v>
      </c>
      <c r="K15" s="40">
        <f t="shared" si="4"/>
        <v>7.1428571428571432</v>
      </c>
      <c r="L15" s="41">
        <v>0</v>
      </c>
      <c r="M15" s="42">
        <f t="shared" si="5"/>
        <v>0</v>
      </c>
      <c r="N15" s="39">
        <v>30</v>
      </c>
      <c r="O15" s="40">
        <f t="shared" si="6"/>
        <v>19.607843137254903</v>
      </c>
      <c r="P15" s="41">
        <v>1</v>
      </c>
      <c r="Q15" s="42">
        <f t="shared" si="7"/>
        <v>4</v>
      </c>
      <c r="R15" s="43">
        <f>SUM(B15+D15+F15+H15+J15+L15+N15+P15)</f>
        <v>76</v>
      </c>
      <c r="S15" s="40">
        <f t="shared" si="8"/>
        <v>8.287895310796074</v>
      </c>
    </row>
    <row r="16" spans="1:19" x14ac:dyDescent="0.25">
      <c r="A16" s="82" t="s">
        <v>29</v>
      </c>
      <c r="B16" s="84">
        <v>14</v>
      </c>
      <c r="C16" s="61">
        <f t="shared" ref="C16:C18" si="11">B16*100/$B$19</f>
        <v>14</v>
      </c>
      <c r="D16" s="83">
        <v>26</v>
      </c>
      <c r="E16" s="64">
        <f t="shared" ref="E16:E18" si="12">D16*100/$D$19</f>
        <v>12.745098039215685</v>
      </c>
      <c r="F16" s="84">
        <v>6</v>
      </c>
      <c r="G16" s="61">
        <f t="shared" ref="G16:G18" si="13">F16*100/$F$19</f>
        <v>6.9767441860465116</v>
      </c>
      <c r="H16" s="83">
        <v>26</v>
      </c>
      <c r="I16" s="64">
        <f t="shared" ref="I16:I18" si="14">H16*100/$H$19</f>
        <v>14.525139664804469</v>
      </c>
      <c r="J16" s="84">
        <v>19</v>
      </c>
      <c r="K16" s="61">
        <f t="shared" ref="K16:K18" si="15">J16*100/$J$19</f>
        <v>15.079365079365079</v>
      </c>
      <c r="L16" s="83">
        <v>16</v>
      </c>
      <c r="M16" s="64">
        <f t="shared" ref="M16:M18" si="16">L16*100/$L$19</f>
        <v>36.363636363636367</v>
      </c>
      <c r="N16" s="86">
        <v>38</v>
      </c>
      <c r="O16" s="61">
        <f t="shared" ref="O16:O18" si="17">N16*100/$N$19</f>
        <v>24.836601307189543</v>
      </c>
      <c r="P16" s="83">
        <v>0</v>
      </c>
      <c r="Q16" s="64">
        <f t="shared" ref="Q16:Q18" si="18">P16*100/$P$19</f>
        <v>0</v>
      </c>
      <c r="R16" s="88">
        <f t="shared" ref="R16:R18" si="19">SUM(B16+D16+F16+H16+J16+L16+N16+P16)</f>
        <v>145</v>
      </c>
      <c r="S16" s="61">
        <f t="shared" ref="S16:S18" si="20">R16*100/$R$19</f>
        <v>15.812431842966195</v>
      </c>
    </row>
    <row r="17" spans="1:19" x14ac:dyDescent="0.25">
      <c r="A17" s="82" t="s">
        <v>30</v>
      </c>
      <c r="B17" s="84">
        <v>4</v>
      </c>
      <c r="C17" s="61">
        <f t="shared" si="11"/>
        <v>4</v>
      </c>
      <c r="D17" s="83">
        <v>24</v>
      </c>
      <c r="E17" s="64">
        <f t="shared" si="12"/>
        <v>11.764705882352942</v>
      </c>
      <c r="F17" s="84">
        <v>10</v>
      </c>
      <c r="G17" s="61">
        <f t="shared" si="13"/>
        <v>11.627906976744185</v>
      </c>
      <c r="H17" s="83">
        <v>14</v>
      </c>
      <c r="I17" s="64">
        <f t="shared" si="14"/>
        <v>7.8212290502793298</v>
      </c>
      <c r="J17" s="84">
        <v>11</v>
      </c>
      <c r="K17" s="61">
        <f t="shared" si="15"/>
        <v>8.7301587301587293</v>
      </c>
      <c r="L17" s="83">
        <v>0</v>
      </c>
      <c r="M17" s="64">
        <f t="shared" si="16"/>
        <v>0</v>
      </c>
      <c r="N17" s="86">
        <v>27</v>
      </c>
      <c r="O17" s="61">
        <f t="shared" si="17"/>
        <v>17.647058823529413</v>
      </c>
      <c r="P17" s="83">
        <v>0</v>
      </c>
      <c r="Q17" s="64">
        <f t="shared" si="18"/>
        <v>0</v>
      </c>
      <c r="R17" s="88">
        <f t="shared" si="19"/>
        <v>90</v>
      </c>
      <c r="S17" s="61">
        <f t="shared" si="20"/>
        <v>9.8146128680479823</v>
      </c>
    </row>
    <row r="18" spans="1:19" ht="15.75" thickBot="1" x14ac:dyDescent="0.3">
      <c r="A18" s="82" t="s">
        <v>31</v>
      </c>
      <c r="B18" s="85">
        <v>0</v>
      </c>
      <c r="C18" s="63">
        <f t="shared" si="11"/>
        <v>0</v>
      </c>
      <c r="D18" s="83">
        <v>0</v>
      </c>
      <c r="E18" s="64">
        <f t="shared" si="12"/>
        <v>0</v>
      </c>
      <c r="F18" s="85">
        <v>0</v>
      </c>
      <c r="G18" s="63">
        <f t="shared" si="13"/>
        <v>0</v>
      </c>
      <c r="H18" s="83">
        <v>1</v>
      </c>
      <c r="I18" s="64">
        <f t="shared" si="14"/>
        <v>0.55865921787709494</v>
      </c>
      <c r="J18" s="85">
        <v>0</v>
      </c>
      <c r="K18" s="63">
        <f t="shared" si="15"/>
        <v>0</v>
      </c>
      <c r="L18" s="83">
        <v>0</v>
      </c>
      <c r="M18" s="64">
        <f t="shared" si="16"/>
        <v>0</v>
      </c>
      <c r="N18" s="87">
        <v>2</v>
      </c>
      <c r="O18" s="63">
        <f t="shared" si="17"/>
        <v>1.3071895424836601</v>
      </c>
      <c r="P18" s="83">
        <v>0</v>
      </c>
      <c r="Q18" s="64">
        <f t="shared" si="18"/>
        <v>0</v>
      </c>
      <c r="R18" s="89">
        <f t="shared" si="19"/>
        <v>3</v>
      </c>
      <c r="S18" s="63">
        <f t="shared" si="20"/>
        <v>0.32715376226826609</v>
      </c>
    </row>
    <row r="19" spans="1:19" ht="15.75" thickBot="1" x14ac:dyDescent="0.3">
      <c r="A19" s="8" t="s">
        <v>4</v>
      </c>
      <c r="B19" s="7">
        <f>SUM(B7:B18)</f>
        <v>100</v>
      </c>
      <c r="C19" s="7">
        <f t="shared" ref="C19:S19" si="21">SUM(C7:C18)</f>
        <v>100</v>
      </c>
      <c r="D19" s="7">
        <f t="shared" si="21"/>
        <v>204</v>
      </c>
      <c r="E19" s="7">
        <f t="shared" si="21"/>
        <v>100.00000000000001</v>
      </c>
      <c r="F19" s="7">
        <f t="shared" si="21"/>
        <v>86</v>
      </c>
      <c r="G19" s="7">
        <f t="shared" si="21"/>
        <v>100</v>
      </c>
      <c r="H19" s="7">
        <f t="shared" si="21"/>
        <v>179</v>
      </c>
      <c r="I19" s="7">
        <f t="shared" si="21"/>
        <v>100.00000000000001</v>
      </c>
      <c r="J19" s="7">
        <f t="shared" si="21"/>
        <v>126</v>
      </c>
      <c r="K19" s="7">
        <f t="shared" si="21"/>
        <v>100</v>
      </c>
      <c r="L19" s="7">
        <f t="shared" si="21"/>
        <v>44</v>
      </c>
      <c r="M19" s="7">
        <f t="shared" si="21"/>
        <v>100</v>
      </c>
      <c r="N19" s="7">
        <f t="shared" si="21"/>
        <v>153</v>
      </c>
      <c r="O19" s="7">
        <f t="shared" si="21"/>
        <v>100</v>
      </c>
      <c r="P19" s="7">
        <f t="shared" si="21"/>
        <v>25</v>
      </c>
      <c r="Q19" s="7">
        <f t="shared" si="21"/>
        <v>100</v>
      </c>
      <c r="R19" s="7">
        <f t="shared" si="21"/>
        <v>917</v>
      </c>
      <c r="S19" s="7">
        <f t="shared" si="21"/>
        <v>100.00000000000001</v>
      </c>
    </row>
  </sheetData>
  <mergeCells count="15">
    <mergeCell ref="A1:S1"/>
    <mergeCell ref="A2:S2"/>
    <mergeCell ref="A3:S3"/>
    <mergeCell ref="A4:A6"/>
    <mergeCell ref="B4:I4"/>
    <mergeCell ref="J4:Q4"/>
    <mergeCell ref="R4:S5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selection activeCell="A3" sqref="A3:S3"/>
    </sheetView>
  </sheetViews>
  <sheetFormatPr baseColWidth="10" defaultRowHeight="15" x14ac:dyDescent="0.25"/>
  <cols>
    <col min="1" max="1" width="11.85546875" bestFit="1" customWidth="1"/>
    <col min="2" max="2" width="5.140625" bestFit="1" customWidth="1"/>
    <col min="3" max="3" width="7.42578125" bestFit="1" customWidth="1"/>
    <col min="4" max="4" width="5.5703125" bestFit="1" customWidth="1"/>
    <col min="5" max="5" width="7.42578125" bestFit="1" customWidth="1"/>
    <col min="6" max="6" width="5.5703125" bestFit="1" customWidth="1"/>
    <col min="7" max="7" width="7.85546875" bestFit="1" customWidth="1"/>
    <col min="8" max="8" width="5.5703125" bestFit="1" customWidth="1"/>
    <col min="9" max="9" width="8.28515625" customWidth="1"/>
    <col min="10" max="10" width="5.5703125" bestFit="1" customWidth="1"/>
    <col min="11" max="11" width="7.42578125" bestFit="1" customWidth="1"/>
    <col min="12" max="12" width="5.140625" bestFit="1" customWidth="1"/>
    <col min="13" max="13" width="7.42578125" bestFit="1" customWidth="1"/>
    <col min="14" max="14" width="5.5703125" bestFit="1" customWidth="1"/>
    <col min="15" max="15" width="5.42578125" bestFit="1" customWidth="1"/>
    <col min="16" max="16" width="5.140625" bestFit="1" customWidth="1"/>
    <col min="17" max="17" width="8.42578125" bestFit="1" customWidth="1"/>
    <col min="18" max="18" width="6.5703125" bestFit="1" customWidth="1"/>
    <col min="19" max="19" width="7.42578125" bestFit="1" customWidth="1"/>
  </cols>
  <sheetData>
    <row r="1" spans="1:21" ht="15.75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21" x14ac:dyDescent="0.25">
      <c r="A2" s="91" t="s">
        <v>23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21" ht="15.75" thickBot="1" x14ac:dyDescent="0.3">
      <c r="A3" s="92" t="s">
        <v>32</v>
      </c>
      <c r="B3" s="93"/>
      <c r="C3" s="92"/>
      <c r="D3" s="93"/>
      <c r="E3" s="92"/>
      <c r="F3" s="93"/>
      <c r="G3" s="92"/>
      <c r="H3" s="93"/>
      <c r="I3" s="92"/>
      <c r="J3" s="93"/>
      <c r="K3" s="92"/>
      <c r="L3" s="93"/>
      <c r="M3" s="92"/>
      <c r="N3" s="92"/>
      <c r="O3" s="92"/>
      <c r="P3" s="93"/>
      <c r="Q3" s="92"/>
      <c r="R3" s="93"/>
      <c r="S3" s="92"/>
    </row>
    <row r="4" spans="1:21" ht="15.75" thickBot="1" x14ac:dyDescent="0.3">
      <c r="A4" s="94" t="s">
        <v>1</v>
      </c>
      <c r="B4" s="96" t="s">
        <v>2</v>
      </c>
      <c r="C4" s="97"/>
      <c r="D4" s="97"/>
      <c r="E4" s="97"/>
      <c r="F4" s="97"/>
      <c r="G4" s="97"/>
      <c r="H4" s="97"/>
      <c r="I4" s="98"/>
      <c r="J4" s="96" t="s">
        <v>3</v>
      </c>
      <c r="K4" s="97"/>
      <c r="L4" s="97"/>
      <c r="M4" s="97"/>
      <c r="N4" s="97"/>
      <c r="O4" s="97"/>
      <c r="P4" s="97"/>
      <c r="Q4" s="97"/>
      <c r="R4" s="99" t="s">
        <v>4</v>
      </c>
      <c r="S4" s="100"/>
    </row>
    <row r="5" spans="1:21" ht="15.75" thickBot="1" x14ac:dyDescent="0.3">
      <c r="A5" s="95"/>
      <c r="B5" s="103" t="s">
        <v>5</v>
      </c>
      <c r="C5" s="104"/>
      <c r="D5" s="105" t="s">
        <v>6</v>
      </c>
      <c r="E5" s="106"/>
      <c r="F5" s="107" t="s">
        <v>7</v>
      </c>
      <c r="G5" s="107"/>
      <c r="H5" s="106" t="s">
        <v>8</v>
      </c>
      <c r="I5" s="106"/>
      <c r="J5" s="106" t="s">
        <v>9</v>
      </c>
      <c r="K5" s="106"/>
      <c r="L5" s="108" t="s">
        <v>10</v>
      </c>
      <c r="M5" s="109"/>
      <c r="N5" s="106" t="s">
        <v>11</v>
      </c>
      <c r="O5" s="106"/>
      <c r="P5" s="106" t="s">
        <v>12</v>
      </c>
      <c r="Q5" s="110"/>
      <c r="R5" s="101"/>
      <c r="S5" s="102"/>
    </row>
    <row r="6" spans="1:21" x14ac:dyDescent="0.25">
      <c r="A6" s="95"/>
      <c r="B6" s="13" t="s">
        <v>13</v>
      </c>
      <c r="C6" s="14" t="s">
        <v>14</v>
      </c>
      <c r="D6" s="15" t="s">
        <v>13</v>
      </c>
      <c r="E6" s="16" t="s">
        <v>14</v>
      </c>
      <c r="F6" s="11" t="s">
        <v>13</v>
      </c>
      <c r="G6" s="12" t="s">
        <v>14</v>
      </c>
      <c r="H6" s="15" t="s">
        <v>13</v>
      </c>
      <c r="I6" s="16" t="s">
        <v>14</v>
      </c>
      <c r="J6" s="13" t="s">
        <v>13</v>
      </c>
      <c r="K6" s="14" t="s">
        <v>14</v>
      </c>
      <c r="L6" s="15" t="s">
        <v>13</v>
      </c>
      <c r="M6" s="16" t="s">
        <v>14</v>
      </c>
      <c r="N6" s="13" t="s">
        <v>13</v>
      </c>
      <c r="O6" s="14" t="s">
        <v>22</v>
      </c>
      <c r="P6" s="15" t="s">
        <v>13</v>
      </c>
      <c r="Q6" s="16" t="s">
        <v>14</v>
      </c>
      <c r="R6" s="13" t="s">
        <v>13</v>
      </c>
      <c r="S6" s="14" t="s">
        <v>14</v>
      </c>
    </row>
    <row r="7" spans="1:21" x14ac:dyDescent="0.25">
      <c r="A7" s="1" t="s">
        <v>15</v>
      </c>
      <c r="B7" s="72">
        <f>'[1]Actividades DPC'!$Z$9</f>
        <v>0</v>
      </c>
      <c r="C7" s="70">
        <f t="shared" ref="C7:C15" si="0">B7*100/$B$19</f>
        <v>0</v>
      </c>
      <c r="D7" s="72">
        <f>'[1]Actividades DEPREI'!$Z$9</f>
        <v>201</v>
      </c>
      <c r="E7" s="70">
        <f t="shared" ref="E7:E15" si="1">D7*100/$D$19</f>
        <v>4.7305248293716167</v>
      </c>
      <c r="F7" s="72">
        <f>'[1]Actividades DEPRAL'!$Z$9</f>
        <v>0</v>
      </c>
      <c r="G7" s="70">
        <f t="shared" ref="G7:G15" si="2">F7*100/$F$19</f>
        <v>0</v>
      </c>
      <c r="H7" s="72">
        <v>2040</v>
      </c>
      <c r="I7" s="70">
        <f t="shared" ref="I7:I15" si="3">H7*100/$H$19</f>
        <v>63.3147113594041</v>
      </c>
      <c r="J7" s="72">
        <f>'[1]Activnades Norte'!$Z$9</f>
        <v>183</v>
      </c>
      <c r="K7" s="70">
        <f t="shared" ref="K7:K15" si="4">J7*100/$J$19</f>
        <v>9.5611285266457688</v>
      </c>
      <c r="L7" s="73">
        <f>'[1]Actividades Sur'!$Z$9</f>
        <v>35</v>
      </c>
      <c r="M7" s="70">
        <f t="shared" ref="M7:M15" si="5">L7*100/$L$19</f>
        <v>9.408602150537634</v>
      </c>
      <c r="N7" s="72">
        <f>'[1]Actividades Nordeste'!$Z$9</f>
        <v>0</v>
      </c>
      <c r="O7" s="70">
        <f t="shared" ref="O7:O15" si="6">N7*100/$N$19</f>
        <v>0</v>
      </c>
      <c r="P7" s="72">
        <f>'[1]Actividades Este'!$Z$9</f>
        <v>0</v>
      </c>
      <c r="Q7" s="5" t="e">
        <f t="shared" ref="Q7:Q15" si="7">P7*100/$P$19</f>
        <v>#DIV/0!</v>
      </c>
      <c r="R7" s="6">
        <f>SUM(B7+D7+F7+H7+J7+L7+N7+P7)</f>
        <v>2459</v>
      </c>
      <c r="S7" s="4">
        <f t="shared" ref="S7:S15" si="8">R7*100/$R$19</f>
        <v>21.317728651928913</v>
      </c>
      <c r="U7" s="30"/>
    </row>
    <row r="8" spans="1:21" x14ac:dyDescent="0.25">
      <c r="A8" s="1" t="s">
        <v>16</v>
      </c>
      <c r="B8" s="72">
        <f>'[2]Actividades DPC'!$Z$9</f>
        <v>26</v>
      </c>
      <c r="C8" s="70">
        <f t="shared" si="0"/>
        <v>3.4712950600801067</v>
      </c>
      <c r="D8" s="72">
        <f>'[2]Actividades DEPREI'!$Z$9</f>
        <v>211</v>
      </c>
      <c r="E8" s="70">
        <f t="shared" si="1"/>
        <v>4.9658743233702047</v>
      </c>
      <c r="F8" s="72">
        <f>'[2]Actividades DEPRAL'!$Z$9</f>
        <v>0</v>
      </c>
      <c r="G8" s="70">
        <f t="shared" si="2"/>
        <v>0</v>
      </c>
      <c r="H8" s="72">
        <f>'[2]Actividades DEPREDEPORTE'!$Z$9</f>
        <v>57</v>
      </c>
      <c r="I8" s="70">
        <f t="shared" si="3"/>
        <v>1.7690875232774674</v>
      </c>
      <c r="J8" s="72">
        <f>'[2]Activnades Norte'!$Z$9</f>
        <v>134</v>
      </c>
      <c r="K8" s="70">
        <f t="shared" si="4"/>
        <v>7.0010449320794148</v>
      </c>
      <c r="L8" s="73">
        <f>'[2]Actividades Sur'!$Z$9</f>
        <v>106</v>
      </c>
      <c r="M8" s="70">
        <f t="shared" si="5"/>
        <v>28.49462365591398</v>
      </c>
      <c r="N8" s="72">
        <f>'[2]Actividades Nordeste'!$Z$9</f>
        <v>124</v>
      </c>
      <c r="O8" s="70">
        <f t="shared" si="6"/>
        <v>14.171428571428571</v>
      </c>
      <c r="P8" s="72">
        <f>'[2]Actividades Este'!$AJ$9</f>
        <v>0</v>
      </c>
      <c r="Q8" s="5" t="e">
        <f t="shared" si="7"/>
        <v>#DIV/0!</v>
      </c>
      <c r="R8" s="6">
        <f t="shared" ref="R8:R11" si="9">SUM(B8+D8+F8+H8+J8+L8+N8+P8)</f>
        <v>658</v>
      </c>
      <c r="S8" s="4">
        <f t="shared" si="8"/>
        <v>5.7043779800606851</v>
      </c>
      <c r="U8" s="24"/>
    </row>
    <row r="9" spans="1:21" x14ac:dyDescent="0.25">
      <c r="A9" s="1" t="s">
        <v>17</v>
      </c>
      <c r="B9" s="72">
        <f>'[3]Actividades DPC'!$Z$9</f>
        <v>193</v>
      </c>
      <c r="C9" s="70">
        <f t="shared" si="0"/>
        <v>25.767690253671564</v>
      </c>
      <c r="D9" s="72">
        <f>'[3]Actividades DEPREI'!$Z$9</f>
        <v>1268</v>
      </c>
      <c r="E9" s="70">
        <f t="shared" si="1"/>
        <v>29.842315839020944</v>
      </c>
      <c r="F9" s="72">
        <f>'[3]Actividades DEPRAL'!$Z$9</f>
        <v>0</v>
      </c>
      <c r="G9" s="70">
        <f t="shared" si="2"/>
        <v>0</v>
      </c>
      <c r="H9" s="72">
        <f>'[3]Actividades DEPREDEPORTE'!$Z$9</f>
        <v>366</v>
      </c>
      <c r="I9" s="70">
        <f t="shared" si="3"/>
        <v>11.359404096834265</v>
      </c>
      <c r="J9" s="72">
        <f>'[3]Activnades Norte'!$Z$9</f>
        <v>27</v>
      </c>
      <c r="K9" s="70">
        <f t="shared" si="4"/>
        <v>1.4106583072100314</v>
      </c>
      <c r="L9" s="73">
        <f>'[3]Actividades Sur'!$Z$5</f>
        <v>0</v>
      </c>
      <c r="M9" s="70">
        <f t="shared" si="5"/>
        <v>0</v>
      </c>
      <c r="N9" s="72">
        <f>'[3]Actividades Nordeste'!$Z$9</f>
        <v>92</v>
      </c>
      <c r="O9" s="70">
        <f t="shared" si="6"/>
        <v>10.514285714285714</v>
      </c>
      <c r="P9" s="72">
        <f>'[3]Actividades Este'!$Z$9</f>
        <v>0</v>
      </c>
      <c r="Q9" s="5" t="e">
        <f t="shared" si="7"/>
        <v>#DIV/0!</v>
      </c>
      <c r="R9" s="6">
        <f>SUM(B9+D9+F9+H9+J9+L9+N9+P9)</f>
        <v>1946</v>
      </c>
      <c r="S9" s="4">
        <f t="shared" si="8"/>
        <v>16.870394451668833</v>
      </c>
      <c r="U9" s="24"/>
    </row>
    <row r="10" spans="1:21" x14ac:dyDescent="0.25">
      <c r="A10" s="1" t="s">
        <v>18</v>
      </c>
      <c r="B10" s="72">
        <f>'[4]Actividades DPC'!$Z$9</f>
        <v>112</v>
      </c>
      <c r="C10" s="70">
        <f t="shared" si="0"/>
        <v>14.953271028037383</v>
      </c>
      <c r="D10" s="72">
        <f>'[4]Actividades DEPREI'!$Z$9</f>
        <v>1114</v>
      </c>
      <c r="E10" s="70">
        <f t="shared" si="1"/>
        <v>26.217933631442694</v>
      </c>
      <c r="F10" s="72">
        <f>'[4]Actividades DEPRAL'!$Z$9</f>
        <v>0</v>
      </c>
      <c r="G10" s="70">
        <f t="shared" si="2"/>
        <v>0</v>
      </c>
      <c r="H10" s="72">
        <f>'[4]Actividades DEPREDEPORTE'!$Z$9</f>
        <v>81</v>
      </c>
      <c r="I10" s="70">
        <f t="shared" si="3"/>
        <v>2.5139664804469275</v>
      </c>
      <c r="J10" s="72">
        <f>'[4]Activnades Norte'!$Z$5</f>
        <v>0</v>
      </c>
      <c r="K10" s="70">
        <f t="shared" si="4"/>
        <v>0</v>
      </c>
      <c r="L10" s="73">
        <f>'[4]Actividades Sur'!$Z$9</f>
        <v>30</v>
      </c>
      <c r="M10" s="70">
        <f t="shared" si="5"/>
        <v>8.064516129032258</v>
      </c>
      <c r="N10" s="72">
        <f>'[4]Actividades Nordeste'!$Z$9</f>
        <v>590</v>
      </c>
      <c r="O10" s="70">
        <f t="shared" si="6"/>
        <v>67.428571428571431</v>
      </c>
      <c r="P10" s="72">
        <f>'[4]Actividades Este'!$Z$9</f>
        <v>0</v>
      </c>
      <c r="Q10" s="5" t="e">
        <f t="shared" si="7"/>
        <v>#DIV/0!</v>
      </c>
      <c r="R10" s="6">
        <f>SUM(B10+D10+F10+H10+J10+L10+N10+P10)</f>
        <v>1927</v>
      </c>
      <c r="S10" s="4">
        <f t="shared" si="8"/>
        <v>16.705678370177719</v>
      </c>
      <c r="U10" s="24"/>
    </row>
    <row r="11" spans="1:21" x14ac:dyDescent="0.25">
      <c r="A11" s="1" t="s">
        <v>19</v>
      </c>
      <c r="B11" s="72">
        <f>'[5]Actividades DPC'!$Z$9</f>
        <v>42</v>
      </c>
      <c r="C11" s="70">
        <f t="shared" si="0"/>
        <v>5.6074766355140184</v>
      </c>
      <c r="D11" s="72">
        <f>'[5]Actividades DEPREI'!$Z$9</f>
        <v>781</v>
      </c>
      <c r="E11" s="70">
        <f t="shared" si="1"/>
        <v>18.380795481289717</v>
      </c>
      <c r="F11" s="72">
        <f>'[5]Actividades DEPRAL'!$Z$9</f>
        <v>0</v>
      </c>
      <c r="G11" s="70">
        <f t="shared" si="2"/>
        <v>0</v>
      </c>
      <c r="H11" s="72">
        <f>'[5]Actividades DEPREDEPORTE'!$Z$9</f>
        <v>133</v>
      </c>
      <c r="I11" s="70">
        <f t="shared" si="3"/>
        <v>4.1278708876474237</v>
      </c>
      <c r="J11" s="72">
        <v>77</v>
      </c>
      <c r="K11" s="70">
        <f t="shared" si="4"/>
        <v>4.0229885057471266</v>
      </c>
      <c r="L11" s="73">
        <v>57</v>
      </c>
      <c r="M11" s="70">
        <f t="shared" si="5"/>
        <v>15.32258064516129</v>
      </c>
      <c r="N11" s="72">
        <f>'[5]Actividades Nordeste'!$Z$9</f>
        <v>42</v>
      </c>
      <c r="O11" s="70">
        <f t="shared" si="6"/>
        <v>4.8</v>
      </c>
      <c r="P11" s="72">
        <f>'[5]Actividades Este'!$Z$9</f>
        <v>0</v>
      </c>
      <c r="Q11" s="5" t="e">
        <f t="shared" si="7"/>
        <v>#DIV/0!</v>
      </c>
      <c r="R11" s="6">
        <f t="shared" si="9"/>
        <v>1132</v>
      </c>
      <c r="S11" s="4">
        <f t="shared" si="8"/>
        <v>9.8136107498916338</v>
      </c>
      <c r="U11" s="24"/>
    </row>
    <row r="12" spans="1:21" x14ac:dyDescent="0.25">
      <c r="A12" s="1" t="s">
        <v>20</v>
      </c>
      <c r="B12" s="72">
        <f>'[6]Actividades DPC'!$Z$9</f>
        <v>61</v>
      </c>
      <c r="C12" s="70">
        <f t="shared" si="0"/>
        <v>8.144192256341789</v>
      </c>
      <c r="D12" s="72">
        <f>'[6]Actividades DEPREI'!$Z$9</f>
        <v>138</v>
      </c>
      <c r="E12" s="70">
        <f t="shared" si="1"/>
        <v>3.2478230171805129</v>
      </c>
      <c r="F12" s="72">
        <f>'[6]Actividades DEPRAL'!$Z$9</f>
        <v>80</v>
      </c>
      <c r="G12" s="70">
        <f t="shared" si="2"/>
        <v>51.948051948051948</v>
      </c>
      <c r="H12" s="72">
        <f>'[6]Actividades DEPREDEPORTE'!$Z$9</f>
        <v>110</v>
      </c>
      <c r="I12" s="70">
        <f t="shared" si="3"/>
        <v>3.4140285536933583</v>
      </c>
      <c r="J12" s="72">
        <f>'[6]Activnades Norte'!$Z$9</f>
        <v>0</v>
      </c>
      <c r="K12" s="70">
        <f t="shared" si="4"/>
        <v>0</v>
      </c>
      <c r="L12" s="73">
        <v>0</v>
      </c>
      <c r="M12" s="70">
        <f t="shared" si="5"/>
        <v>0</v>
      </c>
      <c r="N12" s="72">
        <f>'[6]Actividades Nordeste'!$Z$9</f>
        <v>27</v>
      </c>
      <c r="O12" s="70">
        <f t="shared" si="6"/>
        <v>3.0857142857142859</v>
      </c>
      <c r="P12" s="72">
        <f>'[6]Actividades Este'!$Z$9</f>
        <v>0</v>
      </c>
      <c r="Q12" s="5" t="e">
        <f t="shared" si="7"/>
        <v>#DIV/0!</v>
      </c>
      <c r="R12" s="6">
        <f>SUM(B12+D12+F12+H12+J12+L12+N12+P12)</f>
        <v>416</v>
      </c>
      <c r="S12" s="4">
        <f t="shared" si="8"/>
        <v>3.6064152579107067</v>
      </c>
      <c r="U12" s="24"/>
    </row>
    <row r="13" spans="1:21" x14ac:dyDescent="0.25">
      <c r="A13" s="17" t="s">
        <v>25</v>
      </c>
      <c r="B13" s="69">
        <v>60</v>
      </c>
      <c r="C13" s="70">
        <f t="shared" si="0"/>
        <v>8.0106809078771697</v>
      </c>
      <c r="D13" s="69">
        <v>71</v>
      </c>
      <c r="E13" s="70">
        <f t="shared" si="1"/>
        <v>1.670981407389974</v>
      </c>
      <c r="F13" s="69">
        <v>74</v>
      </c>
      <c r="G13" s="70">
        <f t="shared" si="2"/>
        <v>48.051948051948052</v>
      </c>
      <c r="H13" s="69">
        <v>310</v>
      </c>
      <c r="I13" s="70">
        <f t="shared" si="3"/>
        <v>9.6213531967721906</v>
      </c>
      <c r="J13" s="69">
        <v>0</v>
      </c>
      <c r="K13" s="70">
        <f t="shared" si="4"/>
        <v>0</v>
      </c>
      <c r="L13" s="69">
        <v>0</v>
      </c>
      <c r="M13" s="70">
        <f t="shared" si="5"/>
        <v>0</v>
      </c>
      <c r="N13" s="69">
        <v>0</v>
      </c>
      <c r="O13" s="70">
        <f t="shared" si="6"/>
        <v>0</v>
      </c>
      <c r="P13" s="69">
        <v>0</v>
      </c>
      <c r="Q13" s="5" t="e">
        <f t="shared" si="7"/>
        <v>#DIV/0!</v>
      </c>
      <c r="R13" s="6">
        <f>SUM(B13+D13+F13+H13+J13+L13+N13+P13)</f>
        <v>515</v>
      </c>
      <c r="S13" s="4">
        <f t="shared" si="8"/>
        <v>4.4646727351538793</v>
      </c>
      <c r="U13" s="24"/>
    </row>
    <row r="14" spans="1:21" x14ac:dyDescent="0.25">
      <c r="A14" s="17" t="s">
        <v>26</v>
      </c>
      <c r="B14" s="69">
        <v>0</v>
      </c>
      <c r="C14" s="70">
        <f t="shared" si="0"/>
        <v>0</v>
      </c>
      <c r="D14" s="69">
        <v>58</v>
      </c>
      <c r="E14" s="70">
        <f t="shared" si="1"/>
        <v>1.3650270651918099</v>
      </c>
      <c r="F14" s="69">
        <v>0</v>
      </c>
      <c r="G14" s="70">
        <f t="shared" si="2"/>
        <v>0</v>
      </c>
      <c r="H14" s="69">
        <v>0</v>
      </c>
      <c r="I14" s="70">
        <f t="shared" si="3"/>
        <v>0</v>
      </c>
      <c r="J14" s="69">
        <v>805</v>
      </c>
      <c r="K14" s="70">
        <f t="shared" si="4"/>
        <v>42.058516196447229</v>
      </c>
      <c r="L14" s="69">
        <v>0</v>
      </c>
      <c r="M14" s="70">
        <f t="shared" si="5"/>
        <v>0</v>
      </c>
      <c r="N14" s="69">
        <v>0</v>
      </c>
      <c r="O14" s="70">
        <f t="shared" si="6"/>
        <v>0</v>
      </c>
      <c r="P14" s="69">
        <v>0</v>
      </c>
      <c r="Q14" s="5" t="e">
        <f t="shared" si="7"/>
        <v>#DIV/0!</v>
      </c>
      <c r="R14" s="6">
        <f t="shared" ref="R14" si="10">SUM(B14+D14+F14+H14+J14+L14+N14+P14)</f>
        <v>863</v>
      </c>
      <c r="S14" s="4">
        <f t="shared" si="8"/>
        <v>7.481577806675336</v>
      </c>
      <c r="U14" s="30"/>
    </row>
    <row r="15" spans="1:21" x14ac:dyDescent="0.25">
      <c r="A15" s="18" t="s">
        <v>27</v>
      </c>
      <c r="B15" s="69">
        <v>0</v>
      </c>
      <c r="C15" s="70">
        <f t="shared" si="0"/>
        <v>0</v>
      </c>
      <c r="D15" s="69">
        <v>58</v>
      </c>
      <c r="E15" s="70">
        <f t="shared" si="1"/>
        <v>1.3650270651918099</v>
      </c>
      <c r="F15" s="69">
        <v>0</v>
      </c>
      <c r="G15" s="70">
        <f t="shared" si="2"/>
        <v>0</v>
      </c>
      <c r="H15" s="69">
        <v>0</v>
      </c>
      <c r="I15" s="70">
        <f t="shared" si="3"/>
        <v>0</v>
      </c>
      <c r="J15" s="69">
        <v>183</v>
      </c>
      <c r="K15" s="70">
        <f t="shared" si="4"/>
        <v>9.5611285266457688</v>
      </c>
      <c r="L15" s="69">
        <v>0</v>
      </c>
      <c r="M15" s="70">
        <f t="shared" si="5"/>
        <v>0</v>
      </c>
      <c r="N15" s="69">
        <v>0</v>
      </c>
      <c r="O15" s="70">
        <f t="shared" si="6"/>
        <v>0</v>
      </c>
      <c r="P15" s="69">
        <v>0</v>
      </c>
      <c r="Q15" s="5" t="e">
        <f t="shared" si="7"/>
        <v>#DIV/0!</v>
      </c>
      <c r="R15" s="6">
        <f>SUM(B15+D15+F15+H15+J15+L15+N15+P15)</f>
        <v>241</v>
      </c>
      <c r="S15" s="4">
        <f t="shared" si="8"/>
        <v>2.0892934547030775</v>
      </c>
    </row>
    <row r="16" spans="1:21" x14ac:dyDescent="0.25">
      <c r="A16" s="1" t="s">
        <v>29</v>
      </c>
      <c r="B16" s="56">
        <v>187</v>
      </c>
      <c r="C16" s="54">
        <f>B16*100/$B$19</f>
        <v>24.966622162883844</v>
      </c>
      <c r="D16" s="56">
        <v>166</v>
      </c>
      <c r="E16" s="54">
        <f>D16*100/$D$19</f>
        <v>3.9068016003765593</v>
      </c>
      <c r="F16" s="56">
        <v>0</v>
      </c>
      <c r="G16" s="54">
        <f>F16*100/$F$19</f>
        <v>0</v>
      </c>
      <c r="H16" s="56">
        <v>0</v>
      </c>
      <c r="I16" s="54">
        <f>H16*100/$H$19</f>
        <v>0</v>
      </c>
      <c r="J16" s="56">
        <v>412</v>
      </c>
      <c r="K16" s="54">
        <f>J16*100/$J$19</f>
        <v>21.525600835945664</v>
      </c>
      <c r="L16" s="57">
        <v>144</v>
      </c>
      <c r="M16" s="54">
        <f>L16*100/$L$19</f>
        <v>38.70967741935484</v>
      </c>
      <c r="N16" s="56">
        <v>0</v>
      </c>
      <c r="O16" s="54">
        <f>N16*100/$N$19</f>
        <v>0</v>
      </c>
      <c r="P16" s="56">
        <v>0</v>
      </c>
      <c r="Q16" s="54" t="e">
        <f>P16*100/$P$19</f>
        <v>#DIV/0!</v>
      </c>
      <c r="R16" s="58">
        <f t="shared" ref="R16:R18" si="11">SUM(B16+D16+F16+H16+J16+L16+N16+P16)</f>
        <v>909</v>
      </c>
      <c r="S16" s="54">
        <f>R16*100/$R$19</f>
        <v>7.8803641092327696</v>
      </c>
    </row>
    <row r="17" spans="1:19" x14ac:dyDescent="0.25">
      <c r="A17" s="55" t="s">
        <v>30</v>
      </c>
      <c r="B17" s="56">
        <v>68</v>
      </c>
      <c r="C17" s="54">
        <f>B17*100/$B$19</f>
        <v>9.078771695594126</v>
      </c>
      <c r="D17" s="56">
        <v>183</v>
      </c>
      <c r="E17" s="64">
        <f>D17*100/$D$19</f>
        <v>4.3068957401741583</v>
      </c>
      <c r="F17" s="56">
        <v>0</v>
      </c>
      <c r="G17" s="54">
        <f>F17*100/$F$19</f>
        <v>0</v>
      </c>
      <c r="H17" s="56">
        <v>125</v>
      </c>
      <c r="I17" s="54">
        <f>H17*100/$H$19</f>
        <v>3.8795779019242707</v>
      </c>
      <c r="J17" s="56">
        <v>93</v>
      </c>
      <c r="K17" s="54">
        <f>J17*100/$J$19</f>
        <v>4.8589341692789967</v>
      </c>
      <c r="L17" s="57">
        <v>0</v>
      </c>
      <c r="M17" s="54">
        <f>L17*100/$L$19</f>
        <v>0</v>
      </c>
      <c r="N17" s="56">
        <v>0</v>
      </c>
      <c r="O17" s="54">
        <f>N17*100/$N$19</f>
        <v>0</v>
      </c>
      <c r="P17" s="56">
        <v>0</v>
      </c>
      <c r="Q17" s="54" t="e">
        <f>P17*100/$P$19</f>
        <v>#DIV/0!</v>
      </c>
      <c r="R17" s="58">
        <f t="shared" si="11"/>
        <v>469</v>
      </c>
      <c r="S17" s="54">
        <f>R17*100/$R$19</f>
        <v>4.0658864325964457</v>
      </c>
    </row>
    <row r="18" spans="1:19" ht="15.75" thickBot="1" x14ac:dyDescent="0.3">
      <c r="A18" s="55" t="s">
        <v>31</v>
      </c>
      <c r="B18" s="56">
        <v>0</v>
      </c>
      <c r="C18" s="54">
        <f>B18*100/$B$19</f>
        <v>0</v>
      </c>
      <c r="D18" s="56">
        <v>0</v>
      </c>
      <c r="E18" s="64">
        <f>D18*100/$D$19</f>
        <v>0</v>
      </c>
      <c r="F18" s="75">
        <v>0</v>
      </c>
      <c r="G18" s="76">
        <f>F18*100/$F$19</f>
        <v>0</v>
      </c>
      <c r="H18" s="75">
        <v>0</v>
      </c>
      <c r="I18" s="76">
        <f>H18*100/$H$19</f>
        <v>0</v>
      </c>
      <c r="J18" s="75">
        <v>0</v>
      </c>
      <c r="K18" s="76">
        <f>J18*100/$J$19</f>
        <v>0</v>
      </c>
      <c r="L18" s="77">
        <v>0</v>
      </c>
      <c r="M18" s="76">
        <f>L18*100/$L$19</f>
        <v>0</v>
      </c>
      <c r="N18" s="75">
        <v>0</v>
      </c>
      <c r="O18" s="76">
        <f>N18*100/$N$19</f>
        <v>0</v>
      </c>
      <c r="P18" s="75">
        <v>0</v>
      </c>
      <c r="Q18" s="54" t="e">
        <f>P18*100/$P$19</f>
        <v>#DIV/0!</v>
      </c>
      <c r="R18" s="58">
        <f t="shared" si="11"/>
        <v>0</v>
      </c>
      <c r="S18" s="54">
        <f>R18*100/$R$19</f>
        <v>0</v>
      </c>
    </row>
    <row r="19" spans="1:19" ht="15.75" thickBot="1" x14ac:dyDescent="0.3">
      <c r="A19" s="8" t="s">
        <v>4</v>
      </c>
      <c r="B19" s="49">
        <f>SUM(B7:B18)</f>
        <v>749</v>
      </c>
      <c r="C19" s="49">
        <f t="shared" ref="C19:S19" si="12">SUM(C7:C18)</f>
        <v>100</v>
      </c>
      <c r="D19" s="49">
        <f t="shared" si="12"/>
        <v>4249</v>
      </c>
      <c r="E19" s="49">
        <f t="shared" si="12"/>
        <v>100</v>
      </c>
      <c r="F19" s="49">
        <f t="shared" si="12"/>
        <v>154</v>
      </c>
      <c r="G19" s="49">
        <f t="shared" si="12"/>
        <v>100</v>
      </c>
      <c r="H19" s="49">
        <f t="shared" si="12"/>
        <v>3222</v>
      </c>
      <c r="I19" s="49">
        <f t="shared" si="12"/>
        <v>99.999999999999986</v>
      </c>
      <c r="J19" s="49">
        <f t="shared" si="12"/>
        <v>1914</v>
      </c>
      <c r="K19" s="49">
        <f t="shared" si="12"/>
        <v>100.00000000000001</v>
      </c>
      <c r="L19" s="49">
        <f t="shared" si="12"/>
        <v>372</v>
      </c>
      <c r="M19" s="49">
        <f t="shared" si="12"/>
        <v>100</v>
      </c>
      <c r="N19" s="49">
        <f t="shared" si="12"/>
        <v>875</v>
      </c>
      <c r="O19" s="49">
        <f t="shared" si="12"/>
        <v>100</v>
      </c>
      <c r="P19" s="74">
        <f t="shared" si="12"/>
        <v>0</v>
      </c>
      <c r="Q19" s="74" t="e">
        <f t="shared" si="12"/>
        <v>#DIV/0!</v>
      </c>
      <c r="R19" s="49">
        <f t="shared" si="12"/>
        <v>11535</v>
      </c>
      <c r="S19" s="49">
        <f t="shared" si="12"/>
        <v>100.00000000000001</v>
      </c>
    </row>
  </sheetData>
  <mergeCells count="15">
    <mergeCell ref="A1:S1"/>
    <mergeCell ref="A2:S2"/>
    <mergeCell ref="A3:S3"/>
    <mergeCell ref="A4:A6"/>
    <mergeCell ref="B4:I4"/>
    <mergeCell ref="J4:Q4"/>
    <mergeCell ref="R4:S5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workbookViewId="0">
      <selection activeCell="A3" sqref="A3:S3"/>
    </sheetView>
  </sheetViews>
  <sheetFormatPr baseColWidth="10" defaultRowHeight="15" x14ac:dyDescent="0.25"/>
  <cols>
    <col min="1" max="1" width="11.85546875" bestFit="1" customWidth="1"/>
    <col min="2" max="2" width="5.140625" bestFit="1" customWidth="1"/>
    <col min="3" max="3" width="7.42578125" bestFit="1" customWidth="1"/>
    <col min="4" max="4" width="5.5703125" bestFit="1" customWidth="1"/>
    <col min="5" max="5" width="7.42578125" bestFit="1" customWidth="1"/>
    <col min="6" max="6" width="5.5703125" bestFit="1" customWidth="1"/>
    <col min="7" max="7" width="7.85546875" bestFit="1" customWidth="1"/>
    <col min="8" max="8" width="5.5703125" bestFit="1" customWidth="1"/>
    <col min="9" max="9" width="8.28515625" customWidth="1"/>
    <col min="10" max="10" width="5.5703125" bestFit="1" customWidth="1"/>
    <col min="11" max="11" width="7.42578125" bestFit="1" customWidth="1"/>
    <col min="12" max="12" width="5.5703125" bestFit="1" customWidth="1"/>
    <col min="13" max="13" width="7.42578125" bestFit="1" customWidth="1"/>
    <col min="14" max="14" width="5.5703125" bestFit="1" customWidth="1"/>
    <col min="15" max="15" width="5.42578125" bestFit="1" customWidth="1"/>
    <col min="16" max="16" width="5.5703125" bestFit="1" customWidth="1"/>
    <col min="17" max="17" width="7.42578125" bestFit="1" customWidth="1"/>
    <col min="18" max="18" width="6.5703125" bestFit="1" customWidth="1"/>
    <col min="19" max="19" width="7.42578125" bestFit="1" customWidth="1"/>
  </cols>
  <sheetData>
    <row r="1" spans="1:21" ht="15.75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21" x14ac:dyDescent="0.25">
      <c r="A2" s="91" t="s">
        <v>21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21" ht="15.75" thickBot="1" x14ac:dyDescent="0.3">
      <c r="A3" s="92" t="s">
        <v>32</v>
      </c>
      <c r="B3" s="93"/>
      <c r="C3" s="92"/>
      <c r="D3" s="93"/>
      <c r="E3" s="92"/>
      <c r="F3" s="93"/>
      <c r="G3" s="92"/>
      <c r="H3" s="93"/>
      <c r="I3" s="92"/>
      <c r="J3" s="93"/>
      <c r="K3" s="92"/>
      <c r="L3" s="93"/>
      <c r="M3" s="92"/>
      <c r="N3" s="92"/>
      <c r="O3" s="92"/>
      <c r="P3" s="93"/>
      <c r="Q3" s="92"/>
      <c r="R3" s="93"/>
      <c r="S3" s="92"/>
    </row>
    <row r="4" spans="1:21" ht="15.75" thickBot="1" x14ac:dyDescent="0.3">
      <c r="A4" s="111" t="s">
        <v>1</v>
      </c>
      <c r="B4" s="112" t="s">
        <v>2</v>
      </c>
      <c r="C4" s="97"/>
      <c r="D4" s="97"/>
      <c r="E4" s="97"/>
      <c r="F4" s="97"/>
      <c r="G4" s="97"/>
      <c r="H4" s="97"/>
      <c r="I4" s="98"/>
      <c r="J4" s="96" t="s">
        <v>3</v>
      </c>
      <c r="K4" s="97"/>
      <c r="L4" s="97"/>
      <c r="M4" s="97"/>
      <c r="N4" s="97"/>
      <c r="O4" s="97"/>
      <c r="P4" s="97"/>
      <c r="Q4" s="97"/>
      <c r="R4" s="99" t="s">
        <v>4</v>
      </c>
      <c r="S4" s="100"/>
    </row>
    <row r="5" spans="1:21" x14ac:dyDescent="0.25">
      <c r="A5" s="95"/>
      <c r="B5" s="115" t="s">
        <v>5</v>
      </c>
      <c r="C5" s="116"/>
      <c r="D5" s="98" t="s">
        <v>6</v>
      </c>
      <c r="E5" s="96"/>
      <c r="F5" s="115" t="s">
        <v>7</v>
      </c>
      <c r="G5" s="116"/>
      <c r="H5" s="98" t="s">
        <v>8</v>
      </c>
      <c r="I5" s="96"/>
      <c r="J5" s="115" t="s">
        <v>9</v>
      </c>
      <c r="K5" s="116"/>
      <c r="L5" s="117" t="s">
        <v>10</v>
      </c>
      <c r="M5" s="118"/>
      <c r="N5" s="98" t="s">
        <v>11</v>
      </c>
      <c r="O5" s="116"/>
      <c r="P5" s="98" t="s">
        <v>12</v>
      </c>
      <c r="Q5" s="96"/>
      <c r="R5" s="113"/>
      <c r="S5" s="114"/>
    </row>
    <row r="6" spans="1:21" ht="15.75" thickBot="1" x14ac:dyDescent="0.3">
      <c r="A6" s="95"/>
      <c r="B6" s="26" t="s">
        <v>13</v>
      </c>
      <c r="C6" s="27" t="s">
        <v>14</v>
      </c>
      <c r="D6" s="28" t="s">
        <v>13</v>
      </c>
      <c r="E6" s="29" t="s">
        <v>14</v>
      </c>
      <c r="F6" s="26" t="s">
        <v>13</v>
      </c>
      <c r="G6" s="27" t="s">
        <v>14</v>
      </c>
      <c r="H6" s="28" t="s">
        <v>13</v>
      </c>
      <c r="I6" s="29" t="s">
        <v>14</v>
      </c>
      <c r="J6" s="26" t="s">
        <v>13</v>
      </c>
      <c r="K6" s="27" t="s">
        <v>14</v>
      </c>
      <c r="L6" s="26" t="s">
        <v>13</v>
      </c>
      <c r="M6" s="27" t="s">
        <v>14</v>
      </c>
      <c r="N6" s="28" t="s">
        <v>13</v>
      </c>
      <c r="O6" s="27" t="s">
        <v>22</v>
      </c>
      <c r="P6" s="28" t="s">
        <v>13</v>
      </c>
      <c r="Q6" s="29" t="s">
        <v>14</v>
      </c>
      <c r="R6" s="26" t="s">
        <v>13</v>
      </c>
      <c r="S6" s="27" t="s">
        <v>14</v>
      </c>
    </row>
    <row r="7" spans="1:21" x14ac:dyDescent="0.25">
      <c r="A7" s="1" t="s">
        <v>15</v>
      </c>
      <c r="B7" s="45">
        <f>'[1]Actividades DPC'!$AE$9</f>
        <v>34</v>
      </c>
      <c r="C7" s="46">
        <f t="shared" ref="C7:C18" si="0">B7*100/$B$19</f>
        <v>5.2388289676425268</v>
      </c>
      <c r="D7" s="51">
        <f>'[1]Actividades DEPREI'!$AE$9</f>
        <v>4</v>
      </c>
      <c r="E7" s="52">
        <f t="shared" ref="E7:E18" si="1">D7*100/$D$19</f>
        <v>0.1716001716001716</v>
      </c>
      <c r="F7" s="45">
        <f>'[1]Actividades DEPRAL'!$AE$9</f>
        <v>0</v>
      </c>
      <c r="G7" s="46">
        <f t="shared" ref="G7:G18" si="2">F7*100/$F$19</f>
        <v>0</v>
      </c>
      <c r="H7" s="51">
        <f>'[1]Actividades DEPREDEPORTE'!$AE$9</f>
        <v>2040</v>
      </c>
      <c r="I7" s="52">
        <f t="shared" ref="I7:I18" si="3">H7*100/$H$19</f>
        <v>26.743576297850026</v>
      </c>
      <c r="J7" s="45">
        <f>'[1]Activnades Norte'!$AE$9</f>
        <v>1643</v>
      </c>
      <c r="K7" s="46">
        <f t="shared" ref="K7:K18" si="4">J7*100/$J$19</f>
        <v>17.697113313227057</v>
      </c>
      <c r="L7" s="65">
        <f>'[1]Actividades Sur'!$AE$9</f>
        <v>74</v>
      </c>
      <c r="M7" s="50">
        <f t="shared" ref="M7:M18" si="5">L7*100/$L$19</f>
        <v>3.4322820037105752</v>
      </c>
      <c r="N7" s="51">
        <f>'[1]Actividades Nordeste'!$AE$9</f>
        <v>0</v>
      </c>
      <c r="O7" s="52">
        <f t="shared" ref="O7:O15" si="6">N7*100/$N$19</f>
        <v>0</v>
      </c>
      <c r="P7" s="45">
        <f>'[1]Actividades Este'!$AE$9</f>
        <v>0</v>
      </c>
      <c r="Q7" s="46">
        <f t="shared" ref="Q7:Q18" si="7">P7*100/$P$19</f>
        <v>0</v>
      </c>
      <c r="R7" s="66">
        <f>SUM(B7+D7+F7+H7+J7+L7+N7+P7)</f>
        <v>3795</v>
      </c>
      <c r="S7" s="46">
        <f t="shared" ref="S7:S18" si="8">R7*100/$R$19</f>
        <v>11.257453056865712</v>
      </c>
    </row>
    <row r="8" spans="1:21" x14ac:dyDescent="0.25">
      <c r="A8" s="1" t="s">
        <v>16</v>
      </c>
      <c r="B8" s="44">
        <f>'[2]Actividades DPC'!$AE$9</f>
        <v>144</v>
      </c>
      <c r="C8" s="32">
        <f t="shared" si="0"/>
        <v>22.187981510015408</v>
      </c>
      <c r="D8" s="47">
        <f>'[2]Actividades DEPREI'!$AE$9</f>
        <v>176</v>
      </c>
      <c r="E8" s="34">
        <f t="shared" si="1"/>
        <v>7.5504075504075505</v>
      </c>
      <c r="F8" s="44">
        <f>'[2]Actividades DEPRAL'!$AE$9</f>
        <v>132</v>
      </c>
      <c r="G8" s="32">
        <f t="shared" si="2"/>
        <v>5.3462940461725399</v>
      </c>
      <c r="H8" s="47">
        <f>'[2]Actividades DEPREDEPORTE'!$AE$9</f>
        <v>235</v>
      </c>
      <c r="I8" s="34">
        <f t="shared" si="3"/>
        <v>3.0807551127425277</v>
      </c>
      <c r="J8" s="44">
        <f>'[2]Activnades Norte'!$AE$9</f>
        <v>1138</v>
      </c>
      <c r="K8" s="32">
        <f t="shared" si="4"/>
        <v>12.257647565704438</v>
      </c>
      <c r="L8" s="48">
        <f>'[2]Actividades Sur'!$AE$9</f>
        <v>182</v>
      </c>
      <c r="M8" s="32">
        <f t="shared" si="5"/>
        <v>8.4415584415584419</v>
      </c>
      <c r="N8" s="47">
        <f>'[2]Actividades Nordeste'!$AE$9</f>
        <v>2</v>
      </c>
      <c r="O8" s="34">
        <f t="shared" si="6"/>
        <v>2.652871733651678E-2</v>
      </c>
      <c r="P8" s="44">
        <f>'[2]Actividades Este'!$AE$9</f>
        <v>0</v>
      </c>
      <c r="Q8" s="32">
        <f t="shared" si="7"/>
        <v>0</v>
      </c>
      <c r="R8" s="36">
        <f t="shared" ref="R8:R11" si="9">SUM(B8+D8+F8+H8+J8+L8+N8+P8)</f>
        <v>2009</v>
      </c>
      <c r="S8" s="32">
        <f t="shared" si="8"/>
        <v>5.9594791017768678</v>
      </c>
    </row>
    <row r="9" spans="1:21" x14ac:dyDescent="0.25">
      <c r="A9" s="1" t="s">
        <v>17</v>
      </c>
      <c r="B9" s="44">
        <f>'[3]Actividades DPC'!$AE$9</f>
        <v>106</v>
      </c>
      <c r="C9" s="32">
        <f t="shared" si="0"/>
        <v>16.332819722650232</v>
      </c>
      <c r="D9" s="47">
        <f>'[3]Actividades DEPREI'!$AE$9</f>
        <v>98</v>
      </c>
      <c r="E9" s="34">
        <f t="shared" si="1"/>
        <v>4.2042042042042045</v>
      </c>
      <c r="F9" s="44">
        <f>'[3]Actividades DEPRAL'!$AE$9</f>
        <v>156</v>
      </c>
      <c r="G9" s="32">
        <f t="shared" si="2"/>
        <v>6.3183475091130008</v>
      </c>
      <c r="H9" s="47">
        <f>'[3]Actividades DEPREDEPORTE'!$AE$9</f>
        <v>353</v>
      </c>
      <c r="I9" s="34">
        <f t="shared" si="3"/>
        <v>4.6276874672260098</v>
      </c>
      <c r="J9" s="44">
        <f>'[3]Activnades Norte'!$AE$9</f>
        <v>963</v>
      </c>
      <c r="K9" s="32">
        <f t="shared" si="4"/>
        <v>10.372684187850064</v>
      </c>
      <c r="L9" s="48">
        <f>'[3]Actividades Sur'!$AE$9</f>
        <v>100</v>
      </c>
      <c r="M9" s="32">
        <f t="shared" si="5"/>
        <v>4.6382189239332092</v>
      </c>
      <c r="N9" s="47">
        <f>'[3]Actividades Nordeste'!$AE$9</f>
        <v>0</v>
      </c>
      <c r="O9" s="34">
        <f t="shared" si="6"/>
        <v>0</v>
      </c>
      <c r="P9" s="44">
        <f>'[3]Actividades Este'!$AE$9</f>
        <v>129</v>
      </c>
      <c r="Q9" s="32">
        <f t="shared" si="7"/>
        <v>7.7945619335347436</v>
      </c>
      <c r="R9" s="36">
        <f>SUM(B9+D9+F9+H9+J9+L9+N9+P9)</f>
        <v>1905</v>
      </c>
      <c r="S9" s="32">
        <f t="shared" si="8"/>
        <v>5.650974459375278</v>
      </c>
    </row>
    <row r="10" spans="1:21" x14ac:dyDescent="0.25">
      <c r="A10" s="1" t="s">
        <v>18</v>
      </c>
      <c r="B10" s="44">
        <f>'[4]Actividades DPC'!$AE$9</f>
        <v>47</v>
      </c>
      <c r="C10" s="32">
        <f t="shared" si="0"/>
        <v>7.2419106317411401</v>
      </c>
      <c r="D10" s="47">
        <f>'[4]Actividades DEPREI'!$AE$9</f>
        <v>55</v>
      </c>
      <c r="E10" s="34">
        <f t="shared" si="1"/>
        <v>2.3595023595023594</v>
      </c>
      <c r="F10" s="37">
        <f>'[4]Actividades DEPRAL'!$AE$9</f>
        <v>901</v>
      </c>
      <c r="G10" s="32">
        <f t="shared" si="2"/>
        <v>36.492507087889834</v>
      </c>
      <c r="H10" s="47">
        <f>'[4]Actividades DEPREDEPORTE'!$AE$9</f>
        <v>173</v>
      </c>
      <c r="I10" s="34">
        <f t="shared" si="3"/>
        <v>2.2679601468274777</v>
      </c>
      <c r="J10" s="44">
        <v>175</v>
      </c>
      <c r="K10" s="32">
        <f t="shared" si="4"/>
        <v>1.8849633778543731</v>
      </c>
      <c r="L10" s="48">
        <f>'[4]Actividades Sur'!$AE$9</f>
        <v>204</v>
      </c>
      <c r="M10" s="32">
        <f t="shared" si="5"/>
        <v>9.461966604823747</v>
      </c>
      <c r="N10" s="47">
        <f>'[4]Actividades Nordeste'!$AE$9</f>
        <v>6</v>
      </c>
      <c r="O10" s="34">
        <f t="shared" si="6"/>
        <v>7.958615200955034E-2</v>
      </c>
      <c r="P10" s="44">
        <f>'[4]Actividades Este'!$AE$9</f>
        <v>604</v>
      </c>
      <c r="Q10" s="32">
        <f t="shared" si="7"/>
        <v>36.495468277945619</v>
      </c>
      <c r="R10" s="36">
        <f>SUM(B10+D10+F10+H10+J10+L10+N10+P10)</f>
        <v>2165</v>
      </c>
      <c r="S10" s="32">
        <f t="shared" si="8"/>
        <v>6.422236065379253</v>
      </c>
    </row>
    <row r="11" spans="1:21" x14ac:dyDescent="0.25">
      <c r="A11" s="1" t="s">
        <v>19</v>
      </c>
      <c r="B11" s="44">
        <f>'[5]Actividades DPC'!$AE$9</f>
        <v>28</v>
      </c>
      <c r="C11" s="32">
        <f t="shared" si="0"/>
        <v>4.3143297380585519</v>
      </c>
      <c r="D11" s="47">
        <f>'[5]Actividades DEPREI'!$AE$9</f>
        <v>102</v>
      </c>
      <c r="E11" s="34">
        <f t="shared" si="1"/>
        <v>4.3758043758043756</v>
      </c>
      <c r="F11" s="44">
        <f>'[5]Actividades DEPRAL'!$AE$9</f>
        <v>59</v>
      </c>
      <c r="G11" s="32">
        <f t="shared" si="2"/>
        <v>2.389631429728635</v>
      </c>
      <c r="H11" s="47">
        <f>'[5]Actividades DEPREDEPORTE'!$AE$9</f>
        <v>0</v>
      </c>
      <c r="I11" s="34">
        <f t="shared" si="3"/>
        <v>0</v>
      </c>
      <c r="J11" s="44">
        <v>759</v>
      </c>
      <c r="K11" s="32">
        <f t="shared" si="4"/>
        <v>8.1753554502369674</v>
      </c>
      <c r="L11" s="48">
        <v>95</v>
      </c>
      <c r="M11" s="32">
        <f t="shared" si="5"/>
        <v>4.4063079777365495</v>
      </c>
      <c r="N11" s="47">
        <f>'[5]Actividades Nordeste'!$AE$9</f>
        <v>0</v>
      </c>
      <c r="O11" s="34">
        <f t="shared" si="6"/>
        <v>0</v>
      </c>
      <c r="P11" s="44">
        <f>'[5]Actividades Este'!$AE$9</f>
        <v>0</v>
      </c>
      <c r="Q11" s="32">
        <f t="shared" si="7"/>
        <v>0</v>
      </c>
      <c r="R11" s="36">
        <f t="shared" si="9"/>
        <v>1043</v>
      </c>
      <c r="S11" s="32">
        <f t="shared" si="8"/>
        <v>3.0939455963928686</v>
      </c>
      <c r="U11" s="24"/>
    </row>
    <row r="12" spans="1:21" x14ac:dyDescent="0.25">
      <c r="A12" s="1" t="s">
        <v>20</v>
      </c>
      <c r="B12" s="44">
        <f>'[6]Actividades DPC'!$AE$9</f>
        <v>0</v>
      </c>
      <c r="C12" s="32">
        <f t="shared" si="0"/>
        <v>0</v>
      </c>
      <c r="D12" s="47">
        <f>'[6]Actividades DEPREI'!$AE$9</f>
        <v>12</v>
      </c>
      <c r="E12" s="34">
        <f t="shared" si="1"/>
        <v>0.51480051480051481</v>
      </c>
      <c r="F12" s="44">
        <f>'[6]Actividades DEPRAL'!$AE$9</f>
        <v>371</v>
      </c>
      <c r="G12" s="32">
        <f t="shared" si="2"/>
        <v>15.026326447954638</v>
      </c>
      <c r="H12" s="47">
        <f>'[6]Actividades DEPREDEPORTE'!$AE$9</f>
        <v>369</v>
      </c>
      <c r="I12" s="34">
        <f t="shared" si="3"/>
        <v>4.8374410068169897</v>
      </c>
      <c r="J12" s="44">
        <f>'[6]Activnades Norte'!$AE$9</f>
        <v>995</v>
      </c>
      <c r="K12" s="32">
        <f t="shared" si="4"/>
        <v>10.717363205514864</v>
      </c>
      <c r="L12" s="48">
        <v>151</v>
      </c>
      <c r="M12" s="32">
        <f t="shared" si="5"/>
        <v>7.0037105751391469</v>
      </c>
      <c r="N12" s="47">
        <f>'[6]Actividades Nordeste'!$AE$9</f>
        <v>388</v>
      </c>
      <c r="O12" s="34">
        <f t="shared" si="6"/>
        <v>5.1465711632842552</v>
      </c>
      <c r="P12" s="44">
        <f>'[6]Actividades Este'!$AE$9</f>
        <v>0</v>
      </c>
      <c r="Q12" s="32">
        <f t="shared" si="7"/>
        <v>0</v>
      </c>
      <c r="R12" s="36">
        <f>SUM(B12+D12+F12+H12+J12+L12+N12+P12)</f>
        <v>2286</v>
      </c>
      <c r="S12" s="32">
        <f t="shared" si="8"/>
        <v>6.7811693512503339</v>
      </c>
      <c r="U12" s="22"/>
    </row>
    <row r="13" spans="1:21" x14ac:dyDescent="0.25">
      <c r="A13" s="17" t="s">
        <v>25</v>
      </c>
      <c r="B13" s="37">
        <v>39</v>
      </c>
      <c r="C13" s="32">
        <f t="shared" si="0"/>
        <v>6.00924499229584</v>
      </c>
      <c r="D13" s="38">
        <v>0</v>
      </c>
      <c r="E13" s="34">
        <f t="shared" si="1"/>
        <v>0</v>
      </c>
      <c r="F13" s="37">
        <v>39</v>
      </c>
      <c r="G13" s="32">
        <f t="shared" si="2"/>
        <v>1.5795868772782502</v>
      </c>
      <c r="H13" s="38">
        <v>959</v>
      </c>
      <c r="I13" s="34">
        <f t="shared" si="3"/>
        <v>12.572102779234399</v>
      </c>
      <c r="J13" s="37">
        <v>454</v>
      </c>
      <c r="K13" s="32">
        <f t="shared" si="4"/>
        <v>4.8901335631193454</v>
      </c>
      <c r="L13" s="37">
        <v>0</v>
      </c>
      <c r="M13" s="32">
        <f t="shared" si="5"/>
        <v>0</v>
      </c>
      <c r="N13" s="38">
        <v>21</v>
      </c>
      <c r="O13" s="34">
        <f t="shared" si="6"/>
        <v>0.2785515320334262</v>
      </c>
      <c r="P13" s="37">
        <v>410</v>
      </c>
      <c r="Q13" s="32">
        <f t="shared" si="7"/>
        <v>24.773413897280967</v>
      </c>
      <c r="R13" s="36">
        <f>SUM(B13+D13+F13+H13+J13+L13+N13+P13)</f>
        <v>1922</v>
      </c>
      <c r="S13" s="32">
        <f t="shared" si="8"/>
        <v>5.7014031028447691</v>
      </c>
      <c r="U13" s="22"/>
    </row>
    <row r="14" spans="1:21" x14ac:dyDescent="0.25">
      <c r="A14" s="17" t="s">
        <v>26</v>
      </c>
      <c r="B14" s="37">
        <v>67</v>
      </c>
      <c r="C14" s="32">
        <f t="shared" si="0"/>
        <v>10.323574730354391</v>
      </c>
      <c r="D14" s="38">
        <v>0</v>
      </c>
      <c r="E14" s="34">
        <f t="shared" si="1"/>
        <v>0</v>
      </c>
      <c r="F14" s="37">
        <v>257</v>
      </c>
      <c r="G14" s="32">
        <f t="shared" si="2"/>
        <v>10.409072498987443</v>
      </c>
      <c r="H14" s="38">
        <v>316</v>
      </c>
      <c r="I14" s="34">
        <f t="shared" si="3"/>
        <v>4.1426324069218667</v>
      </c>
      <c r="J14" s="37">
        <v>44</v>
      </c>
      <c r="K14" s="32">
        <f t="shared" si="4"/>
        <v>0.47393364928909953</v>
      </c>
      <c r="L14" s="37">
        <v>14</v>
      </c>
      <c r="M14" s="32">
        <f t="shared" si="5"/>
        <v>0.64935064935064934</v>
      </c>
      <c r="N14" s="38">
        <v>189</v>
      </c>
      <c r="O14" s="34">
        <f t="shared" si="6"/>
        <v>2.5069637883008355</v>
      </c>
      <c r="P14" s="37">
        <v>395</v>
      </c>
      <c r="Q14" s="32">
        <f t="shared" si="7"/>
        <v>23.867069486404834</v>
      </c>
      <c r="R14" s="36">
        <f t="shared" ref="R14" si="10">SUM(B14+D14+F14+H14+J14+L14+N14+P14)</f>
        <v>1282</v>
      </c>
      <c r="S14" s="32">
        <f t="shared" si="8"/>
        <v>3.802912995758061</v>
      </c>
      <c r="U14" s="22"/>
    </row>
    <row r="15" spans="1:21" x14ac:dyDescent="0.25">
      <c r="A15" s="18" t="s">
        <v>27</v>
      </c>
      <c r="B15" s="39">
        <v>52</v>
      </c>
      <c r="C15" s="40">
        <f t="shared" si="0"/>
        <v>8.0123266563944533</v>
      </c>
      <c r="D15" s="41">
        <v>197</v>
      </c>
      <c r="E15" s="42">
        <f t="shared" si="1"/>
        <v>8.4513084513084511</v>
      </c>
      <c r="F15" s="39">
        <v>250</v>
      </c>
      <c r="G15" s="40">
        <f t="shared" si="2"/>
        <v>10.125556905629809</v>
      </c>
      <c r="H15" s="41">
        <v>247</v>
      </c>
      <c r="I15" s="42">
        <f t="shared" si="3"/>
        <v>3.2380702674357629</v>
      </c>
      <c r="J15" s="39">
        <v>497</v>
      </c>
      <c r="K15" s="40">
        <f t="shared" si="4"/>
        <v>5.3532959931064195</v>
      </c>
      <c r="L15" s="39">
        <v>180</v>
      </c>
      <c r="M15" s="40">
        <f t="shared" si="5"/>
        <v>8.3487940630797777</v>
      </c>
      <c r="N15" s="41">
        <v>1983</v>
      </c>
      <c r="O15" s="42">
        <f t="shared" si="6"/>
        <v>26.303223239156388</v>
      </c>
      <c r="P15" s="39">
        <v>117</v>
      </c>
      <c r="Q15" s="40">
        <f t="shared" si="7"/>
        <v>7.0694864048338371</v>
      </c>
      <c r="R15" s="43">
        <f>SUM(B15+D15+F15+H15+J15+L15+N15+P15)</f>
        <v>3523</v>
      </c>
      <c r="S15" s="40">
        <f t="shared" si="8"/>
        <v>10.450594761353861</v>
      </c>
      <c r="U15" s="24"/>
    </row>
    <row r="16" spans="1:21" x14ac:dyDescent="0.25">
      <c r="A16" s="1" t="s">
        <v>29</v>
      </c>
      <c r="B16" s="60">
        <v>87</v>
      </c>
      <c r="C16" s="61">
        <f t="shared" si="0"/>
        <v>13.405238828967642</v>
      </c>
      <c r="D16" s="59">
        <v>783</v>
      </c>
      <c r="E16" s="64">
        <f t="shared" si="1"/>
        <v>33.590733590733592</v>
      </c>
      <c r="F16" s="60">
        <v>74</v>
      </c>
      <c r="G16" s="61">
        <f t="shared" si="2"/>
        <v>2.9971648440664236</v>
      </c>
      <c r="H16" s="59">
        <v>922</v>
      </c>
      <c r="I16" s="64">
        <f t="shared" si="3"/>
        <v>12.087047718930258</v>
      </c>
      <c r="J16" s="60">
        <v>826</v>
      </c>
      <c r="K16" s="61">
        <f t="shared" si="4"/>
        <v>8.8970271434726413</v>
      </c>
      <c r="L16" s="60">
        <v>1156</v>
      </c>
      <c r="M16" s="61">
        <f t="shared" si="5"/>
        <v>53.617810760667901</v>
      </c>
      <c r="N16" s="59">
        <v>2661</v>
      </c>
      <c r="O16" s="64">
        <f>N16*100/$N$19</f>
        <v>35.296458416235573</v>
      </c>
      <c r="P16" s="60">
        <v>0</v>
      </c>
      <c r="Q16" s="61">
        <f t="shared" si="7"/>
        <v>0</v>
      </c>
      <c r="R16" s="67">
        <f>SUM(B16+D16+F16+H16+J16+L16+N16+P16)</f>
        <v>6509</v>
      </c>
      <c r="S16" s="61">
        <f t="shared" si="8"/>
        <v>19.30823766723028</v>
      </c>
      <c r="U16" s="24"/>
    </row>
    <row r="17" spans="1:21" x14ac:dyDescent="0.25">
      <c r="A17" s="1" t="s">
        <v>30</v>
      </c>
      <c r="B17" s="60">
        <v>45</v>
      </c>
      <c r="C17" s="61">
        <f t="shared" si="0"/>
        <v>6.9337442218798149</v>
      </c>
      <c r="D17" s="59">
        <v>904</v>
      </c>
      <c r="E17" s="64">
        <f t="shared" si="1"/>
        <v>38.781638781638783</v>
      </c>
      <c r="F17" s="60">
        <v>230</v>
      </c>
      <c r="G17" s="61">
        <f t="shared" si="2"/>
        <v>9.3155123531794253</v>
      </c>
      <c r="H17" s="59">
        <v>1984</v>
      </c>
      <c r="I17" s="64">
        <f t="shared" si="3"/>
        <v>26.009438909281595</v>
      </c>
      <c r="J17" s="60">
        <v>1790</v>
      </c>
      <c r="K17" s="61">
        <f t="shared" si="4"/>
        <v>19.280482550624729</v>
      </c>
      <c r="L17" s="60">
        <v>0</v>
      </c>
      <c r="M17" s="61">
        <f t="shared" si="5"/>
        <v>0</v>
      </c>
      <c r="N17" s="59">
        <v>2167</v>
      </c>
      <c r="O17" s="64">
        <f>N17*100/$N$19</f>
        <v>28.74386523411593</v>
      </c>
      <c r="P17" s="60">
        <v>0</v>
      </c>
      <c r="Q17" s="61">
        <f t="shared" si="7"/>
        <v>0</v>
      </c>
      <c r="R17" s="67">
        <f>SUM(B17+D17+F17+H17+J17+L17+N17+P17)</f>
        <v>7120</v>
      </c>
      <c r="S17" s="61">
        <f t="shared" si="8"/>
        <v>21.12070244133962</v>
      </c>
      <c r="U17" s="24"/>
    </row>
    <row r="18" spans="1:21" ht="15.75" thickBot="1" x14ac:dyDescent="0.3">
      <c r="A18" s="1" t="s">
        <v>31</v>
      </c>
      <c r="B18" s="62">
        <v>0</v>
      </c>
      <c r="C18" s="63">
        <f t="shared" si="0"/>
        <v>0</v>
      </c>
      <c r="D18" s="59">
        <v>0</v>
      </c>
      <c r="E18" s="64">
        <f t="shared" si="1"/>
        <v>0</v>
      </c>
      <c r="F18" s="62">
        <v>0</v>
      </c>
      <c r="G18" s="63">
        <f t="shared" si="2"/>
        <v>0</v>
      </c>
      <c r="H18" s="59">
        <v>30</v>
      </c>
      <c r="I18" s="64">
        <f t="shared" si="3"/>
        <v>0.39328788673308862</v>
      </c>
      <c r="J18" s="62">
        <v>0</v>
      </c>
      <c r="K18" s="63">
        <f t="shared" si="4"/>
        <v>0</v>
      </c>
      <c r="L18" s="62">
        <v>0</v>
      </c>
      <c r="M18" s="63">
        <f t="shared" si="5"/>
        <v>0</v>
      </c>
      <c r="N18" s="59">
        <v>122</v>
      </c>
      <c r="O18" s="64">
        <f>N18*100/$N$19</f>
        <v>1.6182517575275235</v>
      </c>
      <c r="P18" s="62">
        <v>0</v>
      </c>
      <c r="Q18" s="63">
        <f t="shared" si="7"/>
        <v>0</v>
      </c>
      <c r="R18" s="68">
        <f>SUM(B18+D18+F18+H18+J18+L18+N18+P18)</f>
        <v>152</v>
      </c>
      <c r="S18" s="63">
        <f t="shared" si="8"/>
        <v>0.45089140043309306</v>
      </c>
      <c r="U18" s="24"/>
    </row>
    <row r="19" spans="1:21" ht="15.75" thickBot="1" x14ac:dyDescent="0.3">
      <c r="A19" s="25" t="s">
        <v>4</v>
      </c>
      <c r="B19" s="9">
        <f>SUM(B7:B18)</f>
        <v>649</v>
      </c>
      <c r="C19" s="9">
        <f t="shared" ref="C19:S19" si="11">SUM(C7:C18)</f>
        <v>100</v>
      </c>
      <c r="D19" s="9">
        <f t="shared" si="11"/>
        <v>2331</v>
      </c>
      <c r="E19" s="9">
        <f t="shared" si="11"/>
        <v>100</v>
      </c>
      <c r="F19" s="9">
        <f t="shared" si="11"/>
        <v>2469</v>
      </c>
      <c r="G19" s="9">
        <f t="shared" si="11"/>
        <v>100</v>
      </c>
      <c r="H19" s="9">
        <f t="shared" si="11"/>
        <v>7628</v>
      </c>
      <c r="I19" s="9">
        <f t="shared" si="11"/>
        <v>100</v>
      </c>
      <c r="J19" s="9">
        <f t="shared" si="11"/>
        <v>9284</v>
      </c>
      <c r="K19" s="9">
        <f t="shared" si="11"/>
        <v>99.999999999999986</v>
      </c>
      <c r="L19" s="9">
        <f t="shared" si="11"/>
        <v>2156</v>
      </c>
      <c r="M19" s="9">
        <f t="shared" si="11"/>
        <v>100</v>
      </c>
      <c r="N19" s="9">
        <f t="shared" si="11"/>
        <v>7539</v>
      </c>
      <c r="O19" s="9">
        <f t="shared" si="11"/>
        <v>99.999999999999986</v>
      </c>
      <c r="P19" s="9">
        <f t="shared" si="11"/>
        <v>1655</v>
      </c>
      <c r="Q19" s="9">
        <f t="shared" si="11"/>
        <v>100</v>
      </c>
      <c r="R19" s="9">
        <f t="shared" si="11"/>
        <v>33711</v>
      </c>
      <c r="S19" s="9">
        <f t="shared" si="11"/>
        <v>100</v>
      </c>
      <c r="U19" s="24"/>
    </row>
    <row r="20" spans="1:21" x14ac:dyDescent="0.25">
      <c r="U20" s="24"/>
    </row>
    <row r="21" spans="1:21" x14ac:dyDescent="0.25">
      <c r="U21" s="24"/>
    </row>
    <row r="22" spans="1:21" x14ac:dyDescent="0.25">
      <c r="N22" s="22"/>
      <c r="U22" s="24"/>
    </row>
    <row r="23" spans="1:21" x14ac:dyDescent="0.25">
      <c r="U23" s="24"/>
    </row>
    <row r="24" spans="1:21" x14ac:dyDescent="0.25">
      <c r="U24" s="24"/>
    </row>
    <row r="25" spans="1:21" x14ac:dyDescent="0.25">
      <c r="U25" s="24"/>
    </row>
    <row r="26" spans="1:21" x14ac:dyDescent="0.25">
      <c r="U26" s="24"/>
    </row>
    <row r="27" spans="1:21" x14ac:dyDescent="0.25">
      <c r="U27" s="24"/>
    </row>
    <row r="28" spans="1:21" x14ac:dyDescent="0.25">
      <c r="U28" s="24"/>
    </row>
    <row r="29" spans="1:21" x14ac:dyDescent="0.25">
      <c r="U29" s="24"/>
    </row>
    <row r="30" spans="1:21" x14ac:dyDescent="0.25">
      <c r="U30" s="24"/>
    </row>
    <row r="31" spans="1:21" x14ac:dyDescent="0.25">
      <c r="U31" s="24"/>
    </row>
    <row r="32" spans="1:21" x14ac:dyDescent="0.25">
      <c r="U32" s="24"/>
    </row>
    <row r="33" spans="21:21" x14ac:dyDescent="0.25">
      <c r="U33" s="24"/>
    </row>
    <row r="34" spans="21:21" x14ac:dyDescent="0.25">
      <c r="U34" s="24"/>
    </row>
    <row r="35" spans="21:21" x14ac:dyDescent="0.25">
      <c r="U35" s="24"/>
    </row>
    <row r="36" spans="21:21" x14ac:dyDescent="0.25">
      <c r="U36" s="24"/>
    </row>
    <row r="37" spans="21:21" x14ac:dyDescent="0.25">
      <c r="U37" s="24"/>
    </row>
    <row r="38" spans="21:21" x14ac:dyDescent="0.25">
      <c r="U38" s="24"/>
    </row>
    <row r="39" spans="21:21" x14ac:dyDescent="0.25">
      <c r="U39" s="24"/>
    </row>
    <row r="40" spans="21:21" x14ac:dyDescent="0.25">
      <c r="U40" s="24"/>
    </row>
    <row r="41" spans="21:21" x14ac:dyDescent="0.25">
      <c r="U41" s="24"/>
    </row>
    <row r="42" spans="21:21" x14ac:dyDescent="0.25">
      <c r="U42" s="24"/>
    </row>
    <row r="43" spans="21:21" x14ac:dyDescent="0.25">
      <c r="U43" s="24"/>
    </row>
    <row r="44" spans="21:21" x14ac:dyDescent="0.25">
      <c r="U44" s="24"/>
    </row>
  </sheetData>
  <mergeCells count="15">
    <mergeCell ref="A1:S1"/>
    <mergeCell ref="A2:S2"/>
    <mergeCell ref="A3:S3"/>
    <mergeCell ref="A4:A6"/>
    <mergeCell ref="B4:I4"/>
    <mergeCell ref="J4:Q4"/>
    <mergeCell ref="R4:S5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A3" sqref="A3:S3"/>
    </sheetView>
  </sheetViews>
  <sheetFormatPr baseColWidth="10" defaultRowHeight="15" x14ac:dyDescent="0.25"/>
  <cols>
    <col min="1" max="1" width="11.85546875" bestFit="1" customWidth="1"/>
    <col min="2" max="2" width="5.5703125" bestFit="1" customWidth="1"/>
    <col min="3" max="3" width="7.42578125" bestFit="1" customWidth="1"/>
    <col min="4" max="4" width="5.5703125" bestFit="1" customWidth="1"/>
    <col min="5" max="5" width="7.42578125" bestFit="1" customWidth="1"/>
    <col min="6" max="6" width="5.5703125" bestFit="1" customWidth="1"/>
    <col min="7" max="7" width="7.85546875" bestFit="1" customWidth="1"/>
    <col min="8" max="8" width="5.5703125" bestFit="1" customWidth="1"/>
    <col min="9" max="9" width="8.28515625" customWidth="1"/>
    <col min="10" max="10" width="6.5703125" bestFit="1" customWidth="1"/>
    <col min="11" max="11" width="7.42578125" bestFit="1" customWidth="1"/>
    <col min="12" max="12" width="5.5703125" bestFit="1" customWidth="1"/>
    <col min="13" max="13" width="7.42578125" bestFit="1" customWidth="1"/>
    <col min="14" max="14" width="5.5703125" bestFit="1" customWidth="1"/>
    <col min="15" max="15" width="5.42578125" bestFit="1" customWidth="1"/>
    <col min="16" max="16" width="5.5703125" bestFit="1" customWidth="1"/>
    <col min="17" max="17" width="7.42578125" bestFit="1" customWidth="1"/>
    <col min="18" max="18" width="6.5703125" bestFit="1" customWidth="1"/>
    <col min="19" max="19" width="7.42578125" bestFit="1" customWidth="1"/>
  </cols>
  <sheetData>
    <row r="1" spans="1:19" ht="15.75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x14ac:dyDescent="0.25">
      <c r="A2" s="91" t="s">
        <v>24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ht="15.75" thickBot="1" x14ac:dyDescent="0.3">
      <c r="A3" s="92" t="s">
        <v>32</v>
      </c>
      <c r="B3" s="93"/>
      <c r="C3" s="92"/>
      <c r="D3" s="93"/>
      <c r="E3" s="92"/>
      <c r="F3" s="93"/>
      <c r="G3" s="92"/>
      <c r="H3" s="93"/>
      <c r="I3" s="92"/>
      <c r="J3" s="93"/>
      <c r="K3" s="92"/>
      <c r="L3" s="93"/>
      <c r="M3" s="92"/>
      <c r="N3" s="92"/>
      <c r="O3" s="92"/>
      <c r="P3" s="93"/>
      <c r="Q3" s="92"/>
      <c r="R3" s="93"/>
      <c r="S3" s="92"/>
    </row>
    <row r="4" spans="1:19" ht="15.75" thickBot="1" x14ac:dyDescent="0.3">
      <c r="A4" s="94" t="s">
        <v>1</v>
      </c>
      <c r="B4" s="96" t="s">
        <v>2</v>
      </c>
      <c r="C4" s="97"/>
      <c r="D4" s="97"/>
      <c r="E4" s="97"/>
      <c r="F4" s="97"/>
      <c r="G4" s="97"/>
      <c r="H4" s="97"/>
      <c r="I4" s="98"/>
      <c r="J4" s="96" t="s">
        <v>3</v>
      </c>
      <c r="K4" s="97"/>
      <c r="L4" s="97"/>
      <c r="M4" s="97"/>
      <c r="N4" s="97"/>
      <c r="O4" s="97"/>
      <c r="P4" s="97"/>
      <c r="Q4" s="97"/>
      <c r="R4" s="99" t="s">
        <v>4</v>
      </c>
      <c r="S4" s="100"/>
    </row>
    <row r="5" spans="1:19" ht="15.75" thickBot="1" x14ac:dyDescent="0.3">
      <c r="A5" s="95"/>
      <c r="B5" s="103" t="s">
        <v>5</v>
      </c>
      <c r="C5" s="104"/>
      <c r="D5" s="105" t="s">
        <v>6</v>
      </c>
      <c r="E5" s="106"/>
      <c r="F5" s="107" t="s">
        <v>7</v>
      </c>
      <c r="G5" s="107"/>
      <c r="H5" s="106" t="s">
        <v>8</v>
      </c>
      <c r="I5" s="106"/>
      <c r="J5" s="106" t="s">
        <v>9</v>
      </c>
      <c r="K5" s="106"/>
      <c r="L5" s="108" t="s">
        <v>10</v>
      </c>
      <c r="M5" s="109"/>
      <c r="N5" s="106" t="s">
        <v>11</v>
      </c>
      <c r="O5" s="106"/>
      <c r="P5" s="106" t="s">
        <v>12</v>
      </c>
      <c r="Q5" s="110"/>
      <c r="R5" s="101"/>
      <c r="S5" s="102"/>
    </row>
    <row r="6" spans="1:19" x14ac:dyDescent="0.25">
      <c r="A6" s="95"/>
      <c r="B6" s="13" t="s">
        <v>13</v>
      </c>
      <c r="C6" s="14" t="s">
        <v>14</v>
      </c>
      <c r="D6" s="15" t="s">
        <v>13</v>
      </c>
      <c r="E6" s="16" t="s">
        <v>14</v>
      </c>
      <c r="F6" s="11" t="s">
        <v>13</v>
      </c>
      <c r="G6" s="12" t="s">
        <v>14</v>
      </c>
      <c r="H6" s="15" t="s">
        <v>13</v>
      </c>
      <c r="I6" s="16" t="s">
        <v>14</v>
      </c>
      <c r="J6" s="13" t="s">
        <v>13</v>
      </c>
      <c r="K6" s="14" t="s">
        <v>14</v>
      </c>
      <c r="L6" s="15" t="s">
        <v>13</v>
      </c>
      <c r="M6" s="16" t="s">
        <v>14</v>
      </c>
      <c r="N6" s="13" t="s">
        <v>13</v>
      </c>
      <c r="O6" s="14" t="s">
        <v>22</v>
      </c>
      <c r="P6" s="15" t="s">
        <v>13</v>
      </c>
      <c r="Q6" s="16" t="s">
        <v>14</v>
      </c>
      <c r="R6" s="13" t="s">
        <v>13</v>
      </c>
      <c r="S6" s="14" t="s">
        <v>14</v>
      </c>
    </row>
    <row r="7" spans="1:19" x14ac:dyDescent="0.25">
      <c r="A7" s="1" t="s">
        <v>15</v>
      </c>
      <c r="B7" s="3">
        <f>'[7]Actividades DPC'!$AJ$9</f>
        <v>34</v>
      </c>
      <c r="C7" s="4">
        <f t="shared" ref="C7:C18" si="0">B7*100/$B$19</f>
        <v>2.4320457796852648</v>
      </c>
      <c r="D7" s="2">
        <f>'[7]Actividades DEPREI'!$AJ$9</f>
        <v>205</v>
      </c>
      <c r="E7" s="5">
        <f t="shared" ref="E7:E18" si="1">D7*100/$D$19</f>
        <v>4.1341627335933939</v>
      </c>
      <c r="F7" s="3">
        <f>'[7]Actividades DEPRAL'!$AJ$9</f>
        <v>0</v>
      </c>
      <c r="G7" s="4">
        <f t="shared" ref="G7:G13" si="2">F7*100/$F$19</f>
        <v>0</v>
      </c>
      <c r="H7" s="2">
        <f>'[7]Actividades DEPREDEPORTE'!$AJ$9</f>
        <v>2040</v>
      </c>
      <c r="I7" s="5">
        <f t="shared" ref="I7:I18" si="3">H7*100/$H$19</f>
        <v>29.543808834178133</v>
      </c>
      <c r="J7" s="3">
        <f>'[7]Activnades Norte'!$AJ$9</f>
        <v>1826</v>
      </c>
      <c r="K7" s="4">
        <f t="shared" ref="K7:K18" si="4">J7*100/$J$19</f>
        <v>16.306483300589392</v>
      </c>
      <c r="L7" s="10">
        <f>'[7]Actividades Sur'!$AJ$9</f>
        <v>109</v>
      </c>
      <c r="M7" s="5">
        <f t="shared" ref="M7:M18" si="5">L7*100/$L$19</f>
        <v>4.3117088607594933</v>
      </c>
      <c r="N7" s="3">
        <f>'[7]Actividades Nordeste'!$AJ$9</f>
        <v>0</v>
      </c>
      <c r="O7" s="4">
        <f t="shared" ref="O7:O18" si="6">N7*100/$N$19</f>
        <v>0</v>
      </c>
      <c r="P7" s="2">
        <f>'[7]Actividades Este'!$AJ$9</f>
        <v>0</v>
      </c>
      <c r="Q7" s="5">
        <f t="shared" ref="Q7:Q18" si="7">P7*100/$P$19</f>
        <v>0</v>
      </c>
      <c r="R7" s="6">
        <f>SUM(B7+D7+F7+H7+J7+L7+N7+P7)</f>
        <v>4214</v>
      </c>
      <c r="S7" s="4">
        <f t="shared" ref="S7:S18" si="8">R7*100/$R$19</f>
        <v>10.651451681229492</v>
      </c>
    </row>
    <row r="8" spans="1:19" x14ac:dyDescent="0.25">
      <c r="A8" s="1" t="s">
        <v>16</v>
      </c>
      <c r="B8" s="44">
        <f>'[8]Actividades DPC'!$AJ$9</f>
        <v>170</v>
      </c>
      <c r="C8" s="32">
        <f t="shared" si="0"/>
        <v>12.160228898426324</v>
      </c>
      <c r="D8" s="47">
        <f>'[8]Actividades DEPREI'!$AJ$9</f>
        <v>387</v>
      </c>
      <c r="E8" s="34">
        <f t="shared" si="1"/>
        <v>7.8044925751250904</v>
      </c>
      <c r="F8" s="44">
        <f>'[8]Actividades DEPRAL'!$AJ$9</f>
        <v>132</v>
      </c>
      <c r="G8" s="32">
        <f t="shared" si="2"/>
        <v>5.0324056423942052</v>
      </c>
      <c r="H8" s="47">
        <f>'[8]Actividades DEPREI'!$AJ$9</f>
        <v>387</v>
      </c>
      <c r="I8" s="34">
        <f t="shared" si="3"/>
        <v>5.6046343229543805</v>
      </c>
      <c r="J8" s="44">
        <f>'[8]Activnades Norte'!$AJ$9</f>
        <v>1272</v>
      </c>
      <c r="K8" s="32">
        <f t="shared" si="4"/>
        <v>11.359171280585819</v>
      </c>
      <c r="L8" s="53">
        <f>'[8]Actividades Sur'!$AJ$9</f>
        <v>288</v>
      </c>
      <c r="M8" s="34">
        <f t="shared" si="5"/>
        <v>11.39240506329114</v>
      </c>
      <c r="N8" s="44">
        <f>'[8]Actividades Nordeste'!$AJ$9</f>
        <v>126</v>
      </c>
      <c r="O8" s="32">
        <f t="shared" si="6"/>
        <v>1.497504159733777</v>
      </c>
      <c r="P8" s="47">
        <f>'[8]Actividades Este'!$AJ$9</f>
        <v>0</v>
      </c>
      <c r="Q8" s="34">
        <f t="shared" si="7"/>
        <v>0</v>
      </c>
      <c r="R8" s="36">
        <f t="shared" ref="R8:R11" si="9">SUM(B8+D8+F8+H8+J8+L8+N8+P8)</f>
        <v>2762</v>
      </c>
      <c r="S8" s="32">
        <f t="shared" si="8"/>
        <v>6.9813264222961227</v>
      </c>
    </row>
    <row r="9" spans="1:19" x14ac:dyDescent="0.25">
      <c r="A9" s="1" t="s">
        <v>17</v>
      </c>
      <c r="B9" s="44">
        <f>'[9]Actividades DPC'!$AJ$9</f>
        <v>299</v>
      </c>
      <c r="C9" s="32">
        <f t="shared" si="0"/>
        <v>21.387696709585121</v>
      </c>
      <c r="D9" s="47">
        <f>'[9]Actividades DEPREI'!$AJ$9</f>
        <v>1366</v>
      </c>
      <c r="E9" s="34">
        <f t="shared" si="1"/>
        <v>27.547640458968665</v>
      </c>
      <c r="F9" s="44">
        <f>'[9]Actividades DEPRAL'!$AJ$9</f>
        <v>156</v>
      </c>
      <c r="G9" s="32">
        <f t="shared" si="2"/>
        <v>5.9473884864658784</v>
      </c>
      <c r="H9" s="47">
        <f>'[9]Actividades DEPREDEPORTE'!$AJ$9</f>
        <v>719</v>
      </c>
      <c r="I9" s="34">
        <f t="shared" si="3"/>
        <v>10.412744388124548</v>
      </c>
      <c r="J9" s="44">
        <f>'[9]Activnades Norte'!$AJ$9</f>
        <v>990</v>
      </c>
      <c r="K9" s="32">
        <f t="shared" si="4"/>
        <v>8.840864440078585</v>
      </c>
      <c r="L9" s="53">
        <f>'[9]Actividades Sur'!$AJ$9</f>
        <v>100</v>
      </c>
      <c r="M9" s="34">
        <f t="shared" si="5"/>
        <v>3.9556962025316458</v>
      </c>
      <c r="N9" s="44">
        <f>'[9]Actividades Nordeste'!$AJ$9</f>
        <v>92</v>
      </c>
      <c r="O9" s="32">
        <f t="shared" si="6"/>
        <v>1.0934157356786309</v>
      </c>
      <c r="P9" s="47">
        <f>'[9]Actividades Este'!$AJ$9</f>
        <v>129</v>
      </c>
      <c r="Q9" s="34">
        <f t="shared" si="7"/>
        <v>8.3875162548764628</v>
      </c>
      <c r="R9" s="36">
        <f>SUM(B9+D9+F9+H9+J9+L9+N9+P9)</f>
        <v>3851</v>
      </c>
      <c r="S9" s="32">
        <f t="shared" si="8"/>
        <v>9.7339203664961502</v>
      </c>
    </row>
    <row r="10" spans="1:19" x14ac:dyDescent="0.25">
      <c r="A10" s="1" t="s">
        <v>18</v>
      </c>
      <c r="B10" s="44">
        <f>'[10]Actividades DPC'!$AJ$9</f>
        <v>159</v>
      </c>
      <c r="C10" s="32">
        <f t="shared" si="0"/>
        <v>11.373390557939913</v>
      </c>
      <c r="D10" s="47">
        <f>'[10]Actividades DEPREI'!$AJ$9</f>
        <v>1169</v>
      </c>
      <c r="E10" s="34">
        <f t="shared" si="1"/>
        <v>23.574810905222819</v>
      </c>
      <c r="F10" s="23">
        <f>'[10]Actividades DEPRAL'!$AJ$9</f>
        <v>901</v>
      </c>
      <c r="G10" s="32">
        <f t="shared" si="2"/>
        <v>34.349980937857417</v>
      </c>
      <c r="H10" s="47">
        <f>'[10]Actividades DEPREDEPORTE'!$AJ$9</f>
        <v>254</v>
      </c>
      <c r="I10" s="34">
        <f t="shared" si="3"/>
        <v>3.6784938450398261</v>
      </c>
      <c r="J10" s="44">
        <v>175</v>
      </c>
      <c r="K10" s="32">
        <f t="shared" si="4"/>
        <v>1.562779067690659</v>
      </c>
      <c r="L10" s="53">
        <f>'[10]Actividades Sur'!$AJ$9</f>
        <v>234</v>
      </c>
      <c r="M10" s="34">
        <f t="shared" si="5"/>
        <v>9.2563291139240498</v>
      </c>
      <c r="N10" s="44">
        <f>'[10]Actividades Nordeste'!$AJ$9</f>
        <v>596</v>
      </c>
      <c r="O10" s="32">
        <f t="shared" si="6"/>
        <v>7.0834323746137393</v>
      </c>
      <c r="P10" s="47">
        <f>'[10]Actividades Este'!$AJ$9</f>
        <v>604</v>
      </c>
      <c r="Q10" s="34">
        <f t="shared" si="7"/>
        <v>39.271781534460338</v>
      </c>
      <c r="R10" s="36">
        <f>SUM(B10+D10+F10+H10+J10+L10+N10+P10)</f>
        <v>4092</v>
      </c>
      <c r="S10" s="32">
        <f t="shared" si="8"/>
        <v>10.343080275175863</v>
      </c>
    </row>
    <row r="11" spans="1:19" x14ac:dyDescent="0.25">
      <c r="A11" s="1" t="s">
        <v>19</v>
      </c>
      <c r="B11" s="44">
        <f>'[11]Actividades DPC'!$AJ$9</f>
        <v>70</v>
      </c>
      <c r="C11" s="32">
        <f t="shared" si="0"/>
        <v>5.0071530758226039</v>
      </c>
      <c r="D11" s="47">
        <f>'[11]Actividades DEPREI'!$AJ$9</f>
        <v>883</v>
      </c>
      <c r="E11" s="34">
        <f t="shared" si="1"/>
        <v>17.80714972567301</v>
      </c>
      <c r="F11" s="44">
        <f>'[11]Actividades DEPRAL'!$AJ$9</f>
        <v>59</v>
      </c>
      <c r="G11" s="32">
        <f t="shared" si="2"/>
        <v>2.2493328250095312</v>
      </c>
      <c r="H11" s="47">
        <f>'[11]Actividades DEPREDEPORTE'!$AJ$9</f>
        <v>133</v>
      </c>
      <c r="I11" s="34">
        <f t="shared" si="3"/>
        <v>1.9261404779145546</v>
      </c>
      <c r="J11" s="44">
        <v>836</v>
      </c>
      <c r="K11" s="32">
        <f t="shared" si="4"/>
        <v>7.4656188605108058</v>
      </c>
      <c r="L11" s="53">
        <v>152</v>
      </c>
      <c r="M11" s="34">
        <f t="shared" si="5"/>
        <v>6.0126582278481013</v>
      </c>
      <c r="N11" s="44">
        <f>'[11]Actividades Nordeste'!$AJ$9</f>
        <v>42</v>
      </c>
      <c r="O11" s="32">
        <f t="shared" si="6"/>
        <v>0.49916805324459235</v>
      </c>
      <c r="P11" s="47">
        <f>'[11]Actividades Este'!$AJ$9</f>
        <v>0</v>
      </c>
      <c r="Q11" s="34">
        <f t="shared" si="7"/>
        <v>0</v>
      </c>
      <c r="R11" s="36">
        <f t="shared" si="9"/>
        <v>2175</v>
      </c>
      <c r="S11" s="32">
        <f t="shared" si="8"/>
        <v>5.4976049849725079</v>
      </c>
    </row>
    <row r="12" spans="1:19" x14ac:dyDescent="0.25">
      <c r="A12" s="1" t="s">
        <v>20</v>
      </c>
      <c r="B12" s="44">
        <f>'[12]Actividades DPC'!$AJ$9</f>
        <v>61</v>
      </c>
      <c r="C12" s="32">
        <f t="shared" si="0"/>
        <v>4.363376251788269</v>
      </c>
      <c r="D12" s="47">
        <f>'[12]Actividades DEPREI'!$AJ$9</f>
        <v>150</v>
      </c>
      <c r="E12" s="34">
        <f t="shared" si="1"/>
        <v>3.024997122141508</v>
      </c>
      <c r="F12" s="44">
        <f>'[12]Actividades DEPRAL'!$AJ$9</f>
        <v>451</v>
      </c>
      <c r="G12" s="32">
        <f t="shared" si="2"/>
        <v>17.194052611513534</v>
      </c>
      <c r="H12" s="47">
        <f>'[12]Actividades DEPREDEPORTE'!$AJ$9</f>
        <v>479</v>
      </c>
      <c r="I12" s="34">
        <f t="shared" si="3"/>
        <v>6.9370021723388851</v>
      </c>
      <c r="J12" s="44">
        <f>'[12]Activnades Norte'!$AJ$9</f>
        <v>995</v>
      </c>
      <c r="K12" s="32">
        <f t="shared" si="4"/>
        <v>8.8855152705840332</v>
      </c>
      <c r="L12" s="53">
        <v>151</v>
      </c>
      <c r="M12" s="34">
        <f t="shared" si="5"/>
        <v>5.9731012658227849</v>
      </c>
      <c r="N12" s="44">
        <f>'[12]Actividades Nordeste'!$AJ$9</f>
        <v>415</v>
      </c>
      <c r="O12" s="32">
        <f t="shared" si="6"/>
        <v>4.9322557642025195</v>
      </c>
      <c r="P12" s="47">
        <f>'[12]Actividades Este'!$AJ$9</f>
        <v>0</v>
      </c>
      <c r="Q12" s="34">
        <f t="shared" si="7"/>
        <v>0</v>
      </c>
      <c r="R12" s="36">
        <f>SUM(B12+D12+F12+H12+J12+L12+N12+P12)</f>
        <v>2702</v>
      </c>
      <c r="S12" s="32">
        <f t="shared" si="8"/>
        <v>6.8296683537451566</v>
      </c>
    </row>
    <row r="13" spans="1:19" x14ac:dyDescent="0.25">
      <c r="A13" s="17" t="s">
        <v>25</v>
      </c>
      <c r="B13" s="37">
        <v>99</v>
      </c>
      <c r="C13" s="32">
        <f t="shared" si="0"/>
        <v>7.0815450643776821</v>
      </c>
      <c r="D13" s="38">
        <v>71</v>
      </c>
      <c r="E13" s="34">
        <f t="shared" si="1"/>
        <v>1.4318319711469805</v>
      </c>
      <c r="F13" s="37">
        <v>113</v>
      </c>
      <c r="G13" s="32">
        <f t="shared" si="2"/>
        <v>4.3080442241707964</v>
      </c>
      <c r="H13" s="38">
        <v>1269</v>
      </c>
      <c r="I13" s="34">
        <f t="shared" si="3"/>
        <v>18.377986965966691</v>
      </c>
      <c r="J13" s="37">
        <v>454</v>
      </c>
      <c r="K13" s="32">
        <f t="shared" si="4"/>
        <v>4.0542954098946238</v>
      </c>
      <c r="L13" s="38">
        <v>0</v>
      </c>
      <c r="M13" s="34">
        <f t="shared" si="5"/>
        <v>0</v>
      </c>
      <c r="N13" s="37">
        <v>21</v>
      </c>
      <c r="O13" s="32">
        <f t="shared" si="6"/>
        <v>0.24958402662229617</v>
      </c>
      <c r="P13" s="38">
        <v>410</v>
      </c>
      <c r="Q13" s="34">
        <f t="shared" si="7"/>
        <v>26.657997399219767</v>
      </c>
      <c r="R13" s="36">
        <f>SUM(B13+D13+F13+H13+J13+L13+N13+P13)</f>
        <v>2437</v>
      </c>
      <c r="S13" s="32">
        <f t="shared" si="8"/>
        <v>6.1598452176450582</v>
      </c>
    </row>
    <row r="14" spans="1:19" x14ac:dyDescent="0.25">
      <c r="A14" s="17" t="s">
        <v>26</v>
      </c>
      <c r="B14" s="37">
        <v>67</v>
      </c>
      <c r="C14" s="32">
        <f t="shared" si="0"/>
        <v>4.792560801144492</v>
      </c>
      <c r="D14" s="38">
        <v>58</v>
      </c>
      <c r="E14" s="34">
        <f t="shared" si="1"/>
        <v>1.1696655538947163</v>
      </c>
      <c r="F14" s="37">
        <v>257</v>
      </c>
      <c r="G14" s="32">
        <f>F14*100/$F$19</f>
        <v>9.797941288600839</v>
      </c>
      <c r="H14" s="38">
        <v>316</v>
      </c>
      <c r="I14" s="34">
        <f t="shared" si="3"/>
        <v>4.5763939174511226</v>
      </c>
      <c r="J14" s="37">
        <v>849</v>
      </c>
      <c r="K14" s="32">
        <f t="shared" si="4"/>
        <v>7.5817110198249686</v>
      </c>
      <c r="L14" s="38">
        <v>14</v>
      </c>
      <c r="M14" s="34">
        <f t="shared" si="5"/>
        <v>0.55379746835443033</v>
      </c>
      <c r="N14" s="37">
        <v>189</v>
      </c>
      <c r="O14" s="32">
        <f t="shared" si="6"/>
        <v>2.2462562396006653</v>
      </c>
      <c r="P14" s="38">
        <v>395</v>
      </c>
      <c r="Q14" s="34">
        <f t="shared" si="7"/>
        <v>25.682704811443433</v>
      </c>
      <c r="R14" s="36">
        <f t="shared" ref="R14" si="10">SUM(B14+D14+F14+H14+J14+L14+N14+P14)</f>
        <v>2145</v>
      </c>
      <c r="S14" s="32">
        <f t="shared" si="8"/>
        <v>5.4217759506970244</v>
      </c>
    </row>
    <row r="15" spans="1:19" x14ac:dyDescent="0.25">
      <c r="A15" s="17" t="s">
        <v>27</v>
      </c>
      <c r="B15" s="37">
        <v>52</v>
      </c>
      <c r="C15" s="32">
        <f t="shared" si="0"/>
        <v>3.7195994277539342</v>
      </c>
      <c r="D15" s="38">
        <v>255</v>
      </c>
      <c r="E15" s="34">
        <f t="shared" si="1"/>
        <v>5.1424951076405634</v>
      </c>
      <c r="F15" s="37">
        <v>250</v>
      </c>
      <c r="G15" s="32">
        <f>F15*100/$F$19</f>
        <v>9.5310712924132677</v>
      </c>
      <c r="H15" s="38">
        <v>247</v>
      </c>
      <c r="I15" s="34">
        <f t="shared" si="3"/>
        <v>3.5771180304127443</v>
      </c>
      <c r="J15" s="37">
        <v>680</v>
      </c>
      <c r="K15" s="32">
        <f t="shared" si="4"/>
        <v>6.0725129487408465</v>
      </c>
      <c r="L15" s="38">
        <v>180</v>
      </c>
      <c r="M15" s="34">
        <f t="shared" si="5"/>
        <v>7.1202531645569618</v>
      </c>
      <c r="N15" s="37">
        <v>1983</v>
      </c>
      <c r="O15" s="32">
        <f t="shared" si="6"/>
        <v>23.567863085333968</v>
      </c>
      <c r="P15" s="38">
        <v>0</v>
      </c>
      <c r="Q15" s="34">
        <f t="shared" si="7"/>
        <v>0</v>
      </c>
      <c r="R15" s="36">
        <f>SUM(B15+D15+F15+H15+J15+L15+N15+P15)</f>
        <v>3647</v>
      </c>
      <c r="S15" s="32">
        <f t="shared" si="8"/>
        <v>9.2182829334228664</v>
      </c>
    </row>
    <row r="16" spans="1:19" x14ac:dyDescent="0.25">
      <c r="A16" s="17" t="s">
        <v>29</v>
      </c>
      <c r="B16" s="71">
        <v>274</v>
      </c>
      <c r="C16" s="32">
        <f t="shared" si="0"/>
        <v>19.59942775393419</v>
      </c>
      <c r="D16" s="78">
        <f>SUM(B16:C16)</f>
        <v>293.59942775393421</v>
      </c>
      <c r="E16" s="34">
        <f t="shared" si="1"/>
        <v>5.9209161601202966</v>
      </c>
      <c r="F16" s="56">
        <v>74</v>
      </c>
      <c r="G16" s="32">
        <f t="shared" ref="G16" si="11">F16*100/$F$19</f>
        <v>2.821197102554327</v>
      </c>
      <c r="H16" s="78">
        <v>922</v>
      </c>
      <c r="I16" s="34">
        <f t="shared" si="3"/>
        <v>13.352643012309921</v>
      </c>
      <c r="J16" s="37">
        <v>1238</v>
      </c>
      <c r="K16" s="32">
        <f t="shared" si="4"/>
        <v>11.055545633148776</v>
      </c>
      <c r="L16" s="38">
        <v>1300</v>
      </c>
      <c r="M16" s="34">
        <f t="shared" si="5"/>
        <v>51.424050632911396</v>
      </c>
      <c r="N16" s="60">
        <v>2661</v>
      </c>
      <c r="O16" s="32">
        <f t="shared" si="6"/>
        <v>31.625861659139531</v>
      </c>
      <c r="P16" s="38">
        <v>0</v>
      </c>
      <c r="Q16" s="34">
        <f t="shared" si="7"/>
        <v>0</v>
      </c>
      <c r="R16" s="36">
        <f>SUM(B16+D16+F16+H16+J16+L16+N16+P16)</f>
        <v>6762.5994277539339</v>
      </c>
      <c r="S16" s="32">
        <f t="shared" si="8"/>
        <v>17.093379459950462</v>
      </c>
    </row>
    <row r="17" spans="1:19" x14ac:dyDescent="0.25">
      <c r="A17" s="17" t="s">
        <v>30</v>
      </c>
      <c r="B17" s="37">
        <v>113</v>
      </c>
      <c r="C17" s="32">
        <f t="shared" si="0"/>
        <v>8.0829756795422032</v>
      </c>
      <c r="D17" s="78">
        <f t="shared" ref="D17:D18" si="12">SUM(B17:C17)</f>
        <v>121.0829756795422</v>
      </c>
      <c r="E17" s="34">
        <f t="shared" si="1"/>
        <v>2.4418376864729687</v>
      </c>
      <c r="F17" s="56">
        <v>230</v>
      </c>
      <c r="G17" s="32">
        <f>F17*100/$F$19</f>
        <v>8.7685855890202067</v>
      </c>
      <c r="H17" s="78">
        <v>109</v>
      </c>
      <c r="I17" s="34">
        <f t="shared" si="3"/>
        <v>1.5785662563359883</v>
      </c>
      <c r="J17" s="37">
        <v>1883</v>
      </c>
      <c r="K17" s="32">
        <f t="shared" si="4"/>
        <v>16.815502768351493</v>
      </c>
      <c r="L17" s="38">
        <v>0</v>
      </c>
      <c r="M17" s="34">
        <f t="shared" si="5"/>
        <v>0</v>
      </c>
      <c r="N17" s="60">
        <v>2167</v>
      </c>
      <c r="O17" s="32">
        <f t="shared" si="6"/>
        <v>25.754694556691231</v>
      </c>
      <c r="P17" s="38">
        <v>0</v>
      </c>
      <c r="Q17" s="34">
        <f t="shared" si="7"/>
        <v>0</v>
      </c>
      <c r="R17" s="36">
        <f t="shared" ref="R17" si="13">SUM(B17+D17+F17+H17+J17+L17+N17+P17)</f>
        <v>4623.082975679542</v>
      </c>
      <c r="S17" s="32">
        <f t="shared" si="8"/>
        <v>11.685463914040175</v>
      </c>
    </row>
    <row r="18" spans="1:19" ht="15.75" thickBot="1" x14ac:dyDescent="0.3">
      <c r="A18" s="18" t="s">
        <v>31</v>
      </c>
      <c r="B18" s="39">
        <v>0</v>
      </c>
      <c r="C18" s="40">
        <f t="shared" si="0"/>
        <v>0</v>
      </c>
      <c r="D18" s="79">
        <f t="shared" si="12"/>
        <v>0</v>
      </c>
      <c r="E18" s="42">
        <f t="shared" si="1"/>
        <v>0</v>
      </c>
      <c r="F18" s="75">
        <v>0</v>
      </c>
      <c r="G18" s="40">
        <f>F18*100/$F$19</f>
        <v>0</v>
      </c>
      <c r="H18" s="79">
        <v>30</v>
      </c>
      <c r="I18" s="42">
        <f t="shared" si="3"/>
        <v>0.43446777697320782</v>
      </c>
      <c r="J18" s="39">
        <v>0</v>
      </c>
      <c r="K18" s="40">
        <f t="shared" si="4"/>
        <v>0</v>
      </c>
      <c r="L18" s="41">
        <v>0</v>
      </c>
      <c r="M18" s="42">
        <f t="shared" si="5"/>
        <v>0</v>
      </c>
      <c r="N18" s="80">
        <v>122</v>
      </c>
      <c r="O18" s="40">
        <f t="shared" si="6"/>
        <v>1.449964345139054</v>
      </c>
      <c r="P18" s="41">
        <v>0</v>
      </c>
      <c r="Q18" s="42">
        <f t="shared" si="7"/>
        <v>0</v>
      </c>
      <c r="R18" s="43">
        <f>SUM(B18+D18+F18+H18+J18+L18+N18+P18)</f>
        <v>152</v>
      </c>
      <c r="S18" s="40">
        <f t="shared" si="8"/>
        <v>0.38420044032911316</v>
      </c>
    </row>
    <row r="19" spans="1:19" ht="15.75" thickBot="1" x14ac:dyDescent="0.3">
      <c r="A19" s="81" t="s">
        <v>4</v>
      </c>
      <c r="B19" s="7">
        <f>SUM(B7:B18)</f>
        <v>1398</v>
      </c>
      <c r="C19" s="7">
        <f>SUM(C7:C18)</f>
        <v>99.999999999999986</v>
      </c>
      <c r="D19" s="7">
        <f>SUM(D7:D18)</f>
        <v>4958.6824034334759</v>
      </c>
      <c r="E19" s="7">
        <f t="shared" ref="E19:S19" si="14">SUM(E7:E18)</f>
        <v>100.00000000000001</v>
      </c>
      <c r="F19" s="7">
        <f t="shared" si="14"/>
        <v>2623</v>
      </c>
      <c r="G19" s="7">
        <f t="shared" si="14"/>
        <v>100.00000000000001</v>
      </c>
      <c r="H19" s="7">
        <f t="shared" si="14"/>
        <v>6905</v>
      </c>
      <c r="I19" s="7">
        <f t="shared" si="14"/>
        <v>100.00000000000001</v>
      </c>
      <c r="J19" s="7">
        <f t="shared" si="14"/>
        <v>11198</v>
      </c>
      <c r="K19" s="7">
        <f t="shared" si="14"/>
        <v>100</v>
      </c>
      <c r="L19" s="7">
        <f t="shared" si="14"/>
        <v>2528</v>
      </c>
      <c r="M19" s="7">
        <f t="shared" si="14"/>
        <v>100</v>
      </c>
      <c r="N19" s="7">
        <f t="shared" si="14"/>
        <v>8414</v>
      </c>
      <c r="O19" s="7">
        <f t="shared" si="14"/>
        <v>100.00000000000001</v>
      </c>
      <c r="P19" s="7">
        <f t="shared" si="14"/>
        <v>1538</v>
      </c>
      <c r="Q19" s="7">
        <f t="shared" si="14"/>
        <v>100</v>
      </c>
      <c r="R19" s="7">
        <f t="shared" si="14"/>
        <v>39562.682403433479</v>
      </c>
      <c r="S19" s="21">
        <f t="shared" si="14"/>
        <v>99.999999999999972</v>
      </c>
    </row>
  </sheetData>
  <mergeCells count="15">
    <mergeCell ref="A1:S1"/>
    <mergeCell ref="A2:S2"/>
    <mergeCell ref="A3:S3"/>
    <mergeCell ref="A4:A6"/>
    <mergeCell ref="B4:I4"/>
    <mergeCell ref="J4:Q4"/>
    <mergeCell ref="R4:S5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Act. 3er Trimestre</vt:lpstr>
      <vt:lpstr>cap. 3er Trimestre</vt:lpstr>
      <vt:lpstr>Senc. 3er Trimestre</vt:lpstr>
      <vt:lpstr>Part. 3er Trimestre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Asencio</dc:creator>
  <cp:lastModifiedBy>Usuario</cp:lastModifiedBy>
  <dcterms:created xsi:type="dcterms:W3CDTF">2017-10-03T13:32:13Z</dcterms:created>
  <dcterms:modified xsi:type="dcterms:W3CDTF">2018-01-11T17:12:10Z</dcterms:modified>
</cp:coreProperties>
</file>