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Transparencia 2017\"/>
    </mc:Choice>
  </mc:AlternateContent>
  <bookViews>
    <workbookView xWindow="0" yWindow="0" windowWidth="21600" windowHeight="9735" activeTab="1"/>
  </bookViews>
  <sheets>
    <sheet name="Actividades" sheetId="1" r:id="rId1"/>
    <sheet name="Capacitados" sheetId="3" r:id="rId2"/>
    <sheet name="Sensibilizados" sheetId="2" r:id="rId3"/>
    <sheet name="Participant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P12" i="4" l="1"/>
  <c r="N12" i="4"/>
  <c r="O12" i="4" s="1"/>
  <c r="L12" i="4"/>
  <c r="J12" i="4"/>
  <c r="H12" i="4"/>
  <c r="I12" i="4" s="1"/>
  <c r="F12" i="4"/>
  <c r="G12" i="4" s="1"/>
  <c r="D12" i="4"/>
  <c r="B12" i="4"/>
  <c r="R12" i="4" s="1"/>
  <c r="P11" i="4"/>
  <c r="N11" i="4"/>
  <c r="O11" i="4" s="1"/>
  <c r="L11" i="4"/>
  <c r="J11" i="4"/>
  <c r="H11" i="4"/>
  <c r="I11" i="4" s="1"/>
  <c r="F11" i="4"/>
  <c r="G11" i="4" s="1"/>
  <c r="D11" i="4"/>
  <c r="B11" i="4"/>
  <c r="R11" i="4" s="1"/>
  <c r="P10" i="4"/>
  <c r="N10" i="4"/>
  <c r="O10" i="4" s="1"/>
  <c r="L10" i="4"/>
  <c r="J10" i="4"/>
  <c r="H10" i="4"/>
  <c r="I10" i="4" s="1"/>
  <c r="F10" i="4"/>
  <c r="G10" i="4" s="1"/>
  <c r="D10" i="4"/>
  <c r="B10" i="4"/>
  <c r="R10" i="4" s="1"/>
  <c r="P9" i="4"/>
  <c r="N9" i="4"/>
  <c r="O9" i="4" s="1"/>
  <c r="L9" i="4"/>
  <c r="J9" i="4"/>
  <c r="H9" i="4"/>
  <c r="I9" i="4" s="1"/>
  <c r="F9" i="4"/>
  <c r="G9" i="4" s="1"/>
  <c r="D9" i="4"/>
  <c r="B9" i="4"/>
  <c r="P8" i="4"/>
  <c r="N8" i="4"/>
  <c r="O8" i="4" s="1"/>
  <c r="L8" i="4"/>
  <c r="J8" i="4"/>
  <c r="H8" i="4"/>
  <c r="I8" i="4" s="1"/>
  <c r="F8" i="4"/>
  <c r="G8" i="4" s="1"/>
  <c r="D8" i="4"/>
  <c r="B8" i="4"/>
  <c r="P7" i="4"/>
  <c r="P13" i="4" s="1"/>
  <c r="Q13" i="4" s="1"/>
  <c r="N7" i="4"/>
  <c r="N13" i="4" s="1"/>
  <c r="L7" i="4"/>
  <c r="L13" i="4" s="1"/>
  <c r="J7" i="4"/>
  <c r="H7" i="4"/>
  <c r="H13" i="4" s="1"/>
  <c r="F7" i="4"/>
  <c r="F13" i="4" s="1"/>
  <c r="D7" i="4"/>
  <c r="D13" i="4" s="1"/>
  <c r="B7" i="4"/>
  <c r="B13" i="4" s="1"/>
  <c r="Q13" i="3"/>
  <c r="P12" i="3"/>
  <c r="N12" i="3"/>
  <c r="L12" i="3"/>
  <c r="J12" i="3"/>
  <c r="H12" i="3"/>
  <c r="F12" i="3"/>
  <c r="D12" i="3"/>
  <c r="B12" i="3"/>
  <c r="R12" i="3" s="1"/>
  <c r="P11" i="3"/>
  <c r="N11" i="3"/>
  <c r="L11" i="3"/>
  <c r="J11" i="3"/>
  <c r="H11" i="3"/>
  <c r="F11" i="3"/>
  <c r="D11" i="3"/>
  <c r="B11" i="3"/>
  <c r="R11" i="3" s="1"/>
  <c r="P10" i="3"/>
  <c r="N10" i="3"/>
  <c r="L10" i="3"/>
  <c r="J10" i="3"/>
  <c r="H10" i="3"/>
  <c r="F10" i="3"/>
  <c r="D10" i="3"/>
  <c r="B10" i="3"/>
  <c r="R10" i="3" s="1"/>
  <c r="P9" i="3"/>
  <c r="N9" i="3"/>
  <c r="L9" i="3"/>
  <c r="J9" i="3"/>
  <c r="H9" i="3"/>
  <c r="F9" i="3"/>
  <c r="D9" i="3"/>
  <c r="B9" i="3"/>
  <c r="R9" i="3" s="1"/>
  <c r="P8" i="3"/>
  <c r="N8" i="3"/>
  <c r="L8" i="3"/>
  <c r="J8" i="3"/>
  <c r="H8" i="3"/>
  <c r="H13" i="3" s="1"/>
  <c r="I7" i="3" s="1"/>
  <c r="F8" i="3"/>
  <c r="D8" i="3"/>
  <c r="B8" i="3"/>
  <c r="P7" i="3"/>
  <c r="P13" i="3" s="1"/>
  <c r="N7" i="3"/>
  <c r="N13" i="3" s="1"/>
  <c r="L7" i="3"/>
  <c r="L13" i="3" s="1"/>
  <c r="J7" i="3"/>
  <c r="J13" i="3" s="1"/>
  <c r="F7" i="3"/>
  <c r="D7" i="3"/>
  <c r="B7" i="3"/>
  <c r="P12" i="2"/>
  <c r="N12" i="2"/>
  <c r="L12" i="2"/>
  <c r="J12" i="2"/>
  <c r="H12" i="2"/>
  <c r="F12" i="2"/>
  <c r="D12" i="2"/>
  <c r="B12" i="2"/>
  <c r="R12" i="2" s="1"/>
  <c r="P11" i="2"/>
  <c r="N11" i="2"/>
  <c r="L11" i="2"/>
  <c r="J11" i="2"/>
  <c r="H11" i="2"/>
  <c r="F11" i="2"/>
  <c r="D11" i="2"/>
  <c r="B11" i="2"/>
  <c r="R11" i="2" s="1"/>
  <c r="P10" i="2"/>
  <c r="N10" i="2"/>
  <c r="L10" i="2"/>
  <c r="J10" i="2"/>
  <c r="H10" i="2"/>
  <c r="F10" i="2"/>
  <c r="D10" i="2"/>
  <c r="B10" i="2"/>
  <c r="R10" i="2" s="1"/>
  <c r="P9" i="2"/>
  <c r="N9" i="2"/>
  <c r="L9" i="2"/>
  <c r="J9" i="2"/>
  <c r="H9" i="2"/>
  <c r="F9" i="2"/>
  <c r="D9" i="2"/>
  <c r="B9" i="2"/>
  <c r="R9" i="2" s="1"/>
  <c r="P8" i="2"/>
  <c r="N8" i="2"/>
  <c r="L8" i="2"/>
  <c r="J8" i="2"/>
  <c r="H8" i="2"/>
  <c r="F8" i="2"/>
  <c r="D8" i="2"/>
  <c r="B8" i="2"/>
  <c r="P7" i="2"/>
  <c r="P13" i="2" s="1"/>
  <c r="N7" i="2"/>
  <c r="N13" i="2" s="1"/>
  <c r="L7" i="2"/>
  <c r="L13" i="2" s="1"/>
  <c r="J7" i="2"/>
  <c r="J13" i="2" s="1"/>
  <c r="H7" i="2"/>
  <c r="H13" i="2" s="1"/>
  <c r="F7" i="2"/>
  <c r="F13" i="2" s="1"/>
  <c r="D7" i="2"/>
  <c r="D13" i="2" s="1"/>
  <c r="B7" i="2"/>
  <c r="R7" i="2" s="1"/>
  <c r="P12" i="1"/>
  <c r="L12" i="1"/>
  <c r="J12" i="1"/>
  <c r="H12" i="1"/>
  <c r="F12" i="1"/>
  <c r="D12" i="1"/>
  <c r="B12" i="1"/>
  <c r="R12" i="1" s="1"/>
  <c r="P11" i="1"/>
  <c r="N11" i="1"/>
  <c r="L11" i="1"/>
  <c r="J11" i="1"/>
  <c r="H11" i="1"/>
  <c r="F11" i="1"/>
  <c r="D11" i="1"/>
  <c r="B11" i="1"/>
  <c r="R11" i="1" s="1"/>
  <c r="P10" i="1"/>
  <c r="N10" i="1"/>
  <c r="L10" i="1"/>
  <c r="J10" i="1"/>
  <c r="H10" i="1"/>
  <c r="F10" i="1"/>
  <c r="D10" i="1"/>
  <c r="B10" i="1"/>
  <c r="P9" i="1"/>
  <c r="N9" i="1"/>
  <c r="L9" i="1"/>
  <c r="J9" i="1"/>
  <c r="H9" i="1"/>
  <c r="F9" i="1"/>
  <c r="D9" i="1"/>
  <c r="B9" i="1"/>
  <c r="R9" i="1" s="1"/>
  <c r="P8" i="1"/>
  <c r="N8" i="1"/>
  <c r="L8" i="1"/>
  <c r="J8" i="1"/>
  <c r="H8" i="1"/>
  <c r="F8" i="1"/>
  <c r="D8" i="1"/>
  <c r="B8" i="1"/>
  <c r="R8" i="1" s="1"/>
  <c r="P7" i="1"/>
  <c r="P13" i="1" s="1"/>
  <c r="N7" i="1"/>
  <c r="N13" i="1" s="1"/>
  <c r="L7" i="1"/>
  <c r="J7" i="1"/>
  <c r="J13" i="1" s="1"/>
  <c r="H7" i="1"/>
  <c r="H13" i="1" s="1"/>
  <c r="F7" i="1"/>
  <c r="F13" i="1" s="1"/>
  <c r="D7" i="1"/>
  <c r="D13" i="1" s="1"/>
  <c r="B7" i="1"/>
  <c r="B13" i="1" s="1"/>
  <c r="R8" i="3" l="1"/>
  <c r="K9" i="3"/>
  <c r="O7" i="4"/>
  <c r="O13" i="4" s="1"/>
  <c r="D13" i="3"/>
  <c r="E7" i="3" s="1"/>
  <c r="G7" i="4"/>
  <c r="G13" i="4" s="1"/>
  <c r="Q12" i="4"/>
  <c r="E12" i="4"/>
  <c r="E10" i="4"/>
  <c r="E9" i="4"/>
  <c r="E7" i="4"/>
  <c r="E11" i="4"/>
  <c r="E8" i="4"/>
  <c r="Q11" i="4"/>
  <c r="M8" i="4"/>
  <c r="M9" i="4"/>
  <c r="M10" i="4"/>
  <c r="M11" i="4"/>
  <c r="M12" i="4"/>
  <c r="Q8" i="4"/>
  <c r="Q9" i="4"/>
  <c r="Q10" i="4"/>
  <c r="C8" i="4"/>
  <c r="C9" i="4"/>
  <c r="C10" i="4"/>
  <c r="C11" i="4"/>
  <c r="C12" i="4"/>
  <c r="I7" i="4"/>
  <c r="I13" i="4" s="1"/>
  <c r="M7" i="4"/>
  <c r="M13" i="4" s="1"/>
  <c r="R7" i="4"/>
  <c r="R8" i="4"/>
  <c r="R9" i="4"/>
  <c r="C7" i="4"/>
  <c r="C13" i="4" s="1"/>
  <c r="Q7" i="4"/>
  <c r="J13" i="4"/>
  <c r="K7" i="4" s="1"/>
  <c r="K8" i="3"/>
  <c r="K10" i="3"/>
  <c r="K11" i="3"/>
  <c r="K12" i="3"/>
  <c r="I9" i="3"/>
  <c r="I10" i="3"/>
  <c r="I11" i="3"/>
  <c r="I12" i="3"/>
  <c r="O8" i="3"/>
  <c r="O9" i="3"/>
  <c r="O10" i="3"/>
  <c r="O11" i="3"/>
  <c r="O12" i="3"/>
  <c r="M8" i="3"/>
  <c r="E9" i="3"/>
  <c r="M9" i="3"/>
  <c r="E10" i="3"/>
  <c r="M10" i="3"/>
  <c r="E11" i="3"/>
  <c r="M11" i="3"/>
  <c r="E12" i="3"/>
  <c r="M12" i="3"/>
  <c r="K7" i="3"/>
  <c r="K13" i="3" s="1"/>
  <c r="O7" i="3"/>
  <c r="O13" i="3" s="1"/>
  <c r="E8" i="3"/>
  <c r="I8" i="3"/>
  <c r="R7" i="3"/>
  <c r="B13" i="3"/>
  <c r="C7" i="3" s="1"/>
  <c r="F13" i="3"/>
  <c r="G7" i="3" s="1"/>
  <c r="M7" i="3"/>
  <c r="M13" i="3" s="1"/>
  <c r="C8" i="3"/>
  <c r="C10" i="3"/>
  <c r="C12" i="3"/>
  <c r="I8" i="2"/>
  <c r="I9" i="2"/>
  <c r="I10" i="2"/>
  <c r="Q10" i="2"/>
  <c r="Q11" i="2"/>
  <c r="I12" i="2"/>
  <c r="G8" i="2"/>
  <c r="O8" i="2"/>
  <c r="G9" i="2"/>
  <c r="O9" i="2"/>
  <c r="G10" i="2"/>
  <c r="O10" i="2"/>
  <c r="G11" i="2"/>
  <c r="O11" i="2"/>
  <c r="G12" i="2"/>
  <c r="O12" i="2"/>
  <c r="E8" i="2"/>
  <c r="M8" i="2"/>
  <c r="E9" i="2"/>
  <c r="M9" i="2"/>
  <c r="E10" i="2"/>
  <c r="M10" i="2"/>
  <c r="E11" i="2"/>
  <c r="M11" i="2"/>
  <c r="E12" i="2"/>
  <c r="M12" i="2"/>
  <c r="Q8" i="2"/>
  <c r="Q9" i="2"/>
  <c r="I11" i="2"/>
  <c r="Q12" i="2"/>
  <c r="K8" i="2"/>
  <c r="K9" i="2"/>
  <c r="K10" i="2"/>
  <c r="K11" i="2"/>
  <c r="K12" i="2"/>
  <c r="R8" i="2"/>
  <c r="G7" i="2"/>
  <c r="G13" i="2" s="1"/>
  <c r="K7" i="2"/>
  <c r="K13" i="2" s="1"/>
  <c r="O7" i="2"/>
  <c r="B13" i="2"/>
  <c r="C10" i="2" s="1"/>
  <c r="E7" i="2"/>
  <c r="E13" i="2" s="1"/>
  <c r="I7" i="2"/>
  <c r="I13" i="2" s="1"/>
  <c r="M7" i="2"/>
  <c r="Q7" i="2"/>
  <c r="Q13" i="2" s="1"/>
  <c r="C12" i="2"/>
  <c r="K8" i="1"/>
  <c r="K9" i="1"/>
  <c r="C10" i="1"/>
  <c r="K10" i="1"/>
  <c r="K11" i="1"/>
  <c r="C12" i="1"/>
  <c r="K12" i="1"/>
  <c r="I8" i="1"/>
  <c r="Q8" i="1"/>
  <c r="I9" i="1"/>
  <c r="Q9" i="1"/>
  <c r="I10" i="1"/>
  <c r="Q10" i="1"/>
  <c r="I11" i="1"/>
  <c r="Q11" i="1"/>
  <c r="I12" i="1"/>
  <c r="Q12" i="1"/>
  <c r="G8" i="1"/>
  <c r="O8" i="1"/>
  <c r="G9" i="1"/>
  <c r="O9" i="1"/>
  <c r="G10" i="1"/>
  <c r="O10" i="1"/>
  <c r="G11" i="1"/>
  <c r="O11" i="1"/>
  <c r="G12" i="1"/>
  <c r="O12" i="1"/>
  <c r="E8" i="1"/>
  <c r="E9" i="1"/>
  <c r="E10" i="1"/>
  <c r="E11" i="1"/>
  <c r="E12" i="1"/>
  <c r="R10" i="1"/>
  <c r="L13" i="1"/>
  <c r="M7" i="1" s="1"/>
  <c r="C7" i="1"/>
  <c r="G7" i="1"/>
  <c r="G13" i="1" s="1"/>
  <c r="K7" i="1"/>
  <c r="O7" i="1"/>
  <c r="C9" i="1"/>
  <c r="C11" i="1"/>
  <c r="R7" i="1"/>
  <c r="R13" i="1" s="1"/>
  <c r="E7" i="1"/>
  <c r="E13" i="1" s="1"/>
  <c r="I7" i="1"/>
  <c r="I13" i="1" s="1"/>
  <c r="Q7" i="1"/>
  <c r="Q13" i="1" s="1"/>
  <c r="C8" i="1"/>
  <c r="I13" i="3" l="1"/>
  <c r="K9" i="4"/>
  <c r="C9" i="3"/>
  <c r="E13" i="3"/>
  <c r="R13" i="4"/>
  <c r="K11" i="4"/>
  <c r="E13" i="4"/>
  <c r="K12" i="4"/>
  <c r="K10" i="4"/>
  <c r="K8" i="4"/>
  <c r="K13" i="4" s="1"/>
  <c r="S13" i="4"/>
  <c r="O13" i="1"/>
  <c r="G12" i="3"/>
  <c r="G10" i="3"/>
  <c r="G8" i="3"/>
  <c r="C11" i="3"/>
  <c r="R13" i="3"/>
  <c r="G11" i="3"/>
  <c r="G9" i="3"/>
  <c r="C13" i="3"/>
  <c r="C9" i="2"/>
  <c r="C7" i="2"/>
  <c r="M13" i="2"/>
  <c r="C11" i="2"/>
  <c r="C8" i="2"/>
  <c r="O13" i="2"/>
  <c r="R13" i="2"/>
  <c r="S8" i="2" s="1"/>
  <c r="C13" i="1"/>
  <c r="M12" i="1"/>
  <c r="M10" i="1"/>
  <c r="M8" i="1"/>
  <c r="S7" i="1"/>
  <c r="K13" i="1"/>
  <c r="S12" i="1"/>
  <c r="M11" i="1"/>
  <c r="M9" i="1"/>
  <c r="G13" i="3" l="1"/>
  <c r="M13" i="1"/>
  <c r="C13" i="2"/>
  <c r="S8" i="4"/>
  <c r="S10" i="4"/>
  <c r="S9" i="4"/>
  <c r="S11" i="4"/>
  <c r="S7" i="4"/>
  <c r="S12" i="4"/>
  <c r="S9" i="3"/>
  <c r="S11" i="3"/>
  <c r="S8" i="3"/>
  <c r="S10" i="3"/>
  <c r="S12" i="3"/>
  <c r="S7" i="3"/>
  <c r="S13" i="3" s="1"/>
  <c r="S9" i="2"/>
  <c r="S11" i="2"/>
  <c r="S10" i="2"/>
  <c r="S12" i="2"/>
  <c r="S7" i="2"/>
  <c r="S13" i="2" s="1"/>
  <c r="S9" i="1"/>
  <c r="S11" i="1"/>
  <c r="S8" i="1"/>
  <c r="S10" i="1"/>
  <c r="S13" i="1" l="1"/>
</calcChain>
</file>

<file path=xl/sharedStrings.xml><?xml version="1.0" encoding="utf-8"?>
<sst xmlns="http://schemas.openxmlformats.org/spreadsheetml/2006/main" count="164" uniqueCount="28">
  <si>
    <t>CONSEJO NACIONAL DE DROGAS</t>
  </si>
  <si>
    <t>CANTIDAD DE  ACTIVIDADES MENSUALES REALIZADAS POR LOS DEPARTAMENTOS Y REGIONALES</t>
  </si>
  <si>
    <t>PRIMER SEMESTRE  DEL  2017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</si>
  <si>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</si>
  <si>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</si>
  <si>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</si>
  <si>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</si>
  <si>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</si>
  <si>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</si>
  <si>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</si>
  <si>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</si>
  <si>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</si>
  <si>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</si>
  <si>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</si>
  <si>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</si>
  <si>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</si>
  <si>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</si>
  <si>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ENERO</t>
  </si>
  <si>
    <t>FEBRERO</t>
  </si>
  <si>
    <t>MARZO</t>
  </si>
  <si>
    <t>ABRIL</t>
  </si>
  <si>
    <t>MAYO</t>
  </si>
  <si>
    <t>JUNIO</t>
  </si>
  <si>
    <t>CANTIDAD DE PERSONAS SENSIBILIZADAS MENSUALMENTE POR LOS DEPARTAMENTOS Y REGIONALES</t>
  </si>
  <si>
    <t xml:space="preserve"> %</t>
  </si>
  <si>
    <t>CANTIDAD DE PERSONAS CAPACITADAS MENSUALMENTE POR LOS DEPARTAMENTOS Y REGIONALES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</si>
  <si>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</si>
  <si>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CANTIDAD DE PERSONAS PARTICIPANTES MENSUALMENTE POR LOS DEPARTAMENTOS Y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</si>
</sst>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5" fillId="0" borderId="1" xfId="2" applyFont="1" applyBorder="1" applyAlignment="1">
      <alignment horizontal="left"/>
    </xf>
    <xf numFmtId="3" fontId="2" fillId="0" borderId="2" xfId="2" applyNumberFormat="1" applyFont="1" applyBorder="1" applyAlignment="1">
      <alignment horizontal="center"/>
    </xf>
    <xf numFmtId="3" fontId="2" fillId="0" borderId="9" xfId="2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3" fontId="3" fillId="0" borderId="9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/>
    </xf>
    <xf numFmtId="0" fontId="5" fillId="0" borderId="22" xfId="2" applyFont="1" applyBorder="1" applyAlignment="1">
      <alignment horizontal="left"/>
    </xf>
    <xf numFmtId="0" fontId="5" fillId="0" borderId="23" xfId="2" applyFont="1" applyBorder="1" applyAlignment="1">
      <alignment horizontal="left"/>
    </xf>
    <xf numFmtId="0" fontId="5" fillId="0" borderId="25" xfId="2" applyFont="1" applyBorder="1" applyAlignment="1">
      <alignment horizontal="left"/>
    </xf>
    <xf numFmtId="3" fontId="2" fillId="0" borderId="26" xfId="2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3" fontId="2" fillId="0" borderId="13" xfId="2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2" fillId="0" borderId="26" xfId="2" applyNumberFormat="1" applyFont="1" applyBorder="1" applyAlignment="1">
      <alignment horizontal="center"/>
    </xf>
    <xf numFmtId="3" fontId="3" fillId="0" borderId="26" xfId="2" applyNumberFormat="1" applyFont="1" applyBorder="1" applyAlignment="1">
      <alignment horizontal="center"/>
    </xf>
    <xf numFmtId="0" fontId="4" fillId="2" borderId="3" xfId="2" applyFont="1" applyFill="1" applyBorder="1" applyAlignment="1">
      <alignment horizontal="center" vertical="center" wrapText="1"/>
    </xf>
    <xf numFmtId="3" fontId="3" fillId="2" borderId="28" xfId="2" applyNumberFormat="1" applyFont="1" applyFill="1" applyBorder="1" applyAlignment="1">
      <alignment horizontal="center" vertical="center" wrapText="1"/>
    </xf>
    <xf numFmtId="3" fontId="2" fillId="2" borderId="29" xfId="2" applyNumberFormat="1" applyFont="1" applyFill="1" applyBorder="1" applyAlignment="1">
      <alignment horizontal="center" vertical="center" wrapText="1"/>
    </xf>
    <xf numFmtId="3" fontId="3" fillId="2" borderId="30" xfId="2" applyNumberFormat="1" applyFont="1" applyFill="1" applyBorder="1" applyAlignment="1">
      <alignment horizontal="center" vertical="center" wrapText="1"/>
    </xf>
    <xf numFmtId="3" fontId="2" fillId="2" borderId="31" xfId="2" applyNumberFormat="1" applyFont="1" applyFill="1" applyBorder="1" applyAlignment="1">
      <alignment horizontal="center" vertical="center" wrapText="1"/>
    </xf>
    <xf numFmtId="3" fontId="5" fillId="2" borderId="14" xfId="2" applyNumberFormat="1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3" fontId="5" fillId="2" borderId="17" xfId="2" applyNumberFormat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4" fillId="2" borderId="38" xfId="2" applyFont="1" applyFill="1" applyBorder="1" applyAlignment="1">
      <alignment horizontal="center" vertical="center" wrapText="1"/>
    </xf>
    <xf numFmtId="3" fontId="2" fillId="2" borderId="42" xfId="2" applyNumberFormat="1" applyFont="1" applyFill="1" applyBorder="1" applyAlignment="1">
      <alignment horizontal="center" vertical="center" wrapText="1"/>
    </xf>
    <xf numFmtId="3" fontId="3" fillId="2" borderId="42" xfId="2" applyNumberFormat="1" applyFont="1" applyFill="1" applyBorder="1" applyAlignment="1">
      <alignment horizontal="center" vertical="center" wrapText="1"/>
    </xf>
    <xf numFmtId="0" fontId="5" fillId="0" borderId="24" xfId="2" applyFont="1" applyBorder="1" applyAlignment="1">
      <alignment horizontal="left"/>
    </xf>
    <xf numFmtId="3" fontId="5" fillId="2" borderId="7" xfId="2" applyNumberFormat="1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3" fontId="2" fillId="0" borderId="11" xfId="2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41" xfId="0" applyBorder="1"/>
    <xf numFmtId="0" fontId="2" fillId="0" borderId="2" xfId="2" applyNumberFormat="1" applyFont="1" applyBorder="1" applyAlignment="1">
      <alignment horizontal="center"/>
    </xf>
    <xf numFmtId="0" fontId="2" fillId="0" borderId="13" xfId="2" applyNumberFormat="1" applyFont="1" applyBorder="1" applyAlignment="1">
      <alignment horizontal="center"/>
    </xf>
    <xf numFmtId="3" fontId="3" fillId="0" borderId="11" xfId="2" applyNumberFormat="1" applyFont="1" applyBorder="1" applyAlignment="1">
      <alignment horizontal="center"/>
    </xf>
    <xf numFmtId="0" fontId="8" fillId="0" borderId="6" xfId="3" applyFont="1" applyBorder="1" applyAlignment="1"/>
    <xf numFmtId="0" fontId="8" fillId="0" borderId="0" xfId="3" applyFont="1" applyBorder="1" applyAlignment="1"/>
    <xf numFmtId="0" fontId="4" fillId="2" borderId="28" xfId="1" applyFont="1" applyFill="1" applyBorder="1" applyAlignment="1">
      <alignment horizontal="center" vertical="center" wrapText="1"/>
    </xf>
    <xf numFmtId="3" fontId="3" fillId="2" borderId="42" xfId="1" applyNumberFormat="1" applyFont="1" applyFill="1" applyBorder="1" applyAlignment="1">
      <alignment horizontal="center" vertical="center" wrapText="1"/>
    </xf>
    <xf numFmtId="3" fontId="2" fillId="2" borderId="42" xfId="1" applyNumberFormat="1" applyFont="1" applyFill="1" applyBorder="1" applyAlignment="1">
      <alignment horizontal="center" vertical="center" wrapText="1"/>
    </xf>
    <xf numFmtId="3" fontId="2" fillId="2" borderId="29" xfId="1" applyNumberFormat="1" applyFont="1" applyFill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3" fontId="2" fillId="0" borderId="14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2" fillId="0" borderId="13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0" fontId="2" fillId="0" borderId="14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2" fillId="0" borderId="13" xfId="1" applyNumberFormat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/>
    </xf>
    <xf numFmtId="3" fontId="5" fillId="2" borderId="46" xfId="1" applyNumberFormat="1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3" fontId="5" fillId="2" borderId="35" xfId="1" applyNumberFormat="1" applyFont="1" applyFill="1" applyBorder="1" applyAlignment="1">
      <alignment horizontal="center"/>
    </xf>
    <xf numFmtId="0" fontId="5" fillId="2" borderId="36" xfId="1" applyFont="1" applyFill="1" applyBorder="1" applyAlignment="1">
      <alignment horizontal="center"/>
    </xf>
    <xf numFmtId="3" fontId="5" fillId="2" borderId="48" xfId="1" applyNumberFormat="1" applyFont="1" applyFill="1" applyBorder="1" applyAlignment="1">
      <alignment horizontal="center"/>
    </xf>
    <xf numFmtId="0" fontId="5" fillId="0" borderId="22" xfId="1" applyFont="1" applyBorder="1" applyAlignment="1">
      <alignment horizontal="left"/>
    </xf>
    <xf numFmtId="0" fontId="5" fillId="0" borderId="23" xfId="1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3" fontId="2" fillId="0" borderId="14" xfId="2" applyNumberFormat="1" applyFont="1" applyBorder="1" applyAlignment="1">
      <alignment horizontal="center"/>
    </xf>
    <xf numFmtId="3" fontId="2" fillId="0" borderId="17" xfId="2" applyNumberFormat="1" applyFont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4" fillId="2" borderId="28" xfId="2" applyFont="1" applyFill="1" applyBorder="1" applyAlignment="1">
      <alignment horizontal="center" vertical="center" wrapText="1"/>
    </xf>
    <xf numFmtId="164" fontId="6" fillId="2" borderId="42" xfId="0" applyNumberFormat="1" applyFont="1" applyFill="1" applyBorder="1" applyAlignment="1">
      <alignment horizontal="center"/>
    </xf>
    <xf numFmtId="3" fontId="3" fillId="2" borderId="42" xfId="2" applyNumberFormat="1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3" fontId="5" fillId="2" borderId="35" xfId="2" applyNumberFormat="1" applyFont="1" applyFill="1" applyBorder="1" applyAlignment="1">
      <alignment horizontal="center"/>
    </xf>
    <xf numFmtId="0" fontId="5" fillId="2" borderId="36" xfId="2" applyFont="1" applyFill="1" applyBorder="1" applyAlignment="1">
      <alignment horizontal="center"/>
    </xf>
    <xf numFmtId="3" fontId="5" fillId="2" borderId="48" xfId="2" applyNumberFormat="1" applyFont="1" applyFill="1" applyBorder="1" applyAlignment="1">
      <alignment horizontal="center"/>
    </xf>
    <xf numFmtId="0" fontId="5" fillId="2" borderId="47" xfId="2" applyFont="1" applyFill="1" applyBorder="1" applyAlignment="1">
      <alignment horizontal="center"/>
    </xf>
    <xf numFmtId="3" fontId="5" fillId="2" borderId="28" xfId="2" applyNumberFormat="1" applyFont="1" applyFill="1" applyBorder="1" applyAlignment="1">
      <alignment horizontal="center"/>
    </xf>
    <xf numFmtId="0" fontId="5" fillId="2" borderId="29" xfId="2" applyFont="1" applyFill="1" applyBorder="1" applyAlignment="1">
      <alignment horizontal="center"/>
    </xf>
    <xf numFmtId="0" fontId="2" fillId="0" borderId="14" xfId="2" applyNumberFormat="1" applyFont="1" applyBorder="1" applyAlignment="1">
      <alignment horizontal="center"/>
    </xf>
    <xf numFmtId="3" fontId="3" fillId="0" borderId="17" xfId="2" applyNumberFormat="1" applyFont="1" applyBorder="1" applyAlignment="1">
      <alignment horizontal="center"/>
    </xf>
    <xf numFmtId="3" fontId="4" fillId="2" borderId="28" xfId="1" applyNumberFormat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4" fillId="2" borderId="15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3" fontId="4" fillId="2" borderId="37" xfId="1" applyNumberFormat="1" applyFont="1" applyFill="1" applyBorder="1" applyAlignment="1">
      <alignment horizontal="center"/>
    </xf>
    <xf numFmtId="3" fontId="4" fillId="2" borderId="33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8" xfId="2" applyNumberFormat="1" applyFont="1" applyFill="1" applyBorder="1" applyAlignment="1">
      <alignment horizontal="center"/>
    </xf>
    <xf numFmtId="0" fontId="4" fillId="2" borderId="29" xfId="2" applyNumberFormat="1" applyFont="1" applyFill="1" applyBorder="1" applyAlignment="1">
      <alignment horizontal="center"/>
    </xf>
    <xf numFmtId="0" fontId="4" fillId="2" borderId="30" xfId="2" applyNumberFormat="1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2" borderId="19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32" xfId="2" applyNumberFormat="1" applyFont="1" applyFill="1" applyBorder="1" applyAlignment="1">
      <alignment horizontal="center"/>
    </xf>
    <xf numFmtId="0" fontId="4" fillId="2" borderId="33" xfId="2" applyNumberFormat="1" applyFont="1" applyFill="1" applyBorder="1" applyAlignment="1">
      <alignment horizontal="center"/>
    </xf>
    <xf numFmtId="0" fontId="4" fillId="2" borderId="38" xfId="2" applyNumberFormat="1" applyFont="1" applyFill="1" applyBorder="1" applyAlignment="1">
      <alignment horizontal="center"/>
    </xf>
    <xf numFmtId="0" fontId="4" fillId="2" borderId="39" xfId="2" applyNumberFormat="1" applyFont="1" applyFill="1" applyBorder="1" applyAlignment="1">
      <alignment horizontal="center"/>
    </xf>
    <xf numFmtId="0" fontId="4" fillId="2" borderId="40" xfId="2" applyNumberFormat="1" applyFont="1" applyFill="1" applyBorder="1" applyAlignment="1">
      <alignment horizontal="center"/>
    </xf>
    <xf numFmtId="0" fontId="4" fillId="2" borderId="15" xfId="2" applyNumberFormat="1" applyFont="1" applyFill="1" applyBorder="1" applyAlignment="1">
      <alignment horizontal="center" vertical="center"/>
    </xf>
    <xf numFmtId="0" fontId="4" fillId="2" borderId="16" xfId="2" applyNumberFormat="1" applyFont="1" applyFill="1" applyBorder="1" applyAlignment="1">
      <alignment horizontal="center" vertical="center"/>
    </xf>
    <xf numFmtId="0" fontId="4" fillId="2" borderId="35" xfId="2" applyNumberFormat="1" applyFont="1" applyFill="1" applyBorder="1" applyAlignment="1">
      <alignment horizontal="center" vertical="center"/>
    </xf>
    <xf numFmtId="0" fontId="4" fillId="2" borderId="36" xfId="2" applyNumberFormat="1" applyFont="1" applyFill="1" applyBorder="1" applyAlignment="1">
      <alignment horizontal="center" vertical="center"/>
    </xf>
    <xf numFmtId="0" fontId="4" fillId="2" borderId="42" xfId="2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2" applyFont="1" applyFill="1" applyBorder="1" applyAlignment="1">
      <alignment horizontal="center" vertical="center"/>
    </xf>
    <xf numFmtId="0" fontId="4" fillId="2" borderId="34" xfId="2" applyNumberFormat="1" applyFont="1" applyFill="1" applyBorder="1" applyAlignment="1">
      <alignment horizontal="center" vertical="center"/>
    </xf>
    <xf numFmtId="0" fontId="4" fillId="2" borderId="44" xfId="2" applyNumberFormat="1" applyFont="1" applyFill="1" applyBorder="1" applyAlignment="1">
      <alignment horizontal="center" vertical="center"/>
    </xf>
    <xf numFmtId="0" fontId="4" fillId="2" borderId="45" xfId="2" applyNumberFormat="1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41" xfId="2" applyFont="1" applyFill="1" applyBorder="1" applyAlignment="1">
      <alignment horizontal="center" vertical="center"/>
    </xf>
    <xf numFmtId="0" fontId="4" fillId="2" borderId="49" xfId="2" applyFont="1" applyFill="1" applyBorder="1" applyAlignment="1">
      <alignment horizontal="center" vertical="center"/>
    </xf>
    <xf numFmtId="0" fontId="4" fillId="2" borderId="37" xfId="2" applyNumberFormat="1" applyFont="1" applyFill="1" applyBorder="1" applyAlignment="1">
      <alignment horizontal="center"/>
    </xf>
    <xf numFmtId="0" fontId="4" fillId="2" borderId="34" xfId="2" applyNumberFormat="1" applyFont="1" applyFill="1" applyBorder="1" applyAlignment="1">
      <alignment horizontal="center"/>
    </xf>
  </cellXfs>
  <cellStyles count="4">
    <cellStyle name="Normal" xfId="0" builtinId="0"/>
    <cellStyle name="Normal 4" xfId="2"/>
    <cellStyle name="Normal 5" xfId="1"/>
    <cellStyle name="Normal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2017\Actividades%20Ener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Abri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May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2017\Actividades%20Febr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2017\Actividades%20Mar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2017\Actividades%20Abr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2017\Actividades%20May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2017\Actividades%20Jun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Ene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Febre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CESO%20DE%20LA%20INFORMA\Downloads\Actividade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3</v>
          </cell>
        </row>
        <row r="9">
          <cell r="Z9">
            <v>0</v>
          </cell>
          <cell r="AE9">
            <v>34</v>
          </cell>
        </row>
      </sheetData>
      <sheetData sheetId="1">
        <row r="5">
          <cell r="AJ5">
            <v>3</v>
          </cell>
        </row>
        <row r="9">
          <cell r="Z9">
            <v>201</v>
          </cell>
          <cell r="AE9">
            <v>4</v>
          </cell>
        </row>
      </sheetData>
      <sheetData sheetId="2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  <sheetData sheetId="3">
        <row r="5">
          <cell r="AJ5">
            <v>18</v>
          </cell>
        </row>
        <row r="9">
          <cell r="AE9">
            <v>2040</v>
          </cell>
        </row>
      </sheetData>
      <sheetData sheetId="4">
        <row r="5">
          <cell r="AJ5">
            <v>11</v>
          </cell>
        </row>
        <row r="9">
          <cell r="Z9">
            <v>183</v>
          </cell>
          <cell r="AE9">
            <v>1643</v>
          </cell>
        </row>
      </sheetData>
      <sheetData sheetId="5">
        <row r="5">
          <cell r="AJ5">
            <v>4</v>
          </cell>
        </row>
        <row r="9">
          <cell r="Z9">
            <v>35</v>
          </cell>
          <cell r="AE9">
            <v>74</v>
          </cell>
        </row>
      </sheetData>
      <sheetData sheetId="6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  <sheetData sheetId="7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8</v>
          </cell>
        </row>
        <row r="9">
          <cell r="AJ9">
            <v>159</v>
          </cell>
        </row>
      </sheetData>
      <sheetData sheetId="1" refreshError="1">
        <row r="5">
          <cell r="AJ5">
            <v>36</v>
          </cell>
        </row>
        <row r="9">
          <cell r="AJ9">
            <v>1169</v>
          </cell>
        </row>
      </sheetData>
      <sheetData sheetId="2" refreshError="1">
        <row r="5">
          <cell r="AJ5">
            <v>23</v>
          </cell>
        </row>
        <row r="9">
          <cell r="AJ9">
            <v>901</v>
          </cell>
        </row>
      </sheetData>
      <sheetData sheetId="3" refreshError="1">
        <row r="5">
          <cell r="AJ5">
            <v>11</v>
          </cell>
        </row>
        <row r="9">
          <cell r="AJ9">
            <v>254</v>
          </cell>
        </row>
      </sheetData>
      <sheetData sheetId="4" refreshError="1">
        <row r="5">
          <cell r="Z5">
            <v>0</v>
          </cell>
        </row>
        <row r="9">
          <cell r="AJ9">
            <v>0</v>
          </cell>
        </row>
      </sheetData>
      <sheetData sheetId="5" refreshError="1">
        <row r="5">
          <cell r="AJ5">
            <v>7</v>
          </cell>
        </row>
        <row r="9">
          <cell r="AJ9">
            <v>234</v>
          </cell>
        </row>
      </sheetData>
      <sheetData sheetId="6" refreshError="1">
        <row r="5">
          <cell r="AJ5">
            <v>11</v>
          </cell>
        </row>
        <row r="9">
          <cell r="AJ9">
            <v>596</v>
          </cell>
        </row>
      </sheetData>
      <sheetData sheetId="7" refreshError="1">
        <row r="5">
          <cell r="AJ5">
            <v>10</v>
          </cell>
        </row>
        <row r="9">
          <cell r="AJ9">
            <v>604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7</v>
          </cell>
        </row>
        <row r="9">
          <cell r="AJ9">
            <v>70</v>
          </cell>
        </row>
      </sheetData>
      <sheetData sheetId="1" refreshError="1">
        <row r="5">
          <cell r="AJ5">
            <v>45</v>
          </cell>
        </row>
        <row r="9">
          <cell r="AJ9">
            <v>883</v>
          </cell>
        </row>
      </sheetData>
      <sheetData sheetId="2" refreshError="1">
        <row r="5">
          <cell r="AJ5">
            <v>4</v>
          </cell>
        </row>
        <row r="9">
          <cell r="AJ9">
            <v>59</v>
          </cell>
        </row>
      </sheetData>
      <sheetData sheetId="3" refreshError="1">
        <row r="5">
          <cell r="AJ5">
            <v>4</v>
          </cell>
        </row>
        <row r="9">
          <cell r="AJ9">
            <v>133</v>
          </cell>
        </row>
      </sheetData>
      <sheetData sheetId="4" refreshError="1">
        <row r="5">
          <cell r="AJ5">
            <v>0</v>
          </cell>
        </row>
        <row r="9">
          <cell r="AJ9">
            <v>0</v>
          </cell>
        </row>
      </sheetData>
      <sheetData sheetId="5" refreshError="1">
        <row r="5">
          <cell r="AJ5">
            <v>0</v>
          </cell>
        </row>
        <row r="9">
          <cell r="AJ9">
            <v>0</v>
          </cell>
        </row>
      </sheetData>
      <sheetData sheetId="6" refreshError="1">
        <row r="5">
          <cell r="AJ5">
            <v>1</v>
          </cell>
        </row>
        <row r="9">
          <cell r="AJ9">
            <v>42</v>
          </cell>
        </row>
      </sheetData>
      <sheetData sheetId="7" refreshError="1">
        <row r="5">
          <cell r="AJ5">
            <v>0</v>
          </cell>
        </row>
        <row r="9">
          <cell r="AJ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2</v>
          </cell>
        </row>
        <row r="9">
          <cell r="AJ9">
            <v>61</v>
          </cell>
        </row>
      </sheetData>
      <sheetData sheetId="1" refreshError="1">
        <row r="5">
          <cell r="AJ5">
            <v>16</v>
          </cell>
        </row>
        <row r="9">
          <cell r="AJ9">
            <v>150</v>
          </cell>
        </row>
      </sheetData>
      <sheetData sheetId="2" refreshError="1">
        <row r="5">
          <cell r="AJ5">
            <v>13</v>
          </cell>
        </row>
        <row r="9">
          <cell r="AJ9">
            <v>451</v>
          </cell>
        </row>
      </sheetData>
      <sheetData sheetId="3" refreshError="1">
        <row r="5">
          <cell r="AJ5">
            <v>16</v>
          </cell>
        </row>
        <row r="9">
          <cell r="AJ9">
            <v>479</v>
          </cell>
        </row>
      </sheetData>
      <sheetData sheetId="4" refreshError="1">
        <row r="5">
          <cell r="AJ5">
            <v>7</v>
          </cell>
        </row>
        <row r="9">
          <cell r="AJ9">
            <v>995</v>
          </cell>
        </row>
      </sheetData>
      <sheetData sheetId="5" refreshError="1">
        <row r="5">
          <cell r="AJ5">
            <v>0</v>
          </cell>
        </row>
        <row r="9">
          <cell r="AJ9">
            <v>0</v>
          </cell>
        </row>
      </sheetData>
      <sheetData sheetId="6" refreshError="1">
        <row r="5">
          <cell r="AJ5">
            <v>22</v>
          </cell>
        </row>
        <row r="9">
          <cell r="AJ9">
            <v>415</v>
          </cell>
        </row>
      </sheetData>
      <sheetData sheetId="7" refreshError="1">
        <row r="5">
          <cell r="AJ5">
            <v>0</v>
          </cell>
        </row>
        <row r="9">
          <cell r="AJ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15</v>
          </cell>
        </row>
        <row r="9">
          <cell r="Z9">
            <v>26</v>
          </cell>
          <cell r="AE9">
            <v>144</v>
          </cell>
        </row>
      </sheetData>
      <sheetData sheetId="1">
        <row r="5">
          <cell r="AJ5">
            <v>9</v>
          </cell>
        </row>
        <row r="9">
          <cell r="Z9">
            <v>211</v>
          </cell>
          <cell r="AE9">
            <v>176</v>
          </cell>
        </row>
      </sheetData>
      <sheetData sheetId="2">
        <row r="5">
          <cell r="AJ5">
            <v>6</v>
          </cell>
        </row>
        <row r="9">
          <cell r="Z9">
            <v>0</v>
          </cell>
          <cell r="AE9">
            <v>132</v>
          </cell>
        </row>
      </sheetData>
      <sheetData sheetId="3">
        <row r="5">
          <cell r="AJ5">
            <v>18</v>
          </cell>
        </row>
        <row r="9">
          <cell r="Z9">
            <v>57</v>
          </cell>
          <cell r="AE9">
            <v>235</v>
          </cell>
        </row>
      </sheetData>
      <sheetData sheetId="4">
        <row r="5">
          <cell r="AJ5">
            <v>12</v>
          </cell>
        </row>
        <row r="9">
          <cell r="Z9">
            <v>134</v>
          </cell>
          <cell r="AE9">
            <v>1138</v>
          </cell>
        </row>
      </sheetData>
      <sheetData sheetId="5">
        <row r="5">
          <cell r="AJ5">
            <v>7</v>
          </cell>
        </row>
        <row r="9">
          <cell r="Z9">
            <v>106</v>
          </cell>
          <cell r="AE9">
            <v>182</v>
          </cell>
        </row>
      </sheetData>
      <sheetData sheetId="6">
        <row r="5">
          <cell r="AJ5">
            <v>8</v>
          </cell>
        </row>
        <row r="9">
          <cell r="Z9">
            <v>124</v>
          </cell>
          <cell r="AE9">
            <v>2</v>
          </cell>
        </row>
      </sheetData>
      <sheetData sheetId="7">
        <row r="5">
          <cell r="AJ5">
            <v>0</v>
          </cell>
        </row>
        <row r="9">
          <cell r="AE9">
            <v>0</v>
          </cell>
          <cell r="AJ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20</v>
          </cell>
        </row>
        <row r="9">
          <cell r="Z9">
            <v>193</v>
          </cell>
          <cell r="AE9">
            <v>106</v>
          </cell>
        </row>
      </sheetData>
      <sheetData sheetId="1">
        <row r="5">
          <cell r="AJ5">
            <v>33</v>
          </cell>
        </row>
        <row r="9">
          <cell r="Z9">
            <v>1268</v>
          </cell>
          <cell r="AE9">
            <v>98</v>
          </cell>
        </row>
      </sheetData>
      <sheetData sheetId="2">
        <row r="5">
          <cell r="AJ5">
            <v>6</v>
          </cell>
        </row>
        <row r="9">
          <cell r="Z9">
            <v>0</v>
          </cell>
          <cell r="AE9">
            <v>156</v>
          </cell>
        </row>
      </sheetData>
      <sheetData sheetId="3">
        <row r="5">
          <cell r="AJ5">
            <v>19</v>
          </cell>
        </row>
        <row r="9">
          <cell r="Z9">
            <v>366</v>
          </cell>
          <cell r="AE9">
            <v>353</v>
          </cell>
        </row>
      </sheetData>
      <sheetData sheetId="4">
        <row r="5">
          <cell r="AJ5">
            <v>15</v>
          </cell>
        </row>
        <row r="9">
          <cell r="Z9">
            <v>27</v>
          </cell>
          <cell r="AE9">
            <v>963</v>
          </cell>
        </row>
      </sheetData>
      <sheetData sheetId="5">
        <row r="5">
          <cell r="Z5">
            <v>0</v>
          </cell>
          <cell r="AJ5">
            <v>3</v>
          </cell>
        </row>
        <row r="9">
          <cell r="AE9">
            <v>100</v>
          </cell>
        </row>
      </sheetData>
      <sheetData sheetId="6">
        <row r="5">
          <cell r="AJ5">
            <v>1</v>
          </cell>
        </row>
        <row r="9">
          <cell r="Z9">
            <v>92</v>
          </cell>
          <cell r="AE9">
            <v>0</v>
          </cell>
        </row>
      </sheetData>
      <sheetData sheetId="7">
        <row r="5">
          <cell r="AJ5">
            <v>3</v>
          </cell>
        </row>
        <row r="9">
          <cell r="Z9">
            <v>0</v>
          </cell>
          <cell r="AE9">
            <v>129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8</v>
          </cell>
        </row>
        <row r="9">
          <cell r="Z9">
            <v>112</v>
          </cell>
          <cell r="AE9">
            <v>47</v>
          </cell>
        </row>
      </sheetData>
      <sheetData sheetId="1">
        <row r="5">
          <cell r="AJ5">
            <v>36</v>
          </cell>
        </row>
        <row r="9">
          <cell r="Z9">
            <v>1114</v>
          </cell>
          <cell r="AE9">
            <v>55</v>
          </cell>
        </row>
      </sheetData>
      <sheetData sheetId="2">
        <row r="5">
          <cell r="AJ5">
            <v>23</v>
          </cell>
        </row>
        <row r="9">
          <cell r="Z9">
            <v>0</v>
          </cell>
          <cell r="AE9">
            <v>901</v>
          </cell>
        </row>
      </sheetData>
      <sheetData sheetId="3">
        <row r="5">
          <cell r="AJ5">
            <v>11</v>
          </cell>
        </row>
        <row r="9">
          <cell r="Z9">
            <v>81</v>
          </cell>
          <cell r="AE9">
            <v>173</v>
          </cell>
        </row>
      </sheetData>
      <sheetData sheetId="4">
        <row r="5">
          <cell r="Z5">
            <v>0</v>
          </cell>
          <cell r="AJ5">
            <v>0</v>
          </cell>
        </row>
        <row r="9">
          <cell r="AE9">
            <v>0</v>
          </cell>
        </row>
      </sheetData>
      <sheetData sheetId="5">
        <row r="5">
          <cell r="AJ5">
            <v>7</v>
          </cell>
        </row>
        <row r="9">
          <cell r="Z9">
            <v>30</v>
          </cell>
          <cell r="AE9">
            <v>204</v>
          </cell>
        </row>
      </sheetData>
      <sheetData sheetId="6">
        <row r="5">
          <cell r="AJ5">
            <v>11</v>
          </cell>
        </row>
        <row r="9">
          <cell r="Z9">
            <v>590</v>
          </cell>
          <cell r="AE9">
            <v>6</v>
          </cell>
        </row>
      </sheetData>
      <sheetData sheetId="7">
        <row r="5">
          <cell r="AJ5">
            <v>10</v>
          </cell>
        </row>
        <row r="9">
          <cell r="Z9">
            <v>0</v>
          </cell>
          <cell r="AE9">
            <v>604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7</v>
          </cell>
        </row>
        <row r="9">
          <cell r="Z9">
            <v>42</v>
          </cell>
          <cell r="AE9">
            <v>28</v>
          </cell>
        </row>
      </sheetData>
      <sheetData sheetId="1">
        <row r="5">
          <cell r="AJ5">
            <v>45</v>
          </cell>
        </row>
        <row r="9">
          <cell r="Z9">
            <v>781</v>
          </cell>
          <cell r="AE9">
            <v>102</v>
          </cell>
        </row>
      </sheetData>
      <sheetData sheetId="2">
        <row r="5">
          <cell r="AJ5">
            <v>4</v>
          </cell>
        </row>
        <row r="9">
          <cell r="Z9">
            <v>0</v>
          </cell>
          <cell r="AE9">
            <v>59</v>
          </cell>
        </row>
      </sheetData>
      <sheetData sheetId="3">
        <row r="5">
          <cell r="AJ5">
            <v>4</v>
          </cell>
        </row>
        <row r="9">
          <cell r="Z9">
            <v>133</v>
          </cell>
          <cell r="AE9">
            <v>0</v>
          </cell>
        </row>
      </sheetData>
      <sheetData sheetId="4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  <sheetData sheetId="5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  <sheetData sheetId="6">
        <row r="5">
          <cell r="AJ5">
            <v>1</v>
          </cell>
        </row>
        <row r="9">
          <cell r="Z9">
            <v>42</v>
          </cell>
          <cell r="AE9">
            <v>0</v>
          </cell>
        </row>
      </sheetData>
      <sheetData sheetId="7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>
        <row r="5">
          <cell r="AJ5">
            <v>2</v>
          </cell>
        </row>
        <row r="9">
          <cell r="Z9">
            <v>61</v>
          </cell>
          <cell r="AE9">
            <v>0</v>
          </cell>
        </row>
      </sheetData>
      <sheetData sheetId="1">
        <row r="5">
          <cell r="AJ5">
            <v>16</v>
          </cell>
        </row>
        <row r="9">
          <cell r="Z9">
            <v>138</v>
          </cell>
          <cell r="AE9">
            <v>12</v>
          </cell>
        </row>
      </sheetData>
      <sheetData sheetId="2">
        <row r="5">
          <cell r="AJ5">
            <v>13</v>
          </cell>
        </row>
        <row r="9">
          <cell r="Z9">
            <v>80</v>
          </cell>
          <cell r="AE9">
            <v>371</v>
          </cell>
        </row>
      </sheetData>
      <sheetData sheetId="3">
        <row r="5">
          <cell r="AJ5">
            <v>16</v>
          </cell>
        </row>
        <row r="9">
          <cell r="Z9">
            <v>110</v>
          </cell>
          <cell r="AE9">
            <v>369</v>
          </cell>
        </row>
      </sheetData>
      <sheetData sheetId="4">
        <row r="5">
          <cell r="AJ5">
            <v>7</v>
          </cell>
        </row>
        <row r="9">
          <cell r="Z9">
            <v>0</v>
          </cell>
          <cell r="AE9">
            <v>995</v>
          </cell>
        </row>
      </sheetData>
      <sheetData sheetId="5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  <sheetData sheetId="6">
        <row r="5">
          <cell r="AJ5">
            <v>21</v>
          </cell>
        </row>
        <row r="9">
          <cell r="Z9">
            <v>27</v>
          </cell>
          <cell r="AE9">
            <v>388</v>
          </cell>
        </row>
      </sheetData>
      <sheetData sheetId="7">
        <row r="5">
          <cell r="AJ5">
            <v>0</v>
          </cell>
        </row>
        <row r="9">
          <cell r="Z9">
            <v>0</v>
          </cell>
          <cell r="AE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3</v>
          </cell>
        </row>
        <row r="9">
          <cell r="AJ9">
            <v>34</v>
          </cell>
        </row>
      </sheetData>
      <sheetData sheetId="1" refreshError="1">
        <row r="5">
          <cell r="AJ5">
            <v>3</v>
          </cell>
        </row>
        <row r="9">
          <cell r="AJ9">
            <v>205</v>
          </cell>
        </row>
      </sheetData>
      <sheetData sheetId="2" refreshError="1">
        <row r="5">
          <cell r="AJ5">
            <v>0</v>
          </cell>
        </row>
        <row r="9">
          <cell r="AJ9">
            <v>0</v>
          </cell>
        </row>
      </sheetData>
      <sheetData sheetId="3" refreshError="1">
        <row r="5">
          <cell r="AJ5">
            <v>18</v>
          </cell>
        </row>
        <row r="9">
          <cell r="AJ9">
            <v>2040</v>
          </cell>
        </row>
      </sheetData>
      <sheetData sheetId="4" refreshError="1">
        <row r="5">
          <cell r="AJ5">
            <v>11</v>
          </cell>
        </row>
        <row r="9">
          <cell r="AJ9">
            <v>1826</v>
          </cell>
        </row>
      </sheetData>
      <sheetData sheetId="5" refreshError="1">
        <row r="5">
          <cell r="AJ5">
            <v>4</v>
          </cell>
        </row>
        <row r="9">
          <cell r="AJ9">
            <v>109</v>
          </cell>
        </row>
      </sheetData>
      <sheetData sheetId="6" refreshError="1">
        <row r="5">
          <cell r="AJ5">
            <v>0</v>
          </cell>
        </row>
        <row r="9">
          <cell r="AJ9">
            <v>0</v>
          </cell>
        </row>
      </sheetData>
      <sheetData sheetId="7" refreshError="1">
        <row r="5">
          <cell r="AJ5">
            <v>0</v>
          </cell>
        </row>
        <row r="9">
          <cell r="AJ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15</v>
          </cell>
        </row>
        <row r="9">
          <cell r="AJ9">
            <v>170</v>
          </cell>
        </row>
      </sheetData>
      <sheetData sheetId="1" refreshError="1">
        <row r="5">
          <cell r="AJ5">
            <v>9</v>
          </cell>
        </row>
        <row r="9">
          <cell r="AJ9">
            <v>387</v>
          </cell>
        </row>
      </sheetData>
      <sheetData sheetId="2" refreshError="1">
        <row r="5">
          <cell r="AJ5">
            <v>6</v>
          </cell>
        </row>
        <row r="9">
          <cell r="AJ9">
            <v>132</v>
          </cell>
        </row>
      </sheetData>
      <sheetData sheetId="3" refreshError="1"/>
      <sheetData sheetId="4" refreshError="1">
        <row r="5">
          <cell r="AJ5">
            <v>12</v>
          </cell>
        </row>
        <row r="9">
          <cell r="AJ9">
            <v>1272</v>
          </cell>
        </row>
      </sheetData>
      <sheetData sheetId="5" refreshError="1">
        <row r="5">
          <cell r="AJ5">
            <v>7</v>
          </cell>
        </row>
        <row r="9">
          <cell r="AJ9">
            <v>288</v>
          </cell>
        </row>
      </sheetData>
      <sheetData sheetId="6" refreshError="1">
        <row r="5">
          <cell r="AJ5">
            <v>8</v>
          </cell>
        </row>
        <row r="9">
          <cell r="AJ9">
            <v>126</v>
          </cell>
        </row>
      </sheetData>
      <sheetData sheetId="7" refreshError="1">
        <row r="5">
          <cell r="AJ5">
            <v>0</v>
          </cell>
        </row>
        <row r="9">
          <cell r="AJ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DPC"/>
      <sheetName val="Actividades DEPREI"/>
      <sheetName val="Actividades DEPRAL"/>
      <sheetName val="Actividades DEPREDEPORTE"/>
      <sheetName val="Activnades Norte"/>
      <sheetName val="Actividades Sur"/>
      <sheetName val="Actividades Nordeste"/>
      <sheetName val="Actividades Este"/>
    </sheetNames>
    <sheetDataSet>
      <sheetData sheetId="0" refreshError="1">
        <row r="5">
          <cell r="AJ5">
            <v>20</v>
          </cell>
        </row>
        <row r="9">
          <cell r="AJ9">
            <v>299</v>
          </cell>
        </row>
      </sheetData>
      <sheetData sheetId="1" refreshError="1">
        <row r="5">
          <cell r="AJ5">
            <v>33</v>
          </cell>
        </row>
        <row r="9">
          <cell r="AJ9">
            <v>1366</v>
          </cell>
        </row>
      </sheetData>
      <sheetData sheetId="2" refreshError="1">
        <row r="5">
          <cell r="AJ5">
            <v>6</v>
          </cell>
        </row>
        <row r="9">
          <cell r="AJ9">
            <v>156</v>
          </cell>
        </row>
      </sheetData>
      <sheetData sheetId="3" refreshError="1">
        <row r="5">
          <cell r="AJ5">
            <v>19</v>
          </cell>
        </row>
        <row r="9">
          <cell r="AJ9">
            <v>719</v>
          </cell>
        </row>
      </sheetData>
      <sheetData sheetId="4" refreshError="1">
        <row r="5">
          <cell r="AJ5">
            <v>15</v>
          </cell>
        </row>
        <row r="9">
          <cell r="AJ9">
            <v>990</v>
          </cell>
        </row>
      </sheetData>
      <sheetData sheetId="5" refreshError="1">
        <row r="5">
          <cell r="Z5">
            <v>0</v>
          </cell>
        </row>
        <row r="9">
          <cell r="AJ9">
            <v>100</v>
          </cell>
        </row>
      </sheetData>
      <sheetData sheetId="6" refreshError="1">
        <row r="5">
          <cell r="AJ5">
            <v>1</v>
          </cell>
        </row>
        <row r="9">
          <cell r="AJ9">
            <v>92</v>
          </cell>
        </row>
      </sheetData>
      <sheetData sheetId="7" refreshError="1">
        <row r="5">
          <cell r="AJ5">
            <v>3</v>
          </cell>
        </row>
        <row r="9">
          <cell r="AJ9">
            <v>129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Q19" sqref="Q19"/>
    </sheetView>
  </sheetViews>
  <sheetFormatPr baseColWidth="10" defaultRowHeight="15" x14ac:dyDescent="0.25"/>
  <cols>
    <col min="1" max="1" width="14.5703125" bestFit="1" customWidth="1"/>
    <col min="2" max="2" width="8.85546875" bestFit="1" customWidth="1"/>
    <col min="3" max="3" width="8.42578125" bestFit="1" customWidth="1"/>
    <col min="4" max="4" width="5.140625" bestFit="1" customWidth="1"/>
    <col min="5" max="5" width="7.42578125" bestFit="1" customWidth="1"/>
    <col min="6" max="6" width="5.140625" bestFit="1" customWidth="1"/>
    <col min="7" max="7" width="7.42578125" bestFit="1" customWidth="1"/>
    <col min="8" max="8" width="8.42578125" customWidth="1"/>
    <col min="9" max="9" width="5.42578125" bestFit="1" customWidth="1"/>
    <col min="10" max="10" width="5.140625" bestFit="1" customWidth="1"/>
    <col min="11" max="11" width="7.42578125" bestFit="1" customWidth="1"/>
    <col min="12" max="12" width="5.140625" bestFit="1" customWidth="1"/>
    <col min="13" max="13" width="7.42578125" bestFit="1" customWidth="1"/>
    <col min="14" max="14" width="5.140625" bestFit="1" customWidth="1"/>
    <col min="15" max="15" width="7.42578125" bestFit="1" customWidth="1"/>
    <col min="16" max="16" width="5.140625" bestFit="1" customWidth="1"/>
    <col min="17" max="17" width="7.42578125" bestFit="1" customWidth="1"/>
    <col min="18" max="18" width="5.140625" bestFit="1" customWidth="1"/>
    <col min="19" max="19" width="5.42578125" bestFit="1" customWidth="1"/>
  </cols>
  <sheetData>
    <row r="1" spans="1:19" ht="15.7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x14ac:dyDescent="0.25">
      <c r="A2" s="89" t="s">
        <v>1</v>
      </c>
      <c r="B2" s="90"/>
      <c r="C2" s="89"/>
      <c r="D2" s="90"/>
      <c r="E2" s="89"/>
      <c r="F2" s="90"/>
      <c r="G2" s="89"/>
      <c r="H2" s="90"/>
      <c r="I2" s="89"/>
      <c r="J2" s="90"/>
      <c r="K2" s="89"/>
      <c r="L2" s="90"/>
      <c r="M2" s="89"/>
      <c r="N2" s="89"/>
      <c r="O2" s="89"/>
      <c r="P2" s="90"/>
      <c r="Q2" s="89"/>
      <c r="R2" s="90"/>
      <c r="S2" s="89"/>
    </row>
    <row r="3" spans="1:19" ht="15.75" thickBot="1" x14ac:dyDescent="0.3">
      <c r="A3" s="89" t="s">
        <v>2</v>
      </c>
      <c r="B3" s="90"/>
      <c r="C3" s="89"/>
      <c r="D3" s="90"/>
      <c r="E3" s="89"/>
      <c r="F3" s="90"/>
      <c r="G3" s="89"/>
      <c r="H3" s="90"/>
      <c r="I3" s="89"/>
      <c r="J3" s="90"/>
      <c r="K3" s="89"/>
      <c r="L3" s="90"/>
      <c r="M3" s="89"/>
      <c r="N3" s="89"/>
      <c r="O3" s="89"/>
      <c r="P3" s="90"/>
      <c r="Q3" s="89"/>
      <c r="R3" s="90"/>
      <c r="S3" s="89"/>
    </row>
    <row r="4" spans="1:19" ht="15.75" thickBot="1" x14ac:dyDescent="0.3">
      <c r="A4" s="91" t="s">
        <v>3</v>
      </c>
      <c r="B4" s="94" t="s">
        <v>4</v>
      </c>
      <c r="C4" s="95"/>
      <c r="D4" s="95"/>
      <c r="E4" s="95"/>
      <c r="F4" s="95"/>
      <c r="G4" s="95"/>
      <c r="H4" s="95"/>
      <c r="I4" s="96"/>
      <c r="J4" s="94" t="s">
        <v>5</v>
      </c>
      <c r="K4" s="95"/>
      <c r="L4" s="95"/>
      <c r="M4" s="95"/>
      <c r="N4" s="95"/>
      <c r="O4" s="95"/>
      <c r="P4" s="95"/>
      <c r="Q4" s="95"/>
      <c r="R4" s="97" t="s">
        <v>6</v>
      </c>
      <c r="S4" s="98"/>
    </row>
    <row r="5" spans="1:19" ht="15.75" thickBot="1" x14ac:dyDescent="0.3">
      <c r="A5" s="92"/>
      <c r="B5" s="82" t="s">
        <v>7</v>
      </c>
      <c r="C5" s="85"/>
      <c r="D5" s="82" t="s">
        <v>8</v>
      </c>
      <c r="E5" s="83"/>
      <c r="F5" s="84" t="s">
        <v>9</v>
      </c>
      <c r="G5" s="85"/>
      <c r="H5" s="82" t="s">
        <v>10</v>
      </c>
      <c r="I5" s="83"/>
      <c r="J5" s="84" t="s">
        <v>11</v>
      </c>
      <c r="K5" s="85"/>
      <c r="L5" s="82" t="s">
        <v>12</v>
      </c>
      <c r="M5" s="83"/>
      <c r="N5" s="84" t="s">
        <v>13</v>
      </c>
      <c r="O5" s="85"/>
      <c r="P5" s="86" t="s">
        <v>14</v>
      </c>
      <c r="Q5" s="87"/>
      <c r="R5" s="99"/>
      <c r="S5" s="100"/>
    </row>
    <row r="6" spans="1:19" ht="15.75" thickBot="1" x14ac:dyDescent="0.3">
      <c r="A6" s="93"/>
      <c r="B6" s="59" t="s">
        <v>15</v>
      </c>
      <c r="C6" s="60" t="s">
        <v>16</v>
      </c>
      <c r="D6" s="61" t="s">
        <v>15</v>
      </c>
      <c r="E6" s="62" t="s">
        <v>16</v>
      </c>
      <c r="F6" s="63" t="s">
        <v>15</v>
      </c>
      <c r="G6" s="60" t="s">
        <v>16</v>
      </c>
      <c r="H6" s="61" t="s">
        <v>15</v>
      </c>
      <c r="I6" s="62" t="s">
        <v>16</v>
      </c>
      <c r="J6" s="63" t="s">
        <v>15</v>
      </c>
      <c r="K6" s="60" t="s">
        <v>16</v>
      </c>
      <c r="L6" s="61" t="s">
        <v>15</v>
      </c>
      <c r="M6" s="62" t="s">
        <v>16</v>
      </c>
      <c r="N6" s="63" t="s">
        <v>15</v>
      </c>
      <c r="O6" s="60" t="s">
        <v>16</v>
      </c>
      <c r="P6" s="61" t="s">
        <v>15</v>
      </c>
      <c r="Q6" s="62" t="s">
        <v>16</v>
      </c>
      <c r="R6" s="63" t="s">
        <v>15</v>
      </c>
      <c r="S6" s="62" t="s">
        <v>16</v>
      </c>
    </row>
    <row r="7" spans="1:19" x14ac:dyDescent="0.25">
      <c r="A7" s="64" t="s">
        <v>17</v>
      </c>
      <c r="B7" s="47">
        <f>'[1]Actividades DPC'!$AJ$5</f>
        <v>3</v>
      </c>
      <c r="C7" s="46">
        <f t="shared" ref="C7:C12" si="0">B7*100/$B$13</f>
        <v>5.4545454545454541</v>
      </c>
      <c r="D7" s="50">
        <f>'[1]Actividades DEPREI'!$AJ$5</f>
        <v>3</v>
      </c>
      <c r="E7" s="45">
        <f t="shared" ref="E7:E12" si="1">D7*100/$D$13</f>
        <v>2.112676056338028</v>
      </c>
      <c r="F7" s="47">
        <f>'[1]Actividades DEPRAL'!$AJ$5</f>
        <v>0</v>
      </c>
      <c r="G7" s="46">
        <f t="shared" ref="G7:G12" si="2">F7*100/$F$13</f>
        <v>0</v>
      </c>
      <c r="H7" s="50">
        <f>'[1]Actividades DEPREDEPORTE'!$AJ$5</f>
        <v>18</v>
      </c>
      <c r="I7" s="45">
        <f t="shared" ref="I7:I12" si="3">H7*100/$H$13</f>
        <v>20.930232558139537</v>
      </c>
      <c r="J7" s="47">
        <f>'[1]Activnades Norte'!$AJ$5</f>
        <v>11</v>
      </c>
      <c r="K7" s="46">
        <f t="shared" ref="K7:K12" si="4">J7*100/$J$13</f>
        <v>24.444444444444443</v>
      </c>
      <c r="L7" s="50">
        <f>'[1]Actividades Sur'!$AJ$5</f>
        <v>4</v>
      </c>
      <c r="M7" s="45">
        <f t="shared" ref="M7:M12" si="5">L7*100/$L$13</f>
        <v>19.047619047619047</v>
      </c>
      <c r="N7" s="53">
        <f>'[1]Actividades Nordeste'!$AJ$5</f>
        <v>0</v>
      </c>
      <c r="O7" s="46">
        <f t="shared" ref="O7:O12" si="6">N7*100/$N$13</f>
        <v>0</v>
      </c>
      <c r="P7" s="50">
        <f>'[1]Actividades Este'!$AJ$5</f>
        <v>0</v>
      </c>
      <c r="Q7" s="45">
        <f t="shared" ref="Q7:Q12" si="7">P7*100/$P$13</f>
        <v>0</v>
      </c>
      <c r="R7" s="56">
        <f>SUM(B7+D7+F7+H7+J7+L7+N7+P7)</f>
        <v>39</v>
      </c>
      <c r="S7" s="45">
        <f t="shared" ref="S7:S12" si="8">R7*100/$R$13</f>
        <v>8.5339168490153181</v>
      </c>
    </row>
    <row r="8" spans="1:19" x14ac:dyDescent="0.25">
      <c r="A8" s="65" t="s">
        <v>18</v>
      </c>
      <c r="B8" s="48">
        <f>'[2]Actividades DPC'!$AJ$5</f>
        <v>15</v>
      </c>
      <c r="C8" s="5">
        <f>B8*100/$B$13</f>
        <v>27.272727272727273</v>
      </c>
      <c r="D8" s="51">
        <f>'[2]Actividades DEPREI'!$AJ$5</f>
        <v>9</v>
      </c>
      <c r="E8" s="4">
        <f>D8*100/$D$13</f>
        <v>6.3380281690140849</v>
      </c>
      <c r="F8" s="48">
        <f>'[2]Actividades DEPRAL'!$AJ$5</f>
        <v>6</v>
      </c>
      <c r="G8" s="5">
        <f t="shared" si="2"/>
        <v>11.538461538461538</v>
      </c>
      <c r="H8" s="51">
        <f>'[2]Actividades DEPREDEPORTE'!$AJ$5</f>
        <v>18</v>
      </c>
      <c r="I8" s="4">
        <f t="shared" si="3"/>
        <v>20.930232558139537</v>
      </c>
      <c r="J8" s="48">
        <f>'[2]Activnades Norte'!$AJ$5</f>
        <v>12</v>
      </c>
      <c r="K8" s="5">
        <f t="shared" si="4"/>
        <v>26.666666666666668</v>
      </c>
      <c r="L8" s="51">
        <f>'[2]Actividades Sur'!$AJ$5</f>
        <v>7</v>
      </c>
      <c r="M8" s="4">
        <f t="shared" si="5"/>
        <v>33.333333333333336</v>
      </c>
      <c r="N8" s="54">
        <f>'[2]Actividades Nordeste'!$AJ$5</f>
        <v>8</v>
      </c>
      <c r="O8" s="5">
        <f t="shared" si="6"/>
        <v>18.604651162790699</v>
      </c>
      <c r="P8" s="51">
        <f>'[2]Actividades Este'!$AJ$5</f>
        <v>0</v>
      </c>
      <c r="Q8" s="4">
        <f t="shared" si="7"/>
        <v>0</v>
      </c>
      <c r="R8" s="57">
        <f>SUM(B8+D8+F8+H8+J8+L8+N8+P8)</f>
        <v>75</v>
      </c>
      <c r="S8" s="4">
        <f t="shared" si="8"/>
        <v>16.411378555798688</v>
      </c>
    </row>
    <row r="9" spans="1:19" x14ac:dyDescent="0.25">
      <c r="A9" s="65" t="s">
        <v>19</v>
      </c>
      <c r="B9" s="48">
        <f>'[3]Actividades DPC'!$AJ$5</f>
        <v>20</v>
      </c>
      <c r="C9" s="5">
        <f t="shared" si="0"/>
        <v>36.363636363636367</v>
      </c>
      <c r="D9" s="51">
        <f>'[3]Actividades DEPREI'!$AJ$5</f>
        <v>33</v>
      </c>
      <c r="E9" s="4">
        <f t="shared" si="1"/>
        <v>23.239436619718308</v>
      </c>
      <c r="F9" s="48">
        <f>'[3]Actividades DEPRAL'!$AJ$5</f>
        <v>6</v>
      </c>
      <c r="G9" s="5">
        <f t="shared" si="2"/>
        <v>11.538461538461538</v>
      </c>
      <c r="H9" s="51">
        <f>'[3]Actividades DEPREDEPORTE'!$AJ$5</f>
        <v>19</v>
      </c>
      <c r="I9" s="4">
        <f t="shared" si="3"/>
        <v>22.093023255813954</v>
      </c>
      <c r="J9" s="48">
        <f>'[3]Activnades Norte'!$AJ$5</f>
        <v>15</v>
      </c>
      <c r="K9" s="5">
        <f t="shared" si="4"/>
        <v>33.333333333333336</v>
      </c>
      <c r="L9" s="51">
        <f>'[3]Actividades Sur'!$AJ$5</f>
        <v>3</v>
      </c>
      <c r="M9" s="4">
        <f t="shared" si="5"/>
        <v>14.285714285714286</v>
      </c>
      <c r="N9" s="54">
        <f>'[3]Actividades Nordeste'!$AJ$5</f>
        <v>1</v>
      </c>
      <c r="O9" s="5">
        <f t="shared" si="6"/>
        <v>2.3255813953488373</v>
      </c>
      <c r="P9" s="51">
        <f>'[3]Actividades Este'!$AJ$5</f>
        <v>3</v>
      </c>
      <c r="Q9" s="4">
        <f t="shared" si="7"/>
        <v>23.076923076923077</v>
      </c>
      <c r="R9" s="57">
        <f t="shared" ref="R9:R11" si="9">SUM(B9+D9+F9+H9+J9+L9+N9+P9)</f>
        <v>100</v>
      </c>
      <c r="S9" s="4">
        <f t="shared" si="8"/>
        <v>21.881838074398249</v>
      </c>
    </row>
    <row r="10" spans="1:19" x14ac:dyDescent="0.25">
      <c r="A10" s="65" t="s">
        <v>20</v>
      </c>
      <c r="B10" s="48">
        <f>'[4]Actividades DPC'!$AJ$5</f>
        <v>8</v>
      </c>
      <c r="C10" s="5">
        <f t="shared" si="0"/>
        <v>14.545454545454545</v>
      </c>
      <c r="D10" s="51">
        <f>'[4]Actividades DEPREI'!$AJ$5</f>
        <v>36</v>
      </c>
      <c r="E10" s="4">
        <f t="shared" si="1"/>
        <v>25.35211267605634</v>
      </c>
      <c r="F10" s="48">
        <f>'[4]Actividades DEPRAL'!$AJ$5</f>
        <v>23</v>
      </c>
      <c r="G10" s="5">
        <f t="shared" si="2"/>
        <v>44.230769230769234</v>
      </c>
      <c r="H10" s="51">
        <f>'[4]Actividades DEPREDEPORTE'!$AJ$5</f>
        <v>11</v>
      </c>
      <c r="I10" s="4">
        <f t="shared" si="3"/>
        <v>12.790697674418604</v>
      </c>
      <c r="J10" s="48">
        <f>'[4]Activnades Norte'!$AJ$5</f>
        <v>0</v>
      </c>
      <c r="K10" s="5">
        <f t="shared" si="4"/>
        <v>0</v>
      </c>
      <c r="L10" s="51">
        <f>'[4]Actividades Sur'!$AJ$5</f>
        <v>7</v>
      </c>
      <c r="M10" s="4">
        <f t="shared" si="5"/>
        <v>33.333333333333336</v>
      </c>
      <c r="N10" s="54">
        <f>'[4]Actividades Nordeste'!$AJ$5</f>
        <v>11</v>
      </c>
      <c r="O10" s="5">
        <f t="shared" si="6"/>
        <v>25.581395348837209</v>
      </c>
      <c r="P10" s="51">
        <f>'[4]Actividades Este'!$AJ$5</f>
        <v>10</v>
      </c>
      <c r="Q10" s="4">
        <f t="shared" si="7"/>
        <v>76.92307692307692</v>
      </c>
      <c r="R10" s="57">
        <f t="shared" si="9"/>
        <v>106</v>
      </c>
      <c r="S10" s="4">
        <f t="shared" si="8"/>
        <v>23.194748358862146</v>
      </c>
    </row>
    <row r="11" spans="1:19" x14ac:dyDescent="0.25">
      <c r="A11" s="65" t="s">
        <v>21</v>
      </c>
      <c r="B11" s="48">
        <f>'[5]Actividades DPC'!$AJ$5</f>
        <v>7</v>
      </c>
      <c r="C11" s="5">
        <f t="shared" si="0"/>
        <v>12.727272727272727</v>
      </c>
      <c r="D11" s="51">
        <f>'[5]Actividades DEPREI'!$AJ$5</f>
        <v>45</v>
      </c>
      <c r="E11" s="4">
        <f t="shared" si="1"/>
        <v>31.690140845070424</v>
      </c>
      <c r="F11" s="48">
        <f>'[5]Actividades DEPRAL'!$AJ$5</f>
        <v>4</v>
      </c>
      <c r="G11" s="5">
        <f t="shared" si="2"/>
        <v>7.6923076923076925</v>
      </c>
      <c r="H11" s="51">
        <f>'[5]Actividades DEPREDEPORTE'!$AJ$5</f>
        <v>4</v>
      </c>
      <c r="I11" s="4">
        <f t="shared" si="3"/>
        <v>4.6511627906976747</v>
      </c>
      <c r="J11" s="48">
        <f>'[5]Activnades Norte'!$AJ$5</f>
        <v>0</v>
      </c>
      <c r="K11" s="5">
        <f t="shared" si="4"/>
        <v>0</v>
      </c>
      <c r="L11" s="51">
        <f>'[5]Actividades Sur'!$AJ$5</f>
        <v>0</v>
      </c>
      <c r="M11" s="4">
        <f t="shared" si="5"/>
        <v>0</v>
      </c>
      <c r="N11" s="54">
        <f>'[5]Actividades Nordeste'!$AJ$5</f>
        <v>1</v>
      </c>
      <c r="O11" s="5">
        <f t="shared" si="6"/>
        <v>2.3255813953488373</v>
      </c>
      <c r="P11" s="51">
        <f>'[5]Actividades Este'!$AJ$5</f>
        <v>0</v>
      </c>
      <c r="Q11" s="4">
        <f t="shared" si="7"/>
        <v>0</v>
      </c>
      <c r="R11" s="57">
        <f t="shared" si="9"/>
        <v>61</v>
      </c>
      <c r="S11" s="4">
        <f t="shared" si="8"/>
        <v>13.347921225382931</v>
      </c>
    </row>
    <row r="12" spans="1:19" ht="15.75" thickBot="1" x14ac:dyDescent="0.3">
      <c r="A12" s="66" t="s">
        <v>22</v>
      </c>
      <c r="B12" s="49">
        <f>'[6]Actividades DPC'!$AJ$5</f>
        <v>2</v>
      </c>
      <c r="C12" s="15">
        <f t="shared" si="0"/>
        <v>3.6363636363636362</v>
      </c>
      <c r="D12" s="52">
        <f>'[6]Actividades DEPREI'!$AJ$5</f>
        <v>16</v>
      </c>
      <c r="E12" s="34">
        <f t="shared" si="1"/>
        <v>11.267605633802816</v>
      </c>
      <c r="F12" s="49">
        <f>'[6]Actividades DEPRAL'!$AJ$5</f>
        <v>13</v>
      </c>
      <c r="G12" s="15">
        <f t="shared" si="2"/>
        <v>25</v>
      </c>
      <c r="H12" s="52">
        <f>'[6]Actividades DEPREDEPORTE'!$AJ$5</f>
        <v>16</v>
      </c>
      <c r="I12" s="34">
        <f t="shared" si="3"/>
        <v>18.604651162790699</v>
      </c>
      <c r="J12" s="49">
        <f>'[6]Activnades Norte'!$AJ$5</f>
        <v>7</v>
      </c>
      <c r="K12" s="15">
        <f t="shared" si="4"/>
        <v>15.555555555555555</v>
      </c>
      <c r="L12" s="52">
        <f>'[6]Actividades Sur'!$AJ$5</f>
        <v>0</v>
      </c>
      <c r="M12" s="34">
        <f t="shared" si="5"/>
        <v>0</v>
      </c>
      <c r="N12" s="55">
        <v>22</v>
      </c>
      <c r="O12" s="15">
        <f t="shared" si="6"/>
        <v>51.162790697674417</v>
      </c>
      <c r="P12" s="52">
        <f>'[6]Actividades Este'!$AJ$5</f>
        <v>0</v>
      </c>
      <c r="Q12" s="34">
        <f t="shared" si="7"/>
        <v>0</v>
      </c>
      <c r="R12" s="58">
        <f>(B12+D12+F12+H12+J12+L12+N12+P12)</f>
        <v>76</v>
      </c>
      <c r="S12" s="13">
        <f t="shared" si="8"/>
        <v>16.630196936542671</v>
      </c>
    </row>
    <row r="13" spans="1:19" ht="15.75" thickBot="1" x14ac:dyDescent="0.3">
      <c r="A13" s="41" t="s">
        <v>6</v>
      </c>
      <c r="B13" s="42">
        <f>SUM(B7:B12)</f>
        <v>55</v>
      </c>
      <c r="C13" s="43">
        <f t="shared" ref="C13:S13" si="10">SUM(C7:C12)</f>
        <v>100.00000000000001</v>
      </c>
      <c r="D13" s="42">
        <f t="shared" si="10"/>
        <v>142</v>
      </c>
      <c r="E13" s="43">
        <f t="shared" si="10"/>
        <v>100</v>
      </c>
      <c r="F13" s="42">
        <f t="shared" si="10"/>
        <v>52</v>
      </c>
      <c r="G13" s="43">
        <f t="shared" si="10"/>
        <v>100</v>
      </c>
      <c r="H13" s="42">
        <f t="shared" si="10"/>
        <v>86</v>
      </c>
      <c r="I13" s="43">
        <f t="shared" si="10"/>
        <v>100</v>
      </c>
      <c r="J13" s="42">
        <f t="shared" si="10"/>
        <v>45</v>
      </c>
      <c r="K13" s="43">
        <f t="shared" si="10"/>
        <v>100.00000000000001</v>
      </c>
      <c r="L13" s="42">
        <f t="shared" si="10"/>
        <v>21</v>
      </c>
      <c r="M13" s="43">
        <f t="shared" si="10"/>
        <v>100</v>
      </c>
      <c r="N13" s="42">
        <f t="shared" si="10"/>
        <v>43</v>
      </c>
      <c r="O13" s="43">
        <f t="shared" si="10"/>
        <v>100</v>
      </c>
      <c r="P13" s="42">
        <f t="shared" si="10"/>
        <v>13</v>
      </c>
      <c r="Q13" s="43">
        <f t="shared" si="10"/>
        <v>100</v>
      </c>
      <c r="R13" s="42">
        <f>SUM(R7:R12)</f>
        <v>457</v>
      </c>
      <c r="S13" s="44">
        <f t="shared" si="10"/>
        <v>100</v>
      </c>
    </row>
    <row r="14" spans="1:19" x14ac:dyDescent="0.25">
      <c r="A14" s="40" t="s">
        <v>26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I16" sqref="I16"/>
    </sheetView>
  </sheetViews>
  <sheetFormatPr baseColWidth="10" defaultRowHeight="15" x14ac:dyDescent="0.25"/>
  <cols>
    <col min="1" max="1" width="14.140625" bestFit="1" customWidth="1"/>
    <col min="2" max="2" width="11.42578125" bestFit="1" customWidth="1"/>
    <col min="3" max="4" width="5.5703125" bestFit="1" customWidth="1"/>
    <col min="5" max="5" width="5.42578125" bestFit="1" customWidth="1"/>
    <col min="6" max="6" width="5.140625" bestFit="1" customWidth="1"/>
    <col min="7" max="7" width="5.42578125" bestFit="1" customWidth="1"/>
    <col min="8" max="8" width="5.5703125" bestFit="1" customWidth="1"/>
    <col min="9" max="9" width="8.5703125" customWidth="1"/>
    <col min="10" max="12" width="5.5703125" bestFit="1" customWidth="1"/>
    <col min="13" max="13" width="5.42578125" bestFit="1" customWidth="1"/>
    <col min="14" max="14" width="5.140625" bestFit="1" customWidth="1"/>
    <col min="15" max="15" width="5.42578125" bestFit="1" customWidth="1"/>
    <col min="16" max="16" width="5.140625" bestFit="1" customWidth="1"/>
    <col min="17" max="17" width="7.85546875" bestFit="1" customWidth="1"/>
    <col min="18" max="18" width="5.5703125" bestFit="1" customWidth="1"/>
    <col min="19" max="19" width="5.42578125" bestFit="1" customWidth="1"/>
  </cols>
  <sheetData>
    <row r="1" spans="1:19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x14ac:dyDescent="0.25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5.75" thickBot="1" x14ac:dyDescent="0.3">
      <c r="A3" s="89" t="s">
        <v>2</v>
      </c>
      <c r="B3" s="90"/>
      <c r="C3" s="89"/>
      <c r="D3" s="90"/>
      <c r="E3" s="89"/>
      <c r="F3" s="90"/>
      <c r="G3" s="89"/>
      <c r="H3" s="90"/>
      <c r="I3" s="89"/>
      <c r="J3" s="90"/>
      <c r="K3" s="89"/>
      <c r="L3" s="90"/>
      <c r="M3" s="89"/>
      <c r="N3" s="89"/>
      <c r="O3" s="89"/>
      <c r="P3" s="90"/>
      <c r="Q3" s="89"/>
      <c r="R3" s="90"/>
      <c r="S3" s="89"/>
    </row>
    <row r="4" spans="1:19" ht="15.75" thickBot="1" x14ac:dyDescent="0.3">
      <c r="A4" s="108" t="s">
        <v>3</v>
      </c>
      <c r="B4" s="111" t="s">
        <v>4</v>
      </c>
      <c r="C4" s="112"/>
      <c r="D4" s="112"/>
      <c r="E4" s="112"/>
      <c r="F4" s="112"/>
      <c r="G4" s="112"/>
      <c r="H4" s="112"/>
      <c r="I4" s="112"/>
      <c r="J4" s="113" t="s">
        <v>5</v>
      </c>
      <c r="K4" s="114"/>
      <c r="L4" s="114"/>
      <c r="M4" s="114"/>
      <c r="N4" s="114"/>
      <c r="O4" s="114"/>
      <c r="P4" s="114"/>
      <c r="Q4" s="115"/>
      <c r="R4" s="116" t="s">
        <v>6</v>
      </c>
      <c r="S4" s="117"/>
    </row>
    <row r="5" spans="1:19" ht="15.75" thickBot="1" x14ac:dyDescent="0.3">
      <c r="A5" s="109"/>
      <c r="B5" s="101" t="s">
        <v>7</v>
      </c>
      <c r="C5" s="102"/>
      <c r="D5" s="101" t="s">
        <v>8</v>
      </c>
      <c r="E5" s="102"/>
      <c r="F5" s="101" t="s">
        <v>9</v>
      </c>
      <c r="G5" s="104"/>
      <c r="H5" s="101" t="s">
        <v>10</v>
      </c>
      <c r="I5" s="102"/>
      <c r="J5" s="103" t="s">
        <v>11</v>
      </c>
      <c r="K5" s="104"/>
      <c r="L5" s="86" t="s">
        <v>12</v>
      </c>
      <c r="M5" s="105"/>
      <c r="N5" s="103" t="s">
        <v>13</v>
      </c>
      <c r="O5" s="104"/>
      <c r="P5" s="101" t="s">
        <v>14</v>
      </c>
      <c r="Q5" s="102"/>
      <c r="R5" s="118"/>
      <c r="S5" s="119"/>
    </row>
    <row r="6" spans="1:19" ht="15.75" thickBot="1" x14ac:dyDescent="0.3">
      <c r="A6" s="110"/>
      <c r="B6" s="23" t="s">
        <v>15</v>
      </c>
      <c r="C6" s="24" t="s">
        <v>16</v>
      </c>
      <c r="D6" s="25" t="s">
        <v>15</v>
      </c>
      <c r="E6" s="24" t="s">
        <v>16</v>
      </c>
      <c r="F6" s="23" t="s">
        <v>15</v>
      </c>
      <c r="G6" s="26" t="s">
        <v>16</v>
      </c>
      <c r="H6" s="25" t="s">
        <v>15</v>
      </c>
      <c r="I6" s="24" t="s">
        <v>16</v>
      </c>
      <c r="J6" s="23" t="s">
        <v>15</v>
      </c>
      <c r="K6" s="26" t="s">
        <v>16</v>
      </c>
      <c r="L6" s="25" t="s">
        <v>15</v>
      </c>
      <c r="M6" s="24" t="s">
        <v>16</v>
      </c>
      <c r="N6" s="23" t="s">
        <v>15</v>
      </c>
      <c r="O6" s="26" t="s">
        <v>24</v>
      </c>
      <c r="P6" s="25" t="s">
        <v>15</v>
      </c>
      <c r="Q6" s="26" t="s">
        <v>16</v>
      </c>
      <c r="R6" s="25" t="s">
        <v>15</v>
      </c>
      <c r="S6" s="24" t="s">
        <v>16</v>
      </c>
    </row>
    <row r="7" spans="1:19" x14ac:dyDescent="0.25">
      <c r="A7" s="9" t="s">
        <v>17</v>
      </c>
      <c r="B7" s="3">
        <f>'[1]Actividades DPC'!$Z$9</f>
        <v>0</v>
      </c>
      <c r="C7" s="4">
        <f t="shared" ref="C7:C12" si="0">B7*100/$B$13</f>
        <v>0</v>
      </c>
      <c r="D7" s="3">
        <f>'[1]Actividades DEPREI'!$Z$9</f>
        <v>201</v>
      </c>
      <c r="E7" s="4">
        <f t="shared" ref="E7:E12" si="1">D7*100/$D$13</f>
        <v>5.4134123350390517</v>
      </c>
      <c r="F7" s="2">
        <f>'[1]Actividades DEPRAL'!$Z$9</f>
        <v>0</v>
      </c>
      <c r="G7" s="5">
        <f>F7*100/$F$13</f>
        <v>0</v>
      </c>
      <c r="H7" s="3">
        <v>2040</v>
      </c>
      <c r="I7" s="4">
        <f t="shared" ref="I7:I12" si="2">H7*100/$H$13</f>
        <v>73.196986006458559</v>
      </c>
      <c r="J7" s="2">
        <f>'[1]Activnades Norte'!$Z$9</f>
        <v>183</v>
      </c>
      <c r="K7" s="5">
        <f t="shared" ref="K7:K12" si="3">J7*100/$J$13</f>
        <v>53.197674418604649</v>
      </c>
      <c r="L7" s="6">
        <f>'[1]Actividades Sur'!$Z$9</f>
        <v>35</v>
      </c>
      <c r="M7" s="4">
        <f t="shared" ref="M7:M12" si="4">L7*100/$L$13</f>
        <v>20.467836257309941</v>
      </c>
      <c r="N7" s="2">
        <f>'[1]Actividades Nordeste'!$Z$9</f>
        <v>0</v>
      </c>
      <c r="O7" s="5">
        <f>N7*100/$N$13</f>
        <v>0</v>
      </c>
      <c r="P7" s="3">
        <f>'[1]Actividades Este'!$Z$9</f>
        <v>0</v>
      </c>
      <c r="Q7" s="5">
        <v>0</v>
      </c>
      <c r="R7" s="7">
        <f>SUM(B7+D7+F7+H7+J7+L7+N7+P7)</f>
        <v>2459</v>
      </c>
      <c r="S7" s="4">
        <f t="shared" ref="S7:S12" si="5">R7*100/$R$13</f>
        <v>29.259876249405046</v>
      </c>
    </row>
    <row r="8" spans="1:19" x14ac:dyDescent="0.25">
      <c r="A8" s="10" t="s">
        <v>18</v>
      </c>
      <c r="B8" s="3">
        <f>'[2]Actividades DPC'!$Z$9</f>
        <v>26</v>
      </c>
      <c r="C8" s="4">
        <f t="shared" si="0"/>
        <v>5.9907834101382491</v>
      </c>
      <c r="D8" s="3">
        <f>'[2]Actividades DEPREI'!$Z$9</f>
        <v>211</v>
      </c>
      <c r="E8" s="4">
        <f t="shared" si="1"/>
        <v>5.6827363318071642</v>
      </c>
      <c r="F8" s="2">
        <f>'[2]Actividades DEPRAL'!$Z$9</f>
        <v>0</v>
      </c>
      <c r="G8" s="5">
        <f t="shared" ref="G8:G12" si="6">F8*100/$F$13</f>
        <v>0</v>
      </c>
      <c r="H8" s="3">
        <f>'[2]Actividades DEPREDEPORTE'!$Z$9</f>
        <v>57</v>
      </c>
      <c r="I8" s="4">
        <f t="shared" si="2"/>
        <v>2.045209903121636</v>
      </c>
      <c r="J8" s="2">
        <f>'[2]Activnades Norte'!$Z$9</f>
        <v>134</v>
      </c>
      <c r="K8" s="5">
        <f t="shared" si="3"/>
        <v>38.953488372093027</v>
      </c>
      <c r="L8" s="6">
        <f>'[2]Actividades Sur'!$Z$9</f>
        <v>106</v>
      </c>
      <c r="M8" s="4">
        <f t="shared" si="4"/>
        <v>61.988304093567251</v>
      </c>
      <c r="N8" s="2">
        <f>'[2]Actividades Nordeste'!$Z$9</f>
        <v>124</v>
      </c>
      <c r="O8" s="5">
        <f t="shared" ref="O8:O12" si="7">N8*100/$N$13</f>
        <v>14.171428571428571</v>
      </c>
      <c r="P8" s="3">
        <f>'[2]Actividades Este'!$AJ$9</f>
        <v>0</v>
      </c>
      <c r="Q8" s="5">
        <v>0</v>
      </c>
      <c r="R8" s="7">
        <f t="shared" ref="R8:R12" si="8">SUM(B8+D8+F8+H8+J8+L8+N8+P8)</f>
        <v>658</v>
      </c>
      <c r="S8" s="4">
        <f t="shared" si="5"/>
        <v>7.8296049500237981</v>
      </c>
    </row>
    <row r="9" spans="1:19" x14ac:dyDescent="0.25">
      <c r="A9" s="10" t="s">
        <v>19</v>
      </c>
      <c r="B9" s="3">
        <f>'[3]Actividades DPC'!$Z$9</f>
        <v>193</v>
      </c>
      <c r="C9" s="4">
        <f t="shared" si="0"/>
        <v>44.47004608294931</v>
      </c>
      <c r="D9" s="3">
        <f>'[3]Actividades DEPREI'!$Z$9</f>
        <v>1268</v>
      </c>
      <c r="E9" s="4">
        <f t="shared" si="1"/>
        <v>34.150282790196606</v>
      </c>
      <c r="F9" s="2">
        <f>'[3]Actividades DEPRAL'!$Z$9</f>
        <v>0</v>
      </c>
      <c r="G9" s="5">
        <f t="shared" si="6"/>
        <v>0</v>
      </c>
      <c r="H9" s="3">
        <f>'[3]Actividades DEPREDEPORTE'!$Z$9</f>
        <v>366</v>
      </c>
      <c r="I9" s="4">
        <f t="shared" si="2"/>
        <v>13.132400430570506</v>
      </c>
      <c r="J9" s="2">
        <f>'[3]Activnades Norte'!$Z$9</f>
        <v>27</v>
      </c>
      <c r="K9" s="5">
        <f t="shared" si="3"/>
        <v>7.8488372093023253</v>
      </c>
      <c r="L9" s="6">
        <f>'[3]Actividades Sur'!$Z$5</f>
        <v>0</v>
      </c>
      <c r="M9" s="4">
        <f t="shared" si="4"/>
        <v>0</v>
      </c>
      <c r="N9" s="2">
        <f>'[3]Actividades Nordeste'!$Z$9</f>
        <v>92</v>
      </c>
      <c r="O9" s="5">
        <f t="shared" si="7"/>
        <v>10.514285714285714</v>
      </c>
      <c r="P9" s="3">
        <f>'[3]Actividades Este'!$Z$9</f>
        <v>0</v>
      </c>
      <c r="Q9" s="5">
        <v>0</v>
      </c>
      <c r="R9" s="7">
        <f t="shared" si="8"/>
        <v>1946</v>
      </c>
      <c r="S9" s="4">
        <f t="shared" si="5"/>
        <v>23.155640171346977</v>
      </c>
    </row>
    <row r="10" spans="1:19" x14ac:dyDescent="0.25">
      <c r="A10" s="10" t="s">
        <v>20</v>
      </c>
      <c r="B10" s="3">
        <f>'[4]Actividades DPC'!$Z$9</f>
        <v>112</v>
      </c>
      <c r="C10" s="4">
        <f t="shared" si="0"/>
        <v>25.806451612903224</v>
      </c>
      <c r="D10" s="3">
        <f>'[4]Actividades DEPREI'!$Z$9</f>
        <v>1114</v>
      </c>
      <c r="E10" s="4">
        <f t="shared" si="1"/>
        <v>30.00269323996768</v>
      </c>
      <c r="F10" s="2">
        <f>'[4]Actividades DEPRAL'!$Z$9</f>
        <v>0</v>
      </c>
      <c r="G10" s="5">
        <f t="shared" si="6"/>
        <v>0</v>
      </c>
      <c r="H10" s="3">
        <f>'[4]Actividades DEPREDEPORTE'!$Z$9</f>
        <v>81</v>
      </c>
      <c r="I10" s="4">
        <f t="shared" si="2"/>
        <v>2.9063509149623252</v>
      </c>
      <c r="J10" s="2">
        <f>'[4]Activnades Norte'!$Z$5</f>
        <v>0</v>
      </c>
      <c r="K10" s="5">
        <f t="shared" si="3"/>
        <v>0</v>
      </c>
      <c r="L10" s="6">
        <f>'[4]Actividades Sur'!$Z$9</f>
        <v>30</v>
      </c>
      <c r="M10" s="4">
        <f t="shared" si="4"/>
        <v>17.543859649122808</v>
      </c>
      <c r="N10" s="2">
        <f>'[4]Actividades Nordeste'!$Z$9</f>
        <v>590</v>
      </c>
      <c r="O10" s="5">
        <f t="shared" si="7"/>
        <v>67.428571428571431</v>
      </c>
      <c r="P10" s="3">
        <f>'[4]Actividades Este'!$Z$9</f>
        <v>0</v>
      </c>
      <c r="Q10" s="5">
        <v>0</v>
      </c>
      <c r="R10" s="7">
        <f t="shared" si="8"/>
        <v>1927</v>
      </c>
      <c r="S10" s="4">
        <f t="shared" si="5"/>
        <v>22.929557353641123</v>
      </c>
    </row>
    <row r="11" spans="1:19" x14ac:dyDescent="0.25">
      <c r="A11" s="10" t="s">
        <v>21</v>
      </c>
      <c r="B11" s="3">
        <f>'[5]Actividades DPC'!$Z$9</f>
        <v>42</v>
      </c>
      <c r="C11" s="4">
        <f t="shared" si="0"/>
        <v>9.67741935483871</v>
      </c>
      <c r="D11" s="3">
        <f>'[5]Actividades DEPREI'!$Z$9</f>
        <v>781</v>
      </c>
      <c r="E11" s="4">
        <f t="shared" si="1"/>
        <v>21.034204147589548</v>
      </c>
      <c r="F11" s="2">
        <f>'[5]Actividades DEPRAL'!$Z$9</f>
        <v>0</v>
      </c>
      <c r="G11" s="5">
        <f t="shared" si="6"/>
        <v>0</v>
      </c>
      <c r="H11" s="3">
        <f>'[5]Actividades DEPREDEPORTE'!$Z$9</f>
        <v>133</v>
      </c>
      <c r="I11" s="4">
        <f t="shared" si="2"/>
        <v>4.7721564406171515</v>
      </c>
      <c r="J11" s="2">
        <f>'[5]Activnades Norte'!$Z$9</f>
        <v>0</v>
      </c>
      <c r="K11" s="5">
        <f t="shared" si="3"/>
        <v>0</v>
      </c>
      <c r="L11" s="6">
        <f>'[5]Actividades Sur'!$Z$9</f>
        <v>0</v>
      </c>
      <c r="M11" s="4">
        <f t="shared" si="4"/>
        <v>0</v>
      </c>
      <c r="N11" s="2">
        <f>'[5]Actividades Nordeste'!$Z$9</f>
        <v>42</v>
      </c>
      <c r="O11" s="5">
        <f t="shared" si="7"/>
        <v>4.8</v>
      </c>
      <c r="P11" s="3">
        <f>'[5]Actividades Este'!$Z$9</f>
        <v>0</v>
      </c>
      <c r="Q11" s="5">
        <v>0</v>
      </c>
      <c r="R11" s="7">
        <f t="shared" si="8"/>
        <v>998</v>
      </c>
      <c r="S11" s="4">
        <f t="shared" si="5"/>
        <v>11.875297477391719</v>
      </c>
    </row>
    <row r="12" spans="1:19" ht="15.75" thickBot="1" x14ac:dyDescent="0.3">
      <c r="A12" s="11" t="s">
        <v>22</v>
      </c>
      <c r="B12" s="12">
        <f>'[6]Actividades DPC'!$Z$9</f>
        <v>61</v>
      </c>
      <c r="C12" s="13">
        <f t="shared" si="0"/>
        <v>14.055299539170507</v>
      </c>
      <c r="D12" s="12">
        <f>'[6]Actividades DEPREI'!$Z$9</f>
        <v>138</v>
      </c>
      <c r="E12" s="13">
        <f t="shared" si="1"/>
        <v>3.7166711553999461</v>
      </c>
      <c r="F12" s="14">
        <f>'[6]Actividades DEPRAL'!$Z$9</f>
        <v>80</v>
      </c>
      <c r="G12" s="15">
        <f t="shared" si="6"/>
        <v>100</v>
      </c>
      <c r="H12" s="12">
        <f>'[6]Actividades DEPREDEPORTE'!$Z$9</f>
        <v>110</v>
      </c>
      <c r="I12" s="13">
        <f t="shared" si="2"/>
        <v>3.9468963042698242</v>
      </c>
      <c r="J12" s="14">
        <f>'[6]Activnades Norte'!$Z$9</f>
        <v>0</v>
      </c>
      <c r="K12" s="15">
        <f t="shared" si="3"/>
        <v>0</v>
      </c>
      <c r="L12" s="16">
        <f>'[6]Actividades Sur'!$Z$9</f>
        <v>0</v>
      </c>
      <c r="M12" s="13">
        <f t="shared" si="4"/>
        <v>0</v>
      </c>
      <c r="N12" s="14">
        <f>'[6]Actividades Nordeste'!$Z$9</f>
        <v>27</v>
      </c>
      <c r="O12" s="15">
        <f t="shared" si="7"/>
        <v>3.0857142857142859</v>
      </c>
      <c r="P12" s="12">
        <f>'[6]Actividades Este'!$Z$9</f>
        <v>0</v>
      </c>
      <c r="Q12" s="15">
        <v>0</v>
      </c>
      <c r="R12" s="17">
        <f t="shared" si="8"/>
        <v>416</v>
      </c>
      <c r="S12" s="13">
        <f t="shared" si="5"/>
        <v>4.9500237981913378</v>
      </c>
    </row>
    <row r="13" spans="1:19" ht="15.75" thickBot="1" x14ac:dyDescent="0.3">
      <c r="A13" s="18" t="s">
        <v>6</v>
      </c>
      <c r="B13" s="19">
        <f>SUM(B7:B12)</f>
        <v>434</v>
      </c>
      <c r="C13" s="20">
        <f t="shared" ref="C13:S13" si="9">SUM(C7:C12)</f>
        <v>99.999999999999986</v>
      </c>
      <c r="D13" s="19">
        <f t="shared" si="9"/>
        <v>3713</v>
      </c>
      <c r="E13" s="20">
        <f t="shared" si="9"/>
        <v>100</v>
      </c>
      <c r="F13" s="21">
        <f t="shared" si="9"/>
        <v>80</v>
      </c>
      <c r="G13" s="22">
        <f t="shared" si="9"/>
        <v>100</v>
      </c>
      <c r="H13" s="19">
        <f t="shared" si="9"/>
        <v>2787</v>
      </c>
      <c r="I13" s="20">
        <f t="shared" si="9"/>
        <v>100.00000000000001</v>
      </c>
      <c r="J13" s="21">
        <f t="shared" si="9"/>
        <v>344</v>
      </c>
      <c r="K13" s="22">
        <f t="shared" si="9"/>
        <v>100</v>
      </c>
      <c r="L13" s="19">
        <f t="shared" si="9"/>
        <v>171</v>
      </c>
      <c r="M13" s="20">
        <f t="shared" si="9"/>
        <v>100</v>
      </c>
      <c r="N13" s="21">
        <f t="shared" si="9"/>
        <v>875</v>
      </c>
      <c r="O13" s="22">
        <f t="shared" si="9"/>
        <v>100</v>
      </c>
      <c r="P13" s="19">
        <f t="shared" si="9"/>
        <v>0</v>
      </c>
      <c r="Q13" s="22">
        <f>SUM(Q7:Q12)</f>
        <v>0</v>
      </c>
      <c r="R13" s="19">
        <f t="shared" si="9"/>
        <v>8404</v>
      </c>
      <c r="S13" s="20">
        <f t="shared" si="9"/>
        <v>99.999999999999986</v>
      </c>
    </row>
    <row r="14" spans="1:19" x14ac:dyDescent="0.25">
      <c r="A14" s="39" t="s">
        <v>26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A14" sqref="A14"/>
    </sheetView>
  </sheetViews>
  <sheetFormatPr baseColWidth="10" defaultRowHeight="15" x14ac:dyDescent="0.25"/>
  <cols>
    <col min="1" max="1" width="9.28515625" bestFit="1" customWidth="1"/>
    <col min="2" max="2" width="14.140625" bestFit="1" customWidth="1"/>
    <col min="3" max="3" width="7.5703125" bestFit="1" customWidth="1"/>
    <col min="4" max="4" width="5.5703125" bestFit="1" customWidth="1"/>
    <col min="5" max="5" width="5.42578125" bestFit="1" customWidth="1"/>
    <col min="6" max="6" width="5.5703125" bestFit="1" customWidth="1"/>
    <col min="7" max="7" width="7.140625" customWidth="1"/>
    <col min="8" max="8" width="7.42578125" customWidth="1"/>
    <col min="9" max="9" width="8.7109375" customWidth="1"/>
    <col min="10" max="10" width="5.5703125" bestFit="1" customWidth="1"/>
    <col min="11" max="12" width="6.5703125" bestFit="1" customWidth="1"/>
    <col min="13" max="13" width="5.42578125" bestFit="1" customWidth="1"/>
    <col min="14" max="14" width="5.140625" bestFit="1" customWidth="1"/>
    <col min="15" max="15" width="5.42578125" bestFit="1" customWidth="1"/>
    <col min="16" max="16" width="5.140625" bestFit="1" customWidth="1"/>
    <col min="17" max="17" width="7.42578125" bestFit="1" customWidth="1"/>
    <col min="18" max="18" width="6.7109375" bestFit="1" customWidth="1"/>
    <col min="19" max="19" width="5.42578125" bestFit="1" customWidth="1"/>
  </cols>
  <sheetData>
    <row r="1" spans="1:19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x14ac:dyDescent="0.25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5.75" thickBot="1" x14ac:dyDescent="0.3">
      <c r="A3" s="89" t="s">
        <v>2</v>
      </c>
      <c r="B3" s="90"/>
      <c r="C3" s="89"/>
      <c r="D3" s="90"/>
      <c r="E3" s="89"/>
      <c r="F3" s="90"/>
      <c r="G3" s="89"/>
      <c r="H3" s="90"/>
      <c r="I3" s="89"/>
      <c r="J3" s="90"/>
      <c r="K3" s="89"/>
      <c r="L3" s="90"/>
      <c r="M3" s="89"/>
      <c r="N3" s="89"/>
      <c r="O3" s="89"/>
      <c r="P3" s="90"/>
      <c r="Q3" s="89"/>
      <c r="R3" s="90"/>
      <c r="S3" s="89"/>
    </row>
    <row r="4" spans="1:19" ht="15.75" thickBot="1" x14ac:dyDescent="0.3">
      <c r="A4" s="108" t="s">
        <v>3</v>
      </c>
      <c r="B4" s="113" t="s">
        <v>4</v>
      </c>
      <c r="C4" s="114"/>
      <c r="D4" s="114"/>
      <c r="E4" s="114"/>
      <c r="F4" s="114"/>
      <c r="G4" s="114"/>
      <c r="H4" s="114"/>
      <c r="I4" s="103"/>
      <c r="J4" s="104" t="s">
        <v>5</v>
      </c>
      <c r="K4" s="114"/>
      <c r="L4" s="114"/>
      <c r="M4" s="114"/>
      <c r="N4" s="114"/>
      <c r="O4" s="114"/>
      <c r="P4" s="114"/>
      <c r="Q4" s="115"/>
      <c r="R4" s="124" t="s">
        <v>6</v>
      </c>
      <c r="S4" s="117"/>
    </row>
    <row r="5" spans="1:19" ht="15.75" thickBot="1" x14ac:dyDescent="0.3">
      <c r="A5" s="109"/>
      <c r="B5" s="101" t="s">
        <v>7</v>
      </c>
      <c r="C5" s="120"/>
      <c r="D5" s="120" t="s">
        <v>8</v>
      </c>
      <c r="E5" s="120"/>
      <c r="F5" s="120" t="s">
        <v>9</v>
      </c>
      <c r="G5" s="120"/>
      <c r="H5" s="120" t="s">
        <v>10</v>
      </c>
      <c r="I5" s="120"/>
      <c r="J5" s="120" t="s">
        <v>11</v>
      </c>
      <c r="K5" s="120"/>
      <c r="L5" s="121" t="s">
        <v>12</v>
      </c>
      <c r="M5" s="122"/>
      <c r="N5" s="120" t="s">
        <v>13</v>
      </c>
      <c r="O5" s="120"/>
      <c r="P5" s="120" t="s">
        <v>14</v>
      </c>
      <c r="Q5" s="102"/>
      <c r="R5" s="125"/>
      <c r="S5" s="126"/>
    </row>
    <row r="6" spans="1:19" x14ac:dyDescent="0.25">
      <c r="A6" s="123"/>
      <c r="B6" s="25" t="s">
        <v>15</v>
      </c>
      <c r="C6" s="24" t="s">
        <v>16</v>
      </c>
      <c r="D6" s="23" t="s">
        <v>15</v>
      </c>
      <c r="E6" s="26" t="s">
        <v>16</v>
      </c>
      <c r="F6" s="31" t="s">
        <v>15</v>
      </c>
      <c r="G6" s="32" t="s">
        <v>16</v>
      </c>
      <c r="H6" s="23" t="s">
        <v>15</v>
      </c>
      <c r="I6" s="26" t="s">
        <v>16</v>
      </c>
      <c r="J6" s="31" t="s">
        <v>15</v>
      </c>
      <c r="K6" s="32" t="s">
        <v>16</v>
      </c>
      <c r="L6" s="23" t="s">
        <v>15</v>
      </c>
      <c r="M6" s="26" t="s">
        <v>16</v>
      </c>
      <c r="N6" s="31" t="s">
        <v>15</v>
      </c>
      <c r="O6" s="32" t="s">
        <v>24</v>
      </c>
      <c r="P6" s="23" t="s">
        <v>15</v>
      </c>
      <c r="Q6" s="26" t="s">
        <v>16</v>
      </c>
      <c r="R6" s="31" t="s">
        <v>15</v>
      </c>
      <c r="S6" s="32" t="s">
        <v>16</v>
      </c>
    </row>
    <row r="7" spans="1:19" x14ac:dyDescent="0.25">
      <c r="A7" s="10" t="s">
        <v>17</v>
      </c>
      <c r="B7" s="3">
        <f>'[1]Actividades DPC'!$AE$9</f>
        <v>34</v>
      </c>
      <c r="C7" s="4">
        <f t="shared" ref="C7:C12" si="0">B7*100/$B$13</f>
        <v>9.4707520891364911</v>
      </c>
      <c r="D7" s="2">
        <f>'[1]Actividades DEPREI'!$AE$9</f>
        <v>4</v>
      </c>
      <c r="E7" s="5">
        <f t="shared" ref="E7:E12" si="1">D7*100/$D$13</f>
        <v>0.89485458612975388</v>
      </c>
      <c r="F7" s="3">
        <f>'[1]Actividades DEPRAL'!$AE$9</f>
        <v>0</v>
      </c>
      <c r="G7" s="4">
        <f t="shared" ref="G7:G12" si="2">F7*100/$F$13</f>
        <v>0</v>
      </c>
      <c r="H7" s="2">
        <f>'[1]Actividades DEPREDEPORTE'!$AE$9</f>
        <v>2040</v>
      </c>
      <c r="I7" s="5">
        <f t="shared" ref="I7:I12" si="3">H7*100/$H$13</f>
        <v>64.353312302839115</v>
      </c>
      <c r="J7" s="3">
        <f>'[1]Activnades Norte'!$AE$9</f>
        <v>1643</v>
      </c>
      <c r="K7" s="4">
        <f t="shared" ref="K7:K12" si="4">J7*100/$J$13</f>
        <v>34.669761553070266</v>
      </c>
      <c r="L7" s="36">
        <f>'[1]Actividades Sur'!$AE$9</f>
        <v>74</v>
      </c>
      <c r="M7" s="5">
        <f t="shared" ref="M7:M12" si="5">L7*100/$L$13</f>
        <v>13.214285714285714</v>
      </c>
      <c r="N7" s="3">
        <f>'[1]Actividades Nordeste'!$AE$9</f>
        <v>0</v>
      </c>
      <c r="O7" s="4">
        <f>N7*100/$N$13</f>
        <v>0</v>
      </c>
      <c r="P7" s="2">
        <f>'[1]Actividades Este'!$AE$9</f>
        <v>0</v>
      </c>
      <c r="Q7" s="5">
        <f t="shared" ref="Q7:Q12" si="6">P7*100/$P$13</f>
        <v>0</v>
      </c>
      <c r="R7" s="7">
        <f>SUM(B7+D7+F7+H7+J7+L7+N7+P7)</f>
        <v>3795</v>
      </c>
      <c r="S7" s="4">
        <f t="shared" ref="S7:S12" si="7">R7*100/$R$13</f>
        <v>31.564501372369627</v>
      </c>
    </row>
    <row r="8" spans="1:19" x14ac:dyDescent="0.25">
      <c r="A8" s="10" t="s">
        <v>18</v>
      </c>
      <c r="B8" s="3">
        <f>'[2]Actividades DPC'!$AE$9</f>
        <v>144</v>
      </c>
      <c r="C8" s="4">
        <f t="shared" si="0"/>
        <v>40.111420612813369</v>
      </c>
      <c r="D8" s="2">
        <f>'[2]Actividades DEPREI'!$AE$9</f>
        <v>176</v>
      </c>
      <c r="E8" s="5">
        <f t="shared" si="1"/>
        <v>39.37360178970917</v>
      </c>
      <c r="F8" s="3">
        <f>'[2]Actividades DEPRAL'!$AE$9</f>
        <v>132</v>
      </c>
      <c r="G8" s="4">
        <f t="shared" si="2"/>
        <v>8.1531809759110558</v>
      </c>
      <c r="H8" s="2">
        <f>'[2]Actividades DEPREDEPORTE'!$AE$9</f>
        <v>235</v>
      </c>
      <c r="I8" s="5">
        <f t="shared" si="3"/>
        <v>7.413249211356467</v>
      </c>
      <c r="J8" s="3">
        <f>'[2]Activnades Norte'!$AE$9</f>
        <v>1138</v>
      </c>
      <c r="K8" s="4">
        <f t="shared" si="4"/>
        <v>24.013504958852078</v>
      </c>
      <c r="L8" s="36">
        <f>'[2]Actividades Sur'!$AE$9</f>
        <v>182</v>
      </c>
      <c r="M8" s="5">
        <f t="shared" si="5"/>
        <v>32.5</v>
      </c>
      <c r="N8" s="3">
        <f>'[2]Actividades Nordeste'!$AE$9</f>
        <v>2</v>
      </c>
      <c r="O8" s="4">
        <f t="shared" ref="O8:O12" si="8">N8*100/$N$13</f>
        <v>0.50505050505050508</v>
      </c>
      <c r="P8" s="2">
        <f>'[2]Actividades Este'!$AE$9</f>
        <v>0</v>
      </c>
      <c r="Q8" s="5">
        <f t="shared" si="6"/>
        <v>0</v>
      </c>
      <c r="R8" s="7">
        <f t="shared" ref="R8:R12" si="9">SUM(B8+D8+F8+H8+J8+L8+N8+P8)</f>
        <v>2009</v>
      </c>
      <c r="S8" s="4">
        <f t="shared" si="7"/>
        <v>16.709639856940864</v>
      </c>
    </row>
    <row r="9" spans="1:19" x14ac:dyDescent="0.25">
      <c r="A9" s="10" t="s">
        <v>19</v>
      </c>
      <c r="B9" s="3">
        <f>'[3]Actividades DPC'!$AE$9</f>
        <v>106</v>
      </c>
      <c r="C9" s="4">
        <f t="shared" si="0"/>
        <v>29.526462395543174</v>
      </c>
      <c r="D9" s="2">
        <f>'[3]Actividades DEPREI'!$AE$9</f>
        <v>98</v>
      </c>
      <c r="E9" s="5">
        <f t="shared" si="1"/>
        <v>21.923937360178972</v>
      </c>
      <c r="F9" s="3">
        <f>'[3]Actividades DEPRAL'!$AE$9</f>
        <v>156</v>
      </c>
      <c r="G9" s="4">
        <f t="shared" si="2"/>
        <v>9.6355775169857942</v>
      </c>
      <c r="H9" s="2">
        <f>'[3]Actividades DEPREDEPORTE'!$AE$9</f>
        <v>353</v>
      </c>
      <c r="I9" s="5">
        <f t="shared" si="3"/>
        <v>11.135646687697161</v>
      </c>
      <c r="J9" s="3">
        <f>'[3]Activnades Norte'!$AE$9</f>
        <v>963</v>
      </c>
      <c r="K9" s="4">
        <f t="shared" si="4"/>
        <v>20.320742772736864</v>
      </c>
      <c r="L9" s="36">
        <f>'[3]Actividades Sur'!$AE$9</f>
        <v>100</v>
      </c>
      <c r="M9" s="5">
        <f t="shared" si="5"/>
        <v>17.857142857142858</v>
      </c>
      <c r="N9" s="3">
        <f>'[3]Actividades Nordeste'!$AE$9</f>
        <v>0</v>
      </c>
      <c r="O9" s="4">
        <f t="shared" si="8"/>
        <v>0</v>
      </c>
      <c r="P9" s="2">
        <f>'[3]Actividades Este'!$AE$9</f>
        <v>129</v>
      </c>
      <c r="Q9" s="5">
        <f t="shared" si="6"/>
        <v>17.598908594815825</v>
      </c>
      <c r="R9" s="7">
        <f t="shared" si="9"/>
        <v>1905</v>
      </c>
      <c r="S9" s="4">
        <f t="shared" si="7"/>
        <v>15.844631123679614</v>
      </c>
    </row>
    <row r="10" spans="1:19" x14ac:dyDescent="0.25">
      <c r="A10" s="10" t="s">
        <v>20</v>
      </c>
      <c r="B10" s="3">
        <f>'[4]Actividades DPC'!$AE$9</f>
        <v>47</v>
      </c>
      <c r="C10" s="4">
        <f t="shared" si="0"/>
        <v>13.09192200557103</v>
      </c>
      <c r="D10" s="2">
        <f>'[4]Actividades DEPREI'!$AE$9</f>
        <v>55</v>
      </c>
      <c r="E10" s="5">
        <f t="shared" si="1"/>
        <v>12.304250559284116</v>
      </c>
      <c r="F10" s="35">
        <f>'[4]Actividades DEPRAL'!$AE$9</f>
        <v>901</v>
      </c>
      <c r="G10" s="4">
        <f t="shared" si="2"/>
        <v>55.651636812847435</v>
      </c>
      <c r="H10" s="2">
        <f>'[4]Actividades DEPREDEPORTE'!$AE$9</f>
        <v>173</v>
      </c>
      <c r="I10" s="5">
        <f t="shared" si="3"/>
        <v>5.4574132492113563</v>
      </c>
      <c r="J10" s="3">
        <f>'[4]Activnades Norte'!$AE$9</f>
        <v>0</v>
      </c>
      <c r="K10" s="4">
        <f t="shared" si="4"/>
        <v>0</v>
      </c>
      <c r="L10" s="36">
        <f>'[4]Actividades Sur'!$AE$9</f>
        <v>204</v>
      </c>
      <c r="M10" s="5">
        <f t="shared" si="5"/>
        <v>36.428571428571431</v>
      </c>
      <c r="N10" s="3">
        <f>'[4]Actividades Nordeste'!$AE$9</f>
        <v>6</v>
      </c>
      <c r="O10" s="4">
        <f t="shared" si="8"/>
        <v>1.5151515151515151</v>
      </c>
      <c r="P10" s="2">
        <f>'[4]Actividades Este'!$AE$9</f>
        <v>604</v>
      </c>
      <c r="Q10" s="5">
        <f t="shared" si="6"/>
        <v>82.401091405184175</v>
      </c>
      <c r="R10" s="7">
        <f t="shared" si="9"/>
        <v>1990</v>
      </c>
      <c r="S10" s="4">
        <f t="shared" si="7"/>
        <v>16.551609415287366</v>
      </c>
    </row>
    <row r="11" spans="1:19" x14ac:dyDescent="0.25">
      <c r="A11" s="10" t="s">
        <v>21</v>
      </c>
      <c r="B11" s="3">
        <f>'[5]Actividades DPC'!$AE$9</f>
        <v>28</v>
      </c>
      <c r="C11" s="4">
        <f t="shared" si="0"/>
        <v>7.7994428969359335</v>
      </c>
      <c r="D11" s="2">
        <f>'[5]Actividades DEPREI'!$AE$9</f>
        <v>102</v>
      </c>
      <c r="E11" s="5">
        <f t="shared" si="1"/>
        <v>22.818791946308725</v>
      </c>
      <c r="F11" s="3">
        <f>'[5]Actividades DEPRAL'!$AE$9</f>
        <v>59</v>
      </c>
      <c r="G11" s="4">
        <f t="shared" si="2"/>
        <v>3.644224830142063</v>
      </c>
      <c r="H11" s="2">
        <f>'[5]Actividades DEPREDEPORTE'!$AE$9</f>
        <v>0</v>
      </c>
      <c r="I11" s="5">
        <f t="shared" si="3"/>
        <v>0</v>
      </c>
      <c r="J11" s="3">
        <f>'[5]Activnades Norte'!$AE$9</f>
        <v>0</v>
      </c>
      <c r="K11" s="4">
        <f t="shared" si="4"/>
        <v>0</v>
      </c>
      <c r="L11" s="36">
        <f>'[5]Actividades Sur'!$AE$9</f>
        <v>0</v>
      </c>
      <c r="M11" s="5">
        <f t="shared" si="5"/>
        <v>0</v>
      </c>
      <c r="N11" s="3">
        <f>'[5]Actividades Nordeste'!$AE$9</f>
        <v>0</v>
      </c>
      <c r="O11" s="4">
        <f t="shared" si="8"/>
        <v>0</v>
      </c>
      <c r="P11" s="2">
        <f>'[5]Actividades Este'!$AE$9</f>
        <v>0</v>
      </c>
      <c r="Q11" s="5">
        <f t="shared" si="6"/>
        <v>0</v>
      </c>
      <c r="R11" s="7">
        <f t="shared" si="9"/>
        <v>189</v>
      </c>
      <c r="S11" s="4">
        <f t="shared" si="7"/>
        <v>1.5719870248690011</v>
      </c>
    </row>
    <row r="12" spans="1:19" ht="15.75" thickBot="1" x14ac:dyDescent="0.3">
      <c r="A12" s="30" t="s">
        <v>22</v>
      </c>
      <c r="B12" s="33">
        <f>'[6]Actividades DPC'!$AE$9</f>
        <v>0</v>
      </c>
      <c r="C12" s="34">
        <f t="shared" si="0"/>
        <v>0</v>
      </c>
      <c r="D12" s="14">
        <f>'[6]Actividades DEPREI'!$AE$9</f>
        <v>12</v>
      </c>
      <c r="E12" s="15">
        <f t="shared" si="1"/>
        <v>2.6845637583892619</v>
      </c>
      <c r="F12" s="33">
        <f>'[6]Actividades DEPRAL'!$AE$9</f>
        <v>371</v>
      </c>
      <c r="G12" s="34">
        <f t="shared" si="2"/>
        <v>22.91537986411365</v>
      </c>
      <c r="H12" s="14">
        <f>'[6]Actividades DEPREDEPORTE'!$AE$9</f>
        <v>369</v>
      </c>
      <c r="I12" s="15">
        <f t="shared" si="3"/>
        <v>11.6403785488959</v>
      </c>
      <c r="J12" s="33">
        <f>'[6]Activnades Norte'!$AE$9</f>
        <v>995</v>
      </c>
      <c r="K12" s="34">
        <f t="shared" si="4"/>
        <v>20.995990715340788</v>
      </c>
      <c r="L12" s="37">
        <f>'[6]Actividades Sur'!$AE$9</f>
        <v>0</v>
      </c>
      <c r="M12" s="15">
        <f t="shared" si="5"/>
        <v>0</v>
      </c>
      <c r="N12" s="33">
        <f>'[6]Actividades Nordeste'!$AE$9</f>
        <v>388</v>
      </c>
      <c r="O12" s="34">
        <f t="shared" si="8"/>
        <v>97.979797979797979</v>
      </c>
      <c r="P12" s="14">
        <f>'[6]Actividades Este'!$AE$9</f>
        <v>0</v>
      </c>
      <c r="Q12" s="15">
        <f t="shared" si="6"/>
        <v>0</v>
      </c>
      <c r="R12" s="38">
        <f t="shared" si="9"/>
        <v>2135</v>
      </c>
      <c r="S12" s="34">
        <f t="shared" si="7"/>
        <v>17.757631206853532</v>
      </c>
    </row>
    <row r="13" spans="1:19" ht="15.75" thickBot="1" x14ac:dyDescent="0.3">
      <c r="A13" s="27" t="s">
        <v>6</v>
      </c>
      <c r="B13" s="19">
        <f>SUM(B7:B12)</f>
        <v>359</v>
      </c>
      <c r="C13" s="28">
        <f t="shared" ref="C13:S13" si="10">SUM(C7:C12)</f>
        <v>100</v>
      </c>
      <c r="D13" s="29">
        <f t="shared" si="10"/>
        <v>447</v>
      </c>
      <c r="E13" s="28">
        <f t="shared" si="10"/>
        <v>99.999999999999986</v>
      </c>
      <c r="F13" s="29">
        <f t="shared" si="10"/>
        <v>1619</v>
      </c>
      <c r="G13" s="28">
        <f t="shared" si="10"/>
        <v>100</v>
      </c>
      <c r="H13" s="29">
        <f t="shared" si="10"/>
        <v>3170</v>
      </c>
      <c r="I13" s="28">
        <f t="shared" si="10"/>
        <v>100</v>
      </c>
      <c r="J13" s="29">
        <f t="shared" si="10"/>
        <v>4739</v>
      </c>
      <c r="K13" s="28">
        <f t="shared" si="10"/>
        <v>100</v>
      </c>
      <c r="L13" s="29">
        <f t="shared" si="10"/>
        <v>560</v>
      </c>
      <c r="M13" s="28">
        <f t="shared" si="10"/>
        <v>100</v>
      </c>
      <c r="N13" s="29">
        <f t="shared" si="10"/>
        <v>396</v>
      </c>
      <c r="O13" s="28">
        <f t="shared" si="10"/>
        <v>100</v>
      </c>
      <c r="P13" s="29">
        <f t="shared" si="10"/>
        <v>733</v>
      </c>
      <c r="Q13" s="28">
        <f t="shared" si="10"/>
        <v>100</v>
      </c>
      <c r="R13" s="29">
        <f t="shared" si="10"/>
        <v>12023</v>
      </c>
      <c r="S13" s="20">
        <f t="shared" si="10"/>
        <v>100.00000000000001</v>
      </c>
    </row>
    <row r="14" spans="1:19" x14ac:dyDescent="0.25">
      <c r="A14" s="39" t="s">
        <v>26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M20" sqref="M20"/>
    </sheetView>
  </sheetViews>
  <sheetFormatPr baseColWidth="10" defaultRowHeight="15" x14ac:dyDescent="0.25"/>
  <cols>
    <col min="1" max="1" width="9.28515625" bestFit="1" customWidth="1"/>
    <col min="2" max="2" width="5.140625" bestFit="1" customWidth="1"/>
    <col min="3" max="3" width="7.42578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5.42578125" bestFit="1" customWidth="1"/>
    <col min="8" max="8" width="5.5703125" bestFit="1" customWidth="1"/>
    <col min="9" max="9" width="7.42578125" bestFit="1" customWidth="1"/>
    <col min="10" max="10" width="5.5703125" bestFit="1" customWidth="1"/>
    <col min="11" max="11" width="7.42578125" bestFit="1" customWidth="1"/>
    <col min="12" max="12" width="5.140625" bestFit="1" customWidth="1"/>
    <col min="13" max="13" width="7.42578125" bestFit="1" customWidth="1"/>
    <col min="14" max="14" width="5.5703125" bestFit="1" customWidth="1"/>
    <col min="15" max="15" width="5.42578125" bestFit="1" customWidth="1"/>
    <col min="16" max="16" width="5.140625" bestFit="1" customWidth="1"/>
    <col min="17" max="17" width="7.42578125" bestFit="1" customWidth="1"/>
    <col min="18" max="18" width="6.5703125" bestFit="1" customWidth="1"/>
    <col min="19" max="19" width="7.42578125" bestFit="1" customWidth="1"/>
  </cols>
  <sheetData>
    <row r="1" spans="1:19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x14ac:dyDescent="0.25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5.75" thickBot="1" x14ac:dyDescent="0.3">
      <c r="A3" s="89" t="s">
        <v>2</v>
      </c>
      <c r="B3" s="90"/>
      <c r="C3" s="89"/>
      <c r="D3" s="90"/>
      <c r="E3" s="89"/>
      <c r="F3" s="90"/>
      <c r="G3" s="89"/>
      <c r="H3" s="90"/>
      <c r="I3" s="89"/>
      <c r="J3" s="90"/>
      <c r="K3" s="89"/>
      <c r="L3" s="90"/>
      <c r="M3" s="89"/>
      <c r="N3" s="89"/>
      <c r="O3" s="89"/>
      <c r="P3" s="90"/>
      <c r="Q3" s="89"/>
      <c r="R3" s="90"/>
      <c r="S3" s="89"/>
    </row>
    <row r="4" spans="1:19" ht="15.75" thickBot="1" x14ac:dyDescent="0.3">
      <c r="A4" s="127" t="s">
        <v>3</v>
      </c>
      <c r="B4" s="130" t="s">
        <v>4</v>
      </c>
      <c r="C4" s="112"/>
      <c r="D4" s="112"/>
      <c r="E4" s="112"/>
      <c r="F4" s="112"/>
      <c r="G4" s="112"/>
      <c r="H4" s="112"/>
      <c r="I4" s="131"/>
      <c r="J4" s="130" t="s">
        <v>5</v>
      </c>
      <c r="K4" s="112"/>
      <c r="L4" s="112"/>
      <c r="M4" s="112"/>
      <c r="N4" s="112"/>
      <c r="O4" s="112"/>
      <c r="P4" s="112"/>
      <c r="Q4" s="112"/>
      <c r="R4" s="116" t="s">
        <v>6</v>
      </c>
      <c r="S4" s="117"/>
    </row>
    <row r="5" spans="1:19" ht="15.75" thickBot="1" x14ac:dyDescent="0.3">
      <c r="A5" s="128"/>
      <c r="B5" s="101" t="s">
        <v>7</v>
      </c>
      <c r="C5" s="102"/>
      <c r="D5" s="103" t="s">
        <v>8</v>
      </c>
      <c r="E5" s="120"/>
      <c r="F5" s="120" t="s">
        <v>9</v>
      </c>
      <c r="G5" s="120"/>
      <c r="H5" s="120" t="s">
        <v>10</v>
      </c>
      <c r="I5" s="120"/>
      <c r="J5" s="120" t="s">
        <v>11</v>
      </c>
      <c r="K5" s="120"/>
      <c r="L5" s="121" t="s">
        <v>12</v>
      </c>
      <c r="M5" s="122"/>
      <c r="N5" s="120" t="s">
        <v>13</v>
      </c>
      <c r="O5" s="120"/>
      <c r="P5" s="120" t="s">
        <v>14</v>
      </c>
      <c r="Q5" s="104"/>
      <c r="R5" s="118"/>
      <c r="S5" s="119"/>
    </row>
    <row r="6" spans="1:19" ht="15.75" thickBot="1" x14ac:dyDescent="0.3">
      <c r="A6" s="129"/>
      <c r="B6" s="74" t="s">
        <v>15</v>
      </c>
      <c r="C6" s="75" t="s">
        <v>16</v>
      </c>
      <c r="D6" s="76" t="s">
        <v>15</v>
      </c>
      <c r="E6" s="77" t="s">
        <v>16</v>
      </c>
      <c r="F6" s="78" t="s">
        <v>15</v>
      </c>
      <c r="G6" s="79" t="s">
        <v>16</v>
      </c>
      <c r="H6" s="76" t="s">
        <v>15</v>
      </c>
      <c r="I6" s="77" t="s">
        <v>16</v>
      </c>
      <c r="J6" s="78" t="s">
        <v>15</v>
      </c>
      <c r="K6" s="79" t="s">
        <v>16</v>
      </c>
      <c r="L6" s="76" t="s">
        <v>15</v>
      </c>
      <c r="M6" s="77" t="s">
        <v>16</v>
      </c>
      <c r="N6" s="78" t="s">
        <v>15</v>
      </c>
      <c r="O6" s="79" t="s">
        <v>24</v>
      </c>
      <c r="P6" s="76" t="s">
        <v>15</v>
      </c>
      <c r="Q6" s="77" t="s">
        <v>16</v>
      </c>
      <c r="R6" s="78" t="s">
        <v>15</v>
      </c>
      <c r="S6" s="79" t="s">
        <v>16</v>
      </c>
    </row>
    <row r="7" spans="1:19" x14ac:dyDescent="0.25">
      <c r="A7" s="8" t="s">
        <v>17</v>
      </c>
      <c r="B7" s="68">
        <f>'[7]Actividades DPC'!$AJ$9</f>
        <v>34</v>
      </c>
      <c r="C7" s="45">
        <f t="shared" ref="C7:C12" si="0">B7*100/$B$13</f>
        <v>4.2875157629255991</v>
      </c>
      <c r="D7" s="67">
        <f>'[7]Actividades DEPREI'!$AJ$9</f>
        <v>205</v>
      </c>
      <c r="E7" s="46">
        <f t="shared" ref="E7:E12" si="1">D7*100/$D$13</f>
        <v>4.927884615384615</v>
      </c>
      <c r="F7" s="68">
        <f>'[7]Actividades DEPRAL'!$AJ$9</f>
        <v>0</v>
      </c>
      <c r="G7" s="45">
        <f>F7*100/$F$13</f>
        <v>0</v>
      </c>
      <c r="H7" s="67">
        <f>'[7]Actividades DEPREDEPORTE'!$AJ$9</f>
        <v>2040</v>
      </c>
      <c r="I7" s="46">
        <f t="shared" ref="I7:I12" si="2">H7*100/$H$13</f>
        <v>50.847457627118644</v>
      </c>
      <c r="J7" s="68">
        <f>'[7]Activnades Norte'!$AJ$9</f>
        <v>1826</v>
      </c>
      <c r="K7" s="45">
        <f t="shared" ref="K7:K12" si="3">J7*100/$J$13</f>
        <v>35.923667125713159</v>
      </c>
      <c r="L7" s="80">
        <f>'[7]Actividades Sur'!$AJ$9</f>
        <v>109</v>
      </c>
      <c r="M7" s="46">
        <f t="shared" ref="M7:M12" si="4">L7*100/$L$13</f>
        <v>14.911080711354309</v>
      </c>
      <c r="N7" s="68">
        <f>'[7]Actividades Nordeste'!$AJ$9</f>
        <v>0</v>
      </c>
      <c r="O7" s="45">
        <f>N7*100/$N$13</f>
        <v>0</v>
      </c>
      <c r="P7" s="67">
        <f>'[7]Actividades Este'!$AJ$9</f>
        <v>0</v>
      </c>
      <c r="Q7" s="46">
        <f t="shared" ref="Q7:Q13" si="5">P7*100/$P$13</f>
        <v>0</v>
      </c>
      <c r="R7" s="81">
        <f>SUM(B7+D7+F7+H7+J7+L7+N7+P7)</f>
        <v>4214</v>
      </c>
      <c r="S7" s="45">
        <f t="shared" ref="S7:S13" si="6">R7*100/$R$13</f>
        <v>22.800562709663456</v>
      </c>
    </row>
    <row r="8" spans="1:19" x14ac:dyDescent="0.25">
      <c r="A8" s="1" t="s">
        <v>18</v>
      </c>
      <c r="B8" s="3">
        <f>'[8]Actividades DPC'!$AJ$9</f>
        <v>170</v>
      </c>
      <c r="C8" s="4">
        <f t="shared" si="0"/>
        <v>21.437578814627994</v>
      </c>
      <c r="D8" s="2">
        <f>'[8]Actividades DEPREI'!$AJ$9</f>
        <v>387</v>
      </c>
      <c r="E8" s="5">
        <f t="shared" si="1"/>
        <v>9.302884615384615</v>
      </c>
      <c r="F8" s="3">
        <f>'[8]Actividades DEPRAL'!$AJ$9</f>
        <v>132</v>
      </c>
      <c r="G8" s="4">
        <f t="shared" ref="G8:G12" si="7">F8*100/$F$13</f>
        <v>7.7692760447321954</v>
      </c>
      <c r="H8" s="2">
        <f>'[8]Actividades DEPREI'!$AJ$9</f>
        <v>387</v>
      </c>
      <c r="I8" s="5">
        <f t="shared" si="2"/>
        <v>9.6460618145563313</v>
      </c>
      <c r="J8" s="3">
        <f>'[8]Activnades Norte'!$AJ$9</f>
        <v>1272</v>
      </c>
      <c r="K8" s="4">
        <f t="shared" si="3"/>
        <v>25.024591776509936</v>
      </c>
      <c r="L8" s="36">
        <f>'[8]Actividades Sur'!$AJ$9</f>
        <v>288</v>
      </c>
      <c r="M8" s="5">
        <f t="shared" si="4"/>
        <v>39.398084815321475</v>
      </c>
      <c r="N8" s="3">
        <f>'[8]Actividades Nordeste'!$AJ$9</f>
        <v>126</v>
      </c>
      <c r="O8" s="4">
        <f t="shared" ref="O8:O12" si="8">N8*100/$N$13</f>
        <v>9.9134539732494105</v>
      </c>
      <c r="P8" s="2">
        <f>'[8]Actividades Este'!$AJ$9</f>
        <v>0</v>
      </c>
      <c r="Q8" s="5">
        <f t="shared" si="5"/>
        <v>0</v>
      </c>
      <c r="R8" s="7">
        <f t="shared" ref="R8:R11" si="9">SUM(B8+D8+F8+H8+J8+L8+N8+P8)</f>
        <v>2762</v>
      </c>
      <c r="S8" s="4">
        <f t="shared" si="6"/>
        <v>14.944270100638459</v>
      </c>
    </row>
    <row r="9" spans="1:19" x14ac:dyDescent="0.25">
      <c r="A9" s="1" t="s">
        <v>19</v>
      </c>
      <c r="B9" s="3">
        <f>'[9]Actividades DPC'!$AJ$9</f>
        <v>299</v>
      </c>
      <c r="C9" s="4">
        <f t="shared" si="0"/>
        <v>37.704918032786885</v>
      </c>
      <c r="D9" s="2">
        <f>'[9]Actividades DEPREI'!$AJ$9</f>
        <v>1366</v>
      </c>
      <c r="E9" s="5">
        <f t="shared" si="1"/>
        <v>32.83653846153846</v>
      </c>
      <c r="F9" s="3">
        <f>'[9]Actividades DEPRAL'!$AJ$9</f>
        <v>156</v>
      </c>
      <c r="G9" s="4">
        <f t="shared" si="7"/>
        <v>9.1818716892289576</v>
      </c>
      <c r="H9" s="2">
        <f>'[9]Actividades DEPREDEPORTE'!$AJ$9</f>
        <v>719</v>
      </c>
      <c r="I9" s="5">
        <f t="shared" si="2"/>
        <v>17.921236291126622</v>
      </c>
      <c r="J9" s="3">
        <f>'[9]Activnades Norte'!$AJ$9</f>
        <v>990</v>
      </c>
      <c r="K9" s="4">
        <f t="shared" si="3"/>
        <v>19.476686995868583</v>
      </c>
      <c r="L9" s="36">
        <f>'[9]Actividades Sur'!$AJ$9</f>
        <v>100</v>
      </c>
      <c r="M9" s="5">
        <f t="shared" si="4"/>
        <v>13.679890560875513</v>
      </c>
      <c r="N9" s="3">
        <f>'[9]Actividades Nordeste'!$AJ$9</f>
        <v>92</v>
      </c>
      <c r="O9" s="4">
        <f t="shared" si="8"/>
        <v>7.2383949645948071</v>
      </c>
      <c r="P9" s="2">
        <f>'[9]Actividades Este'!$AJ$9</f>
        <v>129</v>
      </c>
      <c r="Q9" s="5">
        <f t="shared" si="5"/>
        <v>17.598908594815825</v>
      </c>
      <c r="R9" s="7">
        <f>SUM(B9+D9+F9+H9+J9+L9+N9+P9)</f>
        <v>3851</v>
      </c>
      <c r="S9" s="4">
        <f t="shared" si="6"/>
        <v>20.836489557407209</v>
      </c>
    </row>
    <row r="10" spans="1:19" x14ac:dyDescent="0.25">
      <c r="A10" s="1" t="s">
        <v>20</v>
      </c>
      <c r="B10" s="3">
        <f>'[10]Actividades DPC'!$AJ$9</f>
        <v>159</v>
      </c>
      <c r="C10" s="4">
        <f t="shared" si="0"/>
        <v>20.050441361916771</v>
      </c>
      <c r="D10" s="2">
        <f>'[10]Actividades DEPREI'!$AJ$9</f>
        <v>1169</v>
      </c>
      <c r="E10" s="5">
        <f t="shared" si="1"/>
        <v>28.10096153846154</v>
      </c>
      <c r="F10" s="35">
        <f>'[10]Actividades DEPRAL'!$AJ$9</f>
        <v>901</v>
      </c>
      <c r="G10" s="4">
        <f t="shared" si="7"/>
        <v>53.031194820482639</v>
      </c>
      <c r="H10" s="2">
        <f>'[10]Actividades DEPREDEPORTE'!$AJ$9</f>
        <v>254</v>
      </c>
      <c r="I10" s="5">
        <f t="shared" si="2"/>
        <v>6.3310069790628116</v>
      </c>
      <c r="J10" s="3">
        <f>'[10]Activnades Norte'!$AJ$9</f>
        <v>0</v>
      </c>
      <c r="K10" s="4">
        <f t="shared" si="3"/>
        <v>0</v>
      </c>
      <c r="L10" s="36">
        <f>'[10]Actividades Sur'!$AJ$9</f>
        <v>234</v>
      </c>
      <c r="M10" s="5">
        <f t="shared" si="4"/>
        <v>32.010943912448703</v>
      </c>
      <c r="N10" s="3">
        <f>'[10]Actividades Nordeste'!$AJ$9</f>
        <v>596</v>
      </c>
      <c r="O10" s="4">
        <f t="shared" si="8"/>
        <v>46.892210857592445</v>
      </c>
      <c r="P10" s="2">
        <f>'[10]Actividades Este'!$AJ$9</f>
        <v>604</v>
      </c>
      <c r="Q10" s="5">
        <f t="shared" si="5"/>
        <v>82.401091405184175</v>
      </c>
      <c r="R10" s="7">
        <f>SUM(B10+D10+F10+H10+J10+L10+N10+P10)</f>
        <v>3917</v>
      </c>
      <c r="S10" s="4">
        <f t="shared" si="6"/>
        <v>21.193593766908343</v>
      </c>
    </row>
    <row r="11" spans="1:19" x14ac:dyDescent="0.25">
      <c r="A11" s="1" t="s">
        <v>21</v>
      </c>
      <c r="B11" s="3">
        <f>'[11]Actividades DPC'!$AJ$9</f>
        <v>70</v>
      </c>
      <c r="C11" s="4">
        <f t="shared" si="0"/>
        <v>8.827238335435057</v>
      </c>
      <c r="D11" s="2">
        <f>'[11]Actividades DEPREI'!$AJ$9</f>
        <v>883</v>
      </c>
      <c r="E11" s="5">
        <f t="shared" si="1"/>
        <v>21.22596153846154</v>
      </c>
      <c r="F11" s="3">
        <f>'[11]Actividades DEPRAL'!$AJ$9</f>
        <v>59</v>
      </c>
      <c r="G11" s="4">
        <f t="shared" si="7"/>
        <v>3.472630959387875</v>
      </c>
      <c r="H11" s="2">
        <f>'[11]Actividades DEPREDEPORTE'!$AJ$9</f>
        <v>133</v>
      </c>
      <c r="I11" s="5">
        <f t="shared" si="2"/>
        <v>3.3150548354935196</v>
      </c>
      <c r="J11" s="3">
        <f>'[11]Activnades Norte'!$AJ$9</f>
        <v>0</v>
      </c>
      <c r="K11" s="4">
        <f t="shared" si="3"/>
        <v>0</v>
      </c>
      <c r="L11" s="36">
        <f>'[11]Actividades Sur'!$AJ$9</f>
        <v>0</v>
      </c>
      <c r="M11" s="5">
        <f t="shared" si="4"/>
        <v>0</v>
      </c>
      <c r="N11" s="3">
        <f>'[11]Actividades Nordeste'!$AJ$9</f>
        <v>42</v>
      </c>
      <c r="O11" s="4">
        <f t="shared" si="8"/>
        <v>3.3044846577498035</v>
      </c>
      <c r="P11" s="2">
        <f>'[11]Actividades Este'!$AJ$9</f>
        <v>0</v>
      </c>
      <c r="Q11" s="5">
        <f t="shared" si="5"/>
        <v>0</v>
      </c>
      <c r="R11" s="7">
        <f t="shared" si="9"/>
        <v>1187</v>
      </c>
      <c r="S11" s="4">
        <f t="shared" si="6"/>
        <v>6.422465101179526</v>
      </c>
    </row>
    <row r="12" spans="1:19" ht="15.75" thickBot="1" x14ac:dyDescent="0.3">
      <c r="A12" s="69" t="s">
        <v>22</v>
      </c>
      <c r="B12" s="12">
        <f>'[12]Actividades DPC'!$AJ$9</f>
        <v>61</v>
      </c>
      <c r="C12" s="13">
        <f t="shared" si="0"/>
        <v>7.6923076923076925</v>
      </c>
      <c r="D12" s="14">
        <f>'[12]Actividades DEPREI'!$AJ$9</f>
        <v>150</v>
      </c>
      <c r="E12" s="15">
        <f t="shared" si="1"/>
        <v>3.6057692307692308</v>
      </c>
      <c r="F12" s="33">
        <f>'[12]Actividades DEPRAL'!$AJ$9</f>
        <v>451</v>
      </c>
      <c r="G12" s="34">
        <f t="shared" si="7"/>
        <v>26.545026486168336</v>
      </c>
      <c r="H12" s="14">
        <f>'[12]Actividades DEPREDEPORTE'!$AJ$9</f>
        <v>479</v>
      </c>
      <c r="I12" s="15">
        <f t="shared" si="2"/>
        <v>11.939182452642074</v>
      </c>
      <c r="J12" s="33">
        <f>'[12]Activnades Norte'!$AJ$9</f>
        <v>995</v>
      </c>
      <c r="K12" s="34">
        <f t="shared" si="3"/>
        <v>19.575054101908322</v>
      </c>
      <c r="L12" s="37">
        <f>'[12]Actividades Sur'!$AJ$9</f>
        <v>0</v>
      </c>
      <c r="M12" s="15">
        <f t="shared" si="4"/>
        <v>0</v>
      </c>
      <c r="N12" s="33">
        <f>'[12]Actividades Nordeste'!$AJ$9</f>
        <v>415</v>
      </c>
      <c r="O12" s="34">
        <f t="shared" si="8"/>
        <v>32.65145554681353</v>
      </c>
      <c r="P12" s="14">
        <f>'[12]Actividades Este'!$AJ$9</f>
        <v>0</v>
      </c>
      <c r="Q12" s="15">
        <f t="shared" si="5"/>
        <v>0</v>
      </c>
      <c r="R12" s="38">
        <f>SUM(B12+D12+F12+H12+J12+L12+N12+P12)</f>
        <v>2551</v>
      </c>
      <c r="S12" s="34">
        <f t="shared" si="6"/>
        <v>13.802618764203009</v>
      </c>
    </row>
    <row r="13" spans="1:19" ht="15.75" thickBot="1" x14ac:dyDescent="0.3">
      <c r="A13" s="70" t="s">
        <v>6</v>
      </c>
      <c r="B13" s="29">
        <f t="shared" ref="B13:P13" si="10">SUM(B7:B12)</f>
        <v>793</v>
      </c>
      <c r="C13" s="71">
        <f t="shared" si="10"/>
        <v>100</v>
      </c>
      <c r="D13" s="29">
        <f t="shared" si="10"/>
        <v>4160</v>
      </c>
      <c r="E13" s="71">
        <f t="shared" si="10"/>
        <v>100</v>
      </c>
      <c r="F13" s="29">
        <f t="shared" si="10"/>
        <v>1699</v>
      </c>
      <c r="G13" s="71">
        <f t="shared" si="10"/>
        <v>100</v>
      </c>
      <c r="H13" s="29">
        <f t="shared" si="10"/>
        <v>4012</v>
      </c>
      <c r="I13" s="71">
        <f t="shared" si="10"/>
        <v>99.999999999999986</v>
      </c>
      <c r="J13" s="29">
        <f t="shared" si="10"/>
        <v>5083</v>
      </c>
      <c r="K13" s="71">
        <f t="shared" si="10"/>
        <v>100</v>
      </c>
      <c r="L13" s="29">
        <f t="shared" si="10"/>
        <v>731</v>
      </c>
      <c r="M13" s="71">
        <f t="shared" si="10"/>
        <v>100</v>
      </c>
      <c r="N13" s="29">
        <f t="shared" si="10"/>
        <v>1271</v>
      </c>
      <c r="O13" s="71">
        <f t="shared" si="10"/>
        <v>100</v>
      </c>
      <c r="P13" s="29">
        <f t="shared" si="10"/>
        <v>733</v>
      </c>
      <c r="Q13" s="71">
        <f t="shared" si="5"/>
        <v>100</v>
      </c>
      <c r="R13" s="72">
        <f>SUM(R7:R12)</f>
        <v>18482</v>
      </c>
      <c r="S13" s="73">
        <f t="shared" si="6"/>
        <v>100</v>
      </c>
    </row>
    <row r="14" spans="1:19" x14ac:dyDescent="0.25">
      <c r="A14" s="40" t="s">
        <v>26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Actividades</vt:lpstr>
      <vt:lpstr>Capacitados</vt:lpstr>
      <vt:lpstr>Sensibilizados</vt:lpstr>
      <vt:lpstr>Participantes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Asencio</dc:creator>
  <cp:lastModifiedBy>ACCESO DE LA INFORMA</cp:lastModifiedBy>
  <dcterms:created xsi:type="dcterms:W3CDTF">2017-10-03T13:32:13Z</dcterms:created>
  <dcterms:modified xsi:type="dcterms:W3CDTF">2017-10-04T12:42:50Z</dcterms:modified>
</cp:coreProperties>
</file>