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d.docs.live.net/3146d10b51735b73/Desktop/PYD/POA/POA_2023/"/>
    </mc:Choice>
  </mc:AlternateContent>
  <xr:revisionPtr revIDLastSave="141" documentId="8_{E4F3B16B-1F90-49BE-B439-3BD0D284BFB6}" xr6:coauthVersionLast="47" xr6:coauthVersionMax="47" xr10:uidLastSave="{CAAFF81B-E411-4FB9-928A-E8B0AABA5E11}"/>
  <bookViews>
    <workbookView xWindow="20370" yWindow="-120" windowWidth="19440" windowHeight="14880" firstSheet="1" activeTab="2" xr2:uid="{00000000-000D-0000-FFFF-FFFF00000000}"/>
  </bookViews>
  <sheets>
    <sheet name="Portada" sheetId="6" r:id="rId1"/>
    <sheet name="Índice" sheetId="7" r:id="rId2"/>
    <sheet name="Fortalecimiento Institucional" sheetId="5" r:id="rId3"/>
    <sheet name="Reducción de la Demanda" sheetId="8" r:id="rId4"/>
    <sheet name="Investigación" sheetId="11" r:id="rId5"/>
    <sheet name="Relaciones Internacionales" sheetId="9" r:id="rId6"/>
    <sheet name="Presupuesto" sheetId="12" r:id="rId7"/>
    <sheet name="Hoja1" sheetId="15" state="hidden" r:id="rId8"/>
    <sheet name="Estimación" sheetId="14" state="hidden" r:id="rId9"/>
  </sheets>
  <externalReferences>
    <externalReference r:id="rId10"/>
  </externalReferences>
  <definedNames>
    <definedName name="_xlnm.Print_Area" localSheetId="1">Índice!$A$1:$D$39</definedName>
    <definedName name="_xlnm.Print_Area" localSheetId="0">Portada!$A$1:$J$41</definedName>
    <definedName name="UnidadesList">'[1]Informacion '!$Q$3:$Q$43</definedName>
    <definedName name="UNSPSCCode">[1]UNSPSC!$A$1:$A$18298</definedName>
    <definedName name="UNSPSCDes">[1]UNSPSC!$B$1:$B$18298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8" i="8" l="1"/>
  <c r="M321" i="8" l="1"/>
  <c r="J4" i="15" l="1"/>
  <c r="E24" i="14" l="1"/>
  <c r="D5" i="15" l="1"/>
  <c r="M227" i="8" s="1"/>
  <c r="D4" i="15"/>
  <c r="D3" i="15"/>
  <c r="D2" i="15"/>
  <c r="M222" i="8" l="1"/>
  <c r="M223" i="8"/>
  <c r="M224" i="8"/>
  <c r="M225" i="8"/>
  <c r="M226" i="8"/>
  <c r="M221" i="8"/>
  <c r="M27" i="9"/>
  <c r="E67" i="14" l="1"/>
  <c r="E93" i="14"/>
  <c r="E96" i="14"/>
  <c r="E70" i="14"/>
  <c r="E45" i="14"/>
  <c r="E42" i="14"/>
  <c r="E21" i="14"/>
  <c r="E90" i="14"/>
  <c r="E77" i="14"/>
  <c r="E76" i="14"/>
  <c r="E64" i="14"/>
  <c r="E52" i="14"/>
  <c r="E51" i="14"/>
  <c r="E39" i="14"/>
  <c r="E31" i="14"/>
  <c r="E30" i="14"/>
  <c r="E18" i="14"/>
  <c r="E5" i="14"/>
  <c r="E4" i="14"/>
  <c r="E53" i="14" l="1"/>
  <c r="E71" i="14" s="1"/>
  <c r="E32" i="14"/>
  <c r="E46" i="14" s="1"/>
  <c r="E6" i="14"/>
  <c r="E25" i="14" s="1"/>
  <c r="E78" i="14"/>
  <c r="E97" i="14" s="1"/>
  <c r="E13" i="12"/>
  <c r="M175" i="5" l="1"/>
  <c r="M106" i="8"/>
  <c r="M104" i="8"/>
  <c r="M358" i="8" s="1"/>
  <c r="M25" i="11" l="1"/>
  <c r="E10" i="12"/>
  <c r="E11" i="12"/>
  <c r="E12" i="12" l="1"/>
  <c r="E1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tc={4960707B-BC2D-4541-8CC7-7F642050C7D0}</author>
  </authors>
  <commentList>
    <comment ref="C288" authorId="0" shapeId="0" xr:uid="{00000000-0006-0000-03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y verificar la meta propuesta</t>
      </text>
    </comment>
  </commentList>
</comments>
</file>

<file path=xl/sharedStrings.xml><?xml version="1.0" encoding="utf-8"?>
<sst xmlns="http://schemas.openxmlformats.org/spreadsheetml/2006/main" count="2347" uniqueCount="1044">
  <si>
    <t>FORTALECIMIENTO INSTITUCIONAL</t>
  </si>
  <si>
    <t>ID</t>
  </si>
  <si>
    <t>RI</t>
  </si>
  <si>
    <t>MEDIO DE VERIFICACIÓN</t>
  </si>
  <si>
    <t>META ANUAL</t>
  </si>
  <si>
    <t>RECURSOS</t>
  </si>
  <si>
    <t>ACTIVIDADES</t>
  </si>
  <si>
    <t>PLAN OPERATIVO ANUAL POA 2023</t>
  </si>
  <si>
    <t>POLITICA:</t>
  </si>
  <si>
    <t>OBJETIVO:</t>
  </si>
  <si>
    <t>PRODUCTO:</t>
  </si>
  <si>
    <t>META:</t>
  </si>
  <si>
    <t>PRESUPUESTO</t>
  </si>
  <si>
    <t>CORRESPONSABLE</t>
  </si>
  <si>
    <t>PLAN OPERATIVO ANUAL</t>
  </si>
  <si>
    <t>ÍNDICE DE CONTENIDO</t>
  </si>
  <si>
    <t>HOJA</t>
  </si>
  <si>
    <t>SIGLAS</t>
  </si>
  <si>
    <t>UNIDADES ORGANIZATIVAS</t>
  </si>
  <si>
    <t>FI</t>
  </si>
  <si>
    <t>EJE 1- FORTALECIMIENTO INSTITUCIONAL</t>
  </si>
  <si>
    <t>DP</t>
  </si>
  <si>
    <t>Despacho de la presidencia</t>
  </si>
  <si>
    <t>DPyD</t>
  </si>
  <si>
    <t>Departamento de Planificación y Desarrollo</t>
  </si>
  <si>
    <t>RR.HH.</t>
  </si>
  <si>
    <t>Departamento de Recursos Humanos</t>
  </si>
  <si>
    <t>TIC</t>
  </si>
  <si>
    <t>DJ</t>
  </si>
  <si>
    <t>DC</t>
  </si>
  <si>
    <t>Departamento de Comunicaciones</t>
  </si>
  <si>
    <t>RDD</t>
  </si>
  <si>
    <t>DIRECCIÓN DE ESTRATEGIAS EN PREVENCIÓN DE DROGAS Y PROMOCIÓN DE LA SALUD</t>
  </si>
  <si>
    <t>DPC</t>
  </si>
  <si>
    <t>Departamento de Prevención Comunitaria</t>
  </si>
  <si>
    <t>DEPREI</t>
  </si>
  <si>
    <t>Departamento de Prevención Educativa Integral</t>
  </si>
  <si>
    <t>DEPRAL</t>
  </si>
  <si>
    <t>Departamento de Prevención en el Área Laboral</t>
  </si>
  <si>
    <t>DEPREDEPORTE</t>
  </si>
  <si>
    <t>Departamento de Prevención en el Deporte</t>
  </si>
  <si>
    <t>DIRECCIÓN DE ESTRATEGIAS DE ATENCIÓN TRATAMIENTO E INTEGRACIÓN SOCIAL</t>
  </si>
  <si>
    <t>INV</t>
  </si>
  <si>
    <t>ODD</t>
  </si>
  <si>
    <t>Observatorio Dominicano de Drogas</t>
  </si>
  <si>
    <t>EJE 4- RELACIONES INTERNACIONALES</t>
  </si>
  <si>
    <t>DRI</t>
  </si>
  <si>
    <t>Departamento de Relaciones Internacionales</t>
  </si>
  <si>
    <t>AÑO  2023</t>
  </si>
  <si>
    <t>EJE 2- REDUCCIÓN DE LA DEMANDA</t>
  </si>
  <si>
    <t>EJE 3- INVESTIGACIÓN</t>
  </si>
  <si>
    <t>DEPARTAMENTO DE PLANIFICACIÓN Y DESARROLLO (PyD)</t>
  </si>
  <si>
    <t>DEPARTAMENTO DE RECURSOS HUMANOS (RRHH)</t>
  </si>
  <si>
    <t>OE1: Fortalecer la estructura organizativa del Consejo Nacional de Drogas, descentralizando los procesos e incrementando el capital humano para mejorar el desempeño institucional.</t>
  </si>
  <si>
    <t>P1: Hacia un estado moderno e institucional</t>
  </si>
  <si>
    <t>Reclutar y seleccionar profesionales</t>
  </si>
  <si>
    <t>Presidencia</t>
  </si>
  <si>
    <t>Nomina</t>
  </si>
  <si>
    <t>Material gastable</t>
  </si>
  <si>
    <t>Evaluación del Desempeño para todos los servidores de la institución</t>
  </si>
  <si>
    <t>Elaboración del Plan de Capacitación</t>
  </si>
  <si>
    <t>UNIDAD DE MEDIDA</t>
  </si>
  <si>
    <t>Cantidad de personal contratado</t>
  </si>
  <si>
    <t>Cantidad de evaluaciones realizadas</t>
  </si>
  <si>
    <t>Evaluación de desempeño</t>
  </si>
  <si>
    <t>Plan elaborado</t>
  </si>
  <si>
    <t>Cantidad de planes elaborado</t>
  </si>
  <si>
    <t>Lista de participante</t>
  </si>
  <si>
    <t>Cantidad de participantes</t>
  </si>
  <si>
    <t>OE1: Fortalecer la estructura organizativa del Consejo Nacional de Drogas, descentralizando los procesos e incrementando el capital humano para mejorar el desempeño institucional</t>
  </si>
  <si>
    <t>Crear concurso público para el ingreso a la carrera administrativa</t>
  </si>
  <si>
    <t>Capacitar al personal de la institución</t>
  </si>
  <si>
    <t>Cantidad de concurso</t>
  </si>
  <si>
    <t>Seleccionar empleado del mes</t>
  </si>
  <si>
    <t>Cantidad de empleados</t>
  </si>
  <si>
    <t>RI1</t>
  </si>
  <si>
    <t>PR6: Fortalecimiento del sistema de gestión de calidad de institución</t>
  </si>
  <si>
    <t>OE3: Mejorar las competencias del recurso humano de la institución, creando estructuras de formación que garanticen la adquisición de las habilidades necesarias, buscando unificar criterios sobre datos y aspectos importantes para el manejo adecuado de las informaciones y procesos institucionales</t>
  </si>
  <si>
    <t>Aplicar bono del desempeño a los servidores de carrera</t>
  </si>
  <si>
    <t>DAF</t>
  </si>
  <si>
    <t>Cantidad de bonos pagado</t>
  </si>
  <si>
    <t>Entregar compensación por cumplimiento de objetivos</t>
  </si>
  <si>
    <t>Cantidad de pagos realizados</t>
  </si>
  <si>
    <t>Elaborar la nómina mensual fijo y vigilancia</t>
  </si>
  <si>
    <t>Nominas emitidas</t>
  </si>
  <si>
    <t>Informe</t>
  </si>
  <si>
    <t>RI2</t>
  </si>
  <si>
    <t>UNIDAD MEDIDA</t>
  </si>
  <si>
    <t>DEPARTAMENTO DE TECNOLOGÍA DE LA INFORMACIÓN Y COMUNICACIÓN (TIC)</t>
  </si>
  <si>
    <t>DEPARTAMENTO JURIDICO (DJ)</t>
  </si>
  <si>
    <t>DEPARTAMENTO DE COMUNICACIONES (DC)</t>
  </si>
  <si>
    <t>Desarrollar un calendario de contenido</t>
  </si>
  <si>
    <t>Material informativos</t>
  </si>
  <si>
    <t>Cantidad de materiales desarrollado</t>
  </si>
  <si>
    <t>Integrar personalidades de las sociedad con influencia a los proyectos del CND</t>
  </si>
  <si>
    <t>Cantidad de personalidades integradas</t>
  </si>
  <si>
    <t>Cámara digital</t>
  </si>
  <si>
    <t>Cantidad de informes</t>
  </si>
  <si>
    <t>Monitoreo de medios de comunicación</t>
  </si>
  <si>
    <t>Publicaciones en redes</t>
  </si>
  <si>
    <t>PR7: Implementación del sistema de monitoreo interno</t>
  </si>
  <si>
    <t>P1: Hacia un Estado Moderno e Institucional</t>
  </si>
  <si>
    <t>Desarrollar nuevas aplicaciones informáticas para automatizar procesos y servicios</t>
  </si>
  <si>
    <t>PR9: Implementación de estándares gubernamentales para la prestación y automatización de los servicios públicos del Estado Dominicano.</t>
  </si>
  <si>
    <t>Crear un sistema de gestión de datos para cada procesos de la institución al 2023.</t>
  </si>
  <si>
    <t xml:space="preserve">Realizar levantamiento de necesidades de licencias, contratos de mantenimientos, equipos y herramientas tecnológicas </t>
  </si>
  <si>
    <t>Cantidad de levantamientos</t>
  </si>
  <si>
    <t>Materiales gastables</t>
  </si>
  <si>
    <t>Implementar Mejores Prácticas de Gestión de Infraestructura Tecnológica.</t>
  </si>
  <si>
    <t>Crear la estructura de datos del Consejo Nacional de drogas</t>
  </si>
  <si>
    <t>Licencia de SQL server</t>
  </si>
  <si>
    <t>Aplicación desarrollada</t>
  </si>
  <si>
    <t>Cantidad de aplicaciones</t>
  </si>
  <si>
    <t>Licencia CAL, Licencias OS</t>
  </si>
  <si>
    <t>Primera etapa-Creación de intranet CND para la difusión y comunicación interna entre departamentos</t>
  </si>
  <si>
    <t>Estructuras de datos realizadas</t>
  </si>
  <si>
    <t>DAF, Comunicaciones</t>
  </si>
  <si>
    <t>Intranet Implementada</t>
  </si>
  <si>
    <t>Lista de participantes</t>
  </si>
  <si>
    <t>Cantidad de talleres</t>
  </si>
  <si>
    <t>Materiales gastables, proyector, laptop</t>
  </si>
  <si>
    <t>Realizar levantamiento de documentación para el desarrollo de la norma a aplicar</t>
  </si>
  <si>
    <t>OAI</t>
  </si>
  <si>
    <t>Implementar en etapas la normativa sobre tecnología de la información y comunicación</t>
  </si>
  <si>
    <t>OAI/Comunicaciones/PyD</t>
  </si>
  <si>
    <t>PyD</t>
  </si>
  <si>
    <t>Etapas implementadas</t>
  </si>
  <si>
    <t>PR3: Comunicación y difusión de información institucional para el fortalecimiento del CND</t>
  </si>
  <si>
    <t>Elabora e implementar un plan de comunicación interna dirigido a todos los niveles de la institución al 2023</t>
  </si>
  <si>
    <t>Lineamientos definidos</t>
  </si>
  <si>
    <t>Definir lineamientos para el plan de comunicación interna</t>
  </si>
  <si>
    <t>Planificación de la estrategia comunicacional</t>
  </si>
  <si>
    <t>Estrategia definida</t>
  </si>
  <si>
    <t>Levantar información sobre procesos comunicacionales de las unidades ejecutoras</t>
  </si>
  <si>
    <t>Cantidad de levantamiento</t>
  </si>
  <si>
    <t>Elaborar material informativo para difundir en medios internos de comunicación</t>
  </si>
  <si>
    <t>Cantidad de calendarios realizados</t>
  </si>
  <si>
    <t>Gestionar encuesta de percepción de imagen institucional</t>
  </si>
  <si>
    <t>Encuesta realizada</t>
  </si>
  <si>
    <t>RRHH</t>
  </si>
  <si>
    <t>Realizar campañas de comunicación interna en coordinación con RRHH</t>
  </si>
  <si>
    <t>Cantidad de campañas</t>
  </si>
  <si>
    <t>PR11: Comunicación y difusión de información institucional para el fortalecimiento del CND</t>
  </si>
  <si>
    <t>RI3</t>
  </si>
  <si>
    <t>OE4. Fortalecer los estándares de calidad aplicado a los procesos estratégicos, misionales y de apoyo, eficientizando recursos, tecnologías, servicios, comunicación interna y externa, para la modernización de la institución.</t>
  </si>
  <si>
    <t>Elabora e implementar un plan de comunicación externa dirigido a todas las edades de la población dominicana.</t>
  </si>
  <si>
    <t>Definir lineamientos para el plan de comunicación externa</t>
  </si>
  <si>
    <t>Gestionar publicidad institucional y elaborar contenidos multimedia para dar a conocer el rol del CND</t>
  </si>
  <si>
    <t>Elaborar material informativo para difundir en medios externos de comunicación</t>
  </si>
  <si>
    <t>Cantidad de publicaciones</t>
  </si>
  <si>
    <t>Actualizar base de datos de periodistas y Coordinar eventos con periodistas (ruedas de prensa, encuentros con periodistas, visitas, día del periodista)</t>
  </si>
  <si>
    <t>Cantidad de Actualizaciones</t>
  </si>
  <si>
    <t>Realizar campañas de promoción de la salud, prevención y tratamiento</t>
  </si>
  <si>
    <t>PyD, DEATRIS, DEPDPS</t>
  </si>
  <si>
    <t>REDUCCIÓN DE LA DEMANDA</t>
  </si>
  <si>
    <t>DEPARTAMENTO DE PREVENCIÓN COMUNITARIA (DPC)</t>
  </si>
  <si>
    <t>P2: Acceso a salud universal.</t>
  </si>
  <si>
    <t>OE1: Fortalecer la estructura organizativa del Consejo Nacional de Drogas, descentralizando los procesos e incrementando el capital humano, para mejorar el desempeño institucional.</t>
  </si>
  <si>
    <t>PR16: Coordinación e implementación de estrategias de prevención Universal dirigida a poblaciones del ámbito comunitario, deportivo, laboral y educativo.</t>
  </si>
  <si>
    <t>Capacitar a veinte (20) líderes comunitarios como agentes multiplicadores en el Plan de Sensibilización, Orientación y Empoderamiento comunitario (SOEC) al 2023</t>
  </si>
  <si>
    <t>Reuniones de coordinación</t>
  </si>
  <si>
    <t>Sensibilizar a través de  conversatorios  preventivos a cien lideres comunitarios.</t>
  </si>
  <si>
    <t>Transporte, combustible, peaje, tarjeta de presentación.</t>
  </si>
  <si>
    <t>Refrigerio, una resma de certificados, dos resmas de papel bond 8 1/2 x 11, folders de bolsillo del CND, Puntero, transporte, combustible.</t>
  </si>
  <si>
    <t>Dos resma de papel, transporte, combustible.</t>
  </si>
  <si>
    <t>Cantidad de reuniones</t>
  </si>
  <si>
    <t>Capacitar a veinte (20) líderes comunitarios en  como agentes multiplicadores</t>
  </si>
  <si>
    <t>Cantidad de capacitaciones</t>
  </si>
  <si>
    <t>Minuta</t>
  </si>
  <si>
    <t>Hoja de reporte</t>
  </si>
  <si>
    <t xml:space="preserve">Reunión de coordinación  </t>
  </si>
  <si>
    <t>Seguimiento a las implementaciones.</t>
  </si>
  <si>
    <t>Transporte , combustible, tarjeta de presentación, banner del DPC.</t>
  </si>
  <si>
    <t>Cantidad de seguimiento</t>
  </si>
  <si>
    <t>Reunión de coordinación  del Plan Crianza Positiva (PFCP).</t>
  </si>
  <si>
    <t>Sensibilizar a través de conversatorios en el Plan Crianza Positiva, (PFCP).</t>
  </si>
  <si>
    <t>Transporte, combustible, dos resma de papel, tarjeta de presentación.</t>
  </si>
  <si>
    <t>Transporte, combustible, brochure.</t>
  </si>
  <si>
    <t>Cantidad de conversatorio</t>
  </si>
  <si>
    <t>Capacitar a las organizaciones comunitarias  en el Plan de Agentes Multiplicadores para las organizaciones.</t>
  </si>
  <si>
    <t>Reunión de coordinación  del Plan de Agentes Multiplicadores para las organizaciones.</t>
  </si>
  <si>
    <t>PR28: Acreditación y profesionalización de implementadores en intervenciones basados en la evidencia</t>
  </si>
  <si>
    <t>P3:Seguridad ciudadana</t>
  </si>
  <si>
    <t>RI11</t>
  </si>
  <si>
    <t>OE9: Establecer y/o fortalecer capacidades institucionales, promoviendo la formación continua y certificación de los recursos humanos, para la implementación de los programas de prevención, atención y tratamiento de las adicciones.</t>
  </si>
  <si>
    <t>RI5</t>
  </si>
  <si>
    <t>DEPARTAMENTO DE PREVENCIÓN EDUCATIVA INTEGRAL (DEPREI)</t>
  </si>
  <si>
    <t>DEPARTAMENTO DE PREVENCIÓN EN EL ÁREA LABORAL (DEPRAL)</t>
  </si>
  <si>
    <t xml:space="preserve">informe </t>
  </si>
  <si>
    <t xml:space="preserve">P2: Acceso a la Salud Universal </t>
  </si>
  <si>
    <t>Reuniones de coordinaciones (PSOFPDAL)</t>
  </si>
  <si>
    <t xml:space="preserve">Transporte, peaje, viáticos. </t>
  </si>
  <si>
    <t>Capacitar a los Cadetes de 4to año de la P.N.</t>
  </si>
  <si>
    <t>Brochures, transporte, afiches  fotógrafo, t-shirts, gorras, peaje, viáticos.</t>
  </si>
  <si>
    <t>Cantidad de visitas realizadas</t>
  </si>
  <si>
    <t>PR20: Elaboración de instrumentos, herramientas e intervenciones de prevención universal, selectiva e indicada</t>
  </si>
  <si>
    <t>OE8: Establecer y/o fortalecer un sistema nacional de atención, tratamiento, rehabilitación e inclusión social de personas usuarias de drogas, incorporando un enfoque de salud, derechos humanos y género, teniendo en cuenta estándares de calidad internacionales.</t>
  </si>
  <si>
    <t xml:space="preserve">Materiales gastables </t>
  </si>
  <si>
    <t>RI7</t>
  </si>
  <si>
    <t>DEPARTAMENTO DE PREVENCIÓN EN EL DEPORTE (DEPREDEPORTE)</t>
  </si>
  <si>
    <t>PR16: Coordinación e implementación de estrategias de prevención Universal dirigida a poblaciones del ámbito comunitario, deportivo, laboral y educativo</t>
  </si>
  <si>
    <t>P2: Acceso a salud universal</t>
  </si>
  <si>
    <t>Reuniones de gestiones y coordinaciones con dirigentes de organizaciones deportivas de la República Dominicana (POLP)</t>
  </si>
  <si>
    <t>Sensibilizaciones para atletas, madres/padres y entrenadores de ligas, clubes, federaciones deportivas. (POLP)</t>
  </si>
  <si>
    <t>Cantidad de conversatorios</t>
  </si>
  <si>
    <t>Ministerio de Deportes, Comité Olímpico Dominicano, Ligas y Clubes, Centros Educativos, Relaciones Públicas</t>
  </si>
  <si>
    <t>Reuniones con los manager de las Academias de las Grandes Ligas en Rep. Dom. (POPP)</t>
  </si>
  <si>
    <t>Graduación de los líderes y dirigentes deportivos capacitados. (PEPLDD)</t>
  </si>
  <si>
    <t>Sensibilizaciones en materia de prevención de drogas y consecuencias del dopaje (POPP)</t>
  </si>
  <si>
    <t>Ligas Mayores de Beisbol (MLB),Academias de Grandes Ligas en la Rep. Dom.</t>
  </si>
  <si>
    <t>Festivales deportivos y recreativos. (PP)</t>
  </si>
  <si>
    <t>Torneo y simultaneas de Ajedrez (PP)</t>
  </si>
  <si>
    <t>Cantidad de festivales</t>
  </si>
  <si>
    <t>Cantidad de torneos</t>
  </si>
  <si>
    <t>Tableros de ajedrez, pago de jueces, medallas, refrigerios, transporte</t>
  </si>
  <si>
    <t>DIRECCIÓN DE ESTRATEGIAS DE ATENCIÓN TRATAMIENTO E INTEGRACIÓN SOCIAL (DEATIS)</t>
  </si>
  <si>
    <t>P2: Acceso a la Salud Universal</t>
  </si>
  <si>
    <t>Reunión de Coordinación y acuerdos interinstitucionales, ámbito comunitario</t>
  </si>
  <si>
    <t>Reunión de Coordinación y acuerdos interinstitucionales, ámbito educativo</t>
  </si>
  <si>
    <t>Reunión de Coordinación y acuerdos interinstitucionales, ámbito laboral</t>
  </si>
  <si>
    <t>Reunión de Coordinación y acuerdos interinstitucionales, ámbito deportivo</t>
  </si>
  <si>
    <t xml:space="preserve">Participación y seguimiento en los Distintos eventos interinstitucionales  de la Regional Cibao Norte </t>
  </si>
  <si>
    <t>Transporte, chofer, camarógrafo, brochures</t>
  </si>
  <si>
    <t>Cantidad de participaciones</t>
  </si>
  <si>
    <t>OE11: Crear y difundir campañas comunicacionales de prevención, que promuevan estilos de vida sana, diseñadas con base en investigación sólida dirigidas a los diferentes grupos poblacionales.</t>
  </si>
  <si>
    <t>PR23: Comunicación y  difusión de información en materia de drogas dirigido a los diferentes grupos poblacionales</t>
  </si>
  <si>
    <t xml:space="preserve"> Entrega y colocación de banners (bajantes) preventivos, a las empresas e instituciones - PPAL </t>
  </si>
  <si>
    <t>Intervenciones y participaciones en Medios de Comunicación masiva y eventos interinstitucionales , a fin de difundir orientación sobre los daños del uso de Drogas - PPAC</t>
  </si>
  <si>
    <t>Actividades conmemorativas - PPAC</t>
  </si>
  <si>
    <t>Transporte, chofer, camarógrafo,  viáticos , brochures</t>
  </si>
  <si>
    <t>Cantidad de jornadas</t>
  </si>
  <si>
    <t>Cantidad de banners</t>
  </si>
  <si>
    <t>Cantidad de intervenciones</t>
  </si>
  <si>
    <t>Cantidad de volanteo</t>
  </si>
  <si>
    <t>Taller:  Prevención Integral en el contexto del Servicio Social Estudiantil - PPAE</t>
  </si>
  <si>
    <t>Eventos masivos Deportivos - PPAD</t>
  </si>
  <si>
    <t xml:space="preserve">Conversatorio sobre Formación y sensibilización sobre prevención de drogas en el Deporte  - PPAD </t>
  </si>
  <si>
    <t>Conversatorio de orientación, formación y sensibilización sobre el uso de sustancias psicoactivas en ámbito laboral   -PPAL</t>
  </si>
  <si>
    <t>Conversatorio en el contexto comunitario sobre prevención del uso de drogas y promoción de estilos de vida sana  - PPAC</t>
  </si>
  <si>
    <t>Taller en contexto comunitario sobre formación y capacitación de prevención de drogas  - PPAC</t>
  </si>
  <si>
    <t>Cantidad de festival deportivo</t>
  </si>
  <si>
    <t>Coordinar y articular estrategias con cincuenta (50) instituciones claves y grupos de interés de la Regional Cibao Norte</t>
  </si>
  <si>
    <t>P3:Seguridad Ciudadana</t>
  </si>
  <si>
    <t>OE13: Incrementar el acceso de programas de intervención temprana, atención, tratamiento, rehabilitación, recuperación e integración social para personas privadas de libertad.</t>
  </si>
  <si>
    <t>PR24:Estrategias de tratamiento, rehabilitación e integración social dirigidos a personas usuarias de drogas privadas de libertad</t>
  </si>
  <si>
    <t>Taller de orientación y formación sobre prevención del uso de Drogas para privados de libertad - ACT</t>
  </si>
  <si>
    <t>Conversatorio sobre la prevención de drogas en el ámbito de la reinserción social - ACT</t>
  </si>
  <si>
    <t>P4:Hacia una educación de calidad con equidad</t>
  </si>
  <si>
    <t>PR29: Formación en intervenciones de prevención universal, selectiva e indicada del uso indebido de sustancias psicoactivas</t>
  </si>
  <si>
    <t>RI9</t>
  </si>
  <si>
    <t>RI10</t>
  </si>
  <si>
    <t>RI12</t>
  </si>
  <si>
    <t xml:space="preserve">Celebración de Eucaristía por motivo de la Semana Aniversaria </t>
  </si>
  <si>
    <t>Eucaristía realizada</t>
  </si>
  <si>
    <t>DEPARTAMENTO REGIONAL IV CIBAO NORTE (DRCNORTE)</t>
  </si>
  <si>
    <t>DEPARTAMENTO REGIONAL III CIBAO NORESTE (DRCNORESTE)</t>
  </si>
  <si>
    <t>DEPARTAMENTO REGIONAL VII ENRIQUILLO (DREN)</t>
  </si>
  <si>
    <t>Conferencia en prevención de drogas dirigidos a las Universidades (PPU)</t>
  </si>
  <si>
    <t>Conversatorio en prevención de drogas dirigidos a estudiantes de las Universidades (PPU)</t>
  </si>
  <si>
    <t>Cantidad de Supervisiones</t>
  </si>
  <si>
    <t>Cantidad de Sensibilizaciones</t>
  </si>
  <si>
    <t>Cantidad de Conferencias</t>
  </si>
  <si>
    <t>Cantidad de Coordinaciones</t>
  </si>
  <si>
    <t>Cantidad de Conversatorios</t>
  </si>
  <si>
    <t>transporte</t>
  </si>
  <si>
    <t>DEPARTAMENTO REGIONAL IX HIGÜAMO (DRHI)</t>
  </si>
  <si>
    <t>Conferencia sobre la incidencia del consumo de sustancias psicoactivas en la violencia intrafamiliar. Causas y consecuencias</t>
  </si>
  <si>
    <t xml:space="preserve">Transporte, combustible, </t>
  </si>
  <si>
    <t>Festival deportivo y recreativo, torneos deportivos y encuentros deportivos culturales</t>
  </si>
  <si>
    <t>Midefir y Asocs. Deportivas</t>
  </si>
  <si>
    <t>Cantidad de conferencia</t>
  </si>
  <si>
    <t>PR23: Comunicación y difusión de información en materia de drogas dirigido a los diferentes grupos poblacionales</t>
  </si>
  <si>
    <t>Materiales gastables, broshure, gorras, t-shirt</t>
  </si>
  <si>
    <t>Departamento de comunicación</t>
  </si>
  <si>
    <t>OE14: Fortalecer e incrementar capacitación continúa basadas en competencia dirigida al sector educativo y otras organizaciones especializadas para asegurar la articulación de programas de prevención basados en estándares internacionales.</t>
  </si>
  <si>
    <t xml:space="preserve">Distritos Educativos </t>
  </si>
  <si>
    <t>Transporte, combustible</t>
  </si>
  <si>
    <t>Transporte, combustible, proyector, laptop, refrigerios</t>
  </si>
  <si>
    <t>Midefir y Ascos. Deportivas.</t>
  </si>
  <si>
    <t>Distrito Educativo correspondiente</t>
  </si>
  <si>
    <t xml:space="preserve">Transporte, combustible, material de apoyo, refrigerios y material gastable, </t>
  </si>
  <si>
    <t>Cantidad de capacitación</t>
  </si>
  <si>
    <t>Gerencia y Administradores</t>
  </si>
  <si>
    <t>Club Rotarc</t>
  </si>
  <si>
    <t>Coordinar y articular estrategias de prevención de drogas con (56) entidades gubernamentales y no gubernamentales de la región, a fin de reducir el uso y abuso de las drogas al 2023.</t>
  </si>
  <si>
    <t>Crear una campaña regional sobre prevención y promoción de la salud al 2023.</t>
  </si>
  <si>
    <t>Creación y estandarización de documentos</t>
  </si>
  <si>
    <t>Propuesta de categorización del personal técnico</t>
  </si>
  <si>
    <t>Evaluación trimestral POA</t>
  </si>
  <si>
    <t>Realización de Memoria Institucional</t>
  </si>
  <si>
    <t>Elaboración de anteproyecto de presupuesto y POA 2024</t>
  </si>
  <si>
    <t>Estudio administrativo de la parte operativa del CND</t>
  </si>
  <si>
    <t>Seguimiento trimestral del cumplimiento de los indicadores de gestión</t>
  </si>
  <si>
    <t>Div. Calidad en la gestión</t>
  </si>
  <si>
    <t>Cantidad de documentos creados y estandarizados</t>
  </si>
  <si>
    <t>Propuesta elaborada</t>
  </si>
  <si>
    <t>Resma de papel, lapiceros</t>
  </si>
  <si>
    <t>Informe de evaluación</t>
  </si>
  <si>
    <t>Informe semestral</t>
  </si>
  <si>
    <t>Cantidad de informe</t>
  </si>
  <si>
    <t>Plan de Compra</t>
  </si>
  <si>
    <t>PR6: Fortalecimiento del sistema de gestión de calidad de la institución</t>
  </si>
  <si>
    <t>Elaborar plan de mejora y autoevaluación basado en CAF</t>
  </si>
  <si>
    <t>Cantidad de planes</t>
  </si>
  <si>
    <t>Elaborar plan de implementación de normas de calidad aplicadas</t>
  </si>
  <si>
    <t>PR8: Formulación y coordinación de la política nacional sobre drogas</t>
  </si>
  <si>
    <t>PR15: Fortalecida las Coordinaciones de estrategias en políticas de control de ofertas de drogas</t>
  </si>
  <si>
    <t>Ejecutar con 25 instituciones la Política Nacional Sobre Drogas al 2023.</t>
  </si>
  <si>
    <t>Instituciones involucradas</t>
  </si>
  <si>
    <t>P3: Seguridad ciudadana</t>
  </si>
  <si>
    <t>RI4</t>
  </si>
  <si>
    <t>OE5: Aumentar la capacidad de coordinación con todos los actores sociales, estableciendo estrategias, recursos y competencias necesarias para formular, implementar, monitorear y evaluar las políticas nacionales sobre drogas.</t>
  </si>
  <si>
    <t>Crear una dirección especializada en políticas sobre control de ofertas al 2023</t>
  </si>
  <si>
    <t>Definir objetivo/funciones/perfiles de la Dirección de Control de Oferta</t>
  </si>
  <si>
    <t>Emitir solicitud al MAP para la creación de la nueva unidad ejecutora</t>
  </si>
  <si>
    <t>Solicitud</t>
  </si>
  <si>
    <t>Solicitud enviada</t>
  </si>
  <si>
    <t>Crear resolución de aprobación de la nueva dirección</t>
  </si>
  <si>
    <t>Resolución</t>
  </si>
  <si>
    <t>Cantidad de resolución</t>
  </si>
  <si>
    <t>Estructurar basada en procesos y procedimiento el funcionamiento de la nueva dirección</t>
  </si>
  <si>
    <t>MAP</t>
  </si>
  <si>
    <t>Estructura elaborada</t>
  </si>
  <si>
    <t>Capacitación (PHP)</t>
  </si>
  <si>
    <t>Seguimientos a las familias (PHP)</t>
  </si>
  <si>
    <t>Reuniones de coordinación (PHP)</t>
  </si>
  <si>
    <t>transporte, chofer, peaje, viáticos, camarógrafos, manuales, carpetas, lapiceros, hojas, rota folios, muñecos, guías y brochurs.</t>
  </si>
  <si>
    <t>Informe de implementación</t>
  </si>
  <si>
    <t>Cantidad de Implementación</t>
  </si>
  <si>
    <t>transporte, chofer, peaje, viáticos, camarógrafos, lapiceros, hojas, rota folios, muñecos, guías y brochurs.</t>
  </si>
  <si>
    <t>Informe de seguimiento y evaluación</t>
  </si>
  <si>
    <t>Cantidad de seguimientos</t>
  </si>
  <si>
    <t>Reporte de actividad</t>
  </si>
  <si>
    <t>Cantidad de Reuniones</t>
  </si>
  <si>
    <t>Conversatorios (PAPFE)</t>
  </si>
  <si>
    <t>Reuniones de coordinación (PAPFE)</t>
  </si>
  <si>
    <t>Talleres  (PFPDP)</t>
  </si>
  <si>
    <t>Capacitación (PFOPDAP)</t>
  </si>
  <si>
    <t>Reunión coordinación (PFOPDAP)</t>
  </si>
  <si>
    <t>Reporte de actividades</t>
  </si>
  <si>
    <t>transporte, chofer, laptop, proyector, bocinas, brochurs</t>
  </si>
  <si>
    <t>transporte y chofer</t>
  </si>
  <si>
    <t xml:space="preserve">Informe, Y Fotos </t>
  </si>
  <si>
    <t>Transporte, chofer, peaje, viáticos, camarógrafo, carpetas, lapiceros, hojas, marcadores</t>
  </si>
  <si>
    <t>Cantidad de Capacitación</t>
  </si>
  <si>
    <t>Transporte, chofer, viáticos, camarógrafos, carpetas, lapiceros, hojas, marcadores</t>
  </si>
  <si>
    <t>Cantidad de Reunión</t>
  </si>
  <si>
    <t>Transporte, chofer y peaje</t>
  </si>
  <si>
    <t>Talleres (POFEPD)</t>
  </si>
  <si>
    <t>Conversatorios (POFEPD)</t>
  </si>
  <si>
    <t>Reunión de Coordinación (POFEPD)</t>
  </si>
  <si>
    <t>Reunión de coordinación (PSSE)</t>
  </si>
  <si>
    <t>Implementaciones llevada a cabo  por los estudiantes (PSSE)</t>
  </si>
  <si>
    <t>Talleres  (PFOU)</t>
  </si>
  <si>
    <t>Conversatorios (PFOU)</t>
  </si>
  <si>
    <t>Reuniones de coordinación (PFOU)</t>
  </si>
  <si>
    <t>Cantidad de taller</t>
  </si>
  <si>
    <t>Transporte, chofer, peaje, viáticos, camarógrafo, brochures</t>
  </si>
  <si>
    <t>Reportes de actividades</t>
  </si>
  <si>
    <t>transporte, chofer, peaje, camarógrafo, brochures</t>
  </si>
  <si>
    <t>Cantidad de reunión de coordinación</t>
  </si>
  <si>
    <t>transporte y chofer.</t>
  </si>
  <si>
    <t xml:space="preserve">informes y fotos </t>
  </si>
  <si>
    <t>Transporte, chofer, peaje, viáticos, camarógrafo, rota folios, hojas blancas</t>
  </si>
  <si>
    <t>Cantidad de reunión</t>
  </si>
  <si>
    <t>transporte, chofer y peaje</t>
  </si>
  <si>
    <t>Cantidad de supervisiones</t>
  </si>
  <si>
    <t xml:space="preserve">Reportes de actividades, fotos </t>
  </si>
  <si>
    <t>Cantidad de seminarios</t>
  </si>
  <si>
    <t>Transporte, chofer, peaje, viatico, carpetas, cd, lapiceros, hojas</t>
  </si>
  <si>
    <t>transporte, chofer.</t>
  </si>
  <si>
    <t xml:space="preserve">Minutas </t>
  </si>
  <si>
    <t>Convenio</t>
  </si>
  <si>
    <t>PR4: Revisión y actualización marco legal vigente</t>
  </si>
  <si>
    <t>OE2: Promover la modificación de la legislación vigente sobre drogas, que responda a las exigencias actuales, respetando el enfoque de derechos humanos, género y salud, teniendo en cuenta los sistemas nacionales, constitucionales, jurídicos, administrativos y los convenios internacionales de drogas.</t>
  </si>
  <si>
    <t>Monitorear el curso de aprobación del anteproyecto de Ley 50-88 en las instancias correspondientes al 2023</t>
  </si>
  <si>
    <t>Participar en las reuniones o comisiones para monitorear el curso de la aprobación del anteproyecto de Ley 50-88</t>
  </si>
  <si>
    <t>PR5: Regulación de los servicios (basados en estándares de calidad por niveles) de los centros que implementan programas de prevención, atención y rehabilitación e integración a personas usuarias de drogas.</t>
  </si>
  <si>
    <t>OE3: Mejorar las competencias del recurso humano de la institución, creando estructuras de formación que garanticen la adquisición de las habilidades necesarias, buscando unificar criterios sobre datos y aspectos importantes para el manejo adecuado de las informaciones y procesos institucionales.</t>
  </si>
  <si>
    <t>Crear y definir una estructura jurídica para las autorizaciones de centros de tratamientos y prevención al 2023</t>
  </si>
  <si>
    <t>DIRECCIÓN DE ESTRATEGIAS EN PREVENCIÓN DE DROGAS Y PROMOCIÓN DE LA SALUD (DEPDPS)</t>
  </si>
  <si>
    <t>DEATRIS, DEPDPS</t>
  </si>
  <si>
    <t>Definir el cobro por servicio de autorización de centros de prevención y tratamiento</t>
  </si>
  <si>
    <t>Instrumento Creado</t>
  </si>
  <si>
    <t>Cantidad de instrumentos</t>
  </si>
  <si>
    <t>Documento realizado</t>
  </si>
  <si>
    <t>Sistema creado</t>
  </si>
  <si>
    <t>Cantidad de sistema estructurado</t>
  </si>
  <si>
    <t>PR13: Conexión con instituciones corresponsables de la prevención universal, selectiva e indicada.</t>
  </si>
  <si>
    <t>Elaborar 10 convenios o acuerdos con diferentes entidades de todos los sectores a fin de implementar estrategias en prevención y atención a las adicciones al 2023</t>
  </si>
  <si>
    <t>Elaborar y renovar convenios con entidades de todos los sectores sociales</t>
  </si>
  <si>
    <t>Cantidad de convenios firmados y renovados</t>
  </si>
  <si>
    <t>Evaluar el cumplimiento de los convenios establecidos</t>
  </si>
  <si>
    <t>Cantidad de evaluaciones</t>
  </si>
  <si>
    <t>Participar en las sensibilizaciones realizadas por DEATRIS, DEPDPS en materia jurídica</t>
  </si>
  <si>
    <t>INVESTIGACIÓN</t>
  </si>
  <si>
    <t>OBSERVATORIO DOMINICANO DE DROGAS (ODD)</t>
  </si>
  <si>
    <t>PR31: Incorporación de herramientas estandarizadas de recolección de datos en instituciones de la red nacional integrada de drogas</t>
  </si>
  <si>
    <t>RI13</t>
  </si>
  <si>
    <t>OE15: Aumentar el acceso a información en materia de drogas, generada por medio de métodos efectivos de recopilación sistemática de datos, investigaciones científicas y metodologías estandarizadas, para formular políticas y/o estrategias en reducción de la demanda y control de la oferta.</t>
  </si>
  <si>
    <t>Crear o incorporar herramientas estandarizadas de recolección de datos</t>
  </si>
  <si>
    <t>Herramientas realizadas</t>
  </si>
  <si>
    <t>Socializar herramientas aprobadas</t>
  </si>
  <si>
    <t>Cantidad de herramientas</t>
  </si>
  <si>
    <t>Cantidad de socialización</t>
  </si>
  <si>
    <t>PR37: Coordinación de la red nacional integrada de información de drogas</t>
  </si>
  <si>
    <t>P5: Gestión de datos para el análisis y la toma de decisiones</t>
  </si>
  <si>
    <t>RI17</t>
  </si>
  <si>
    <t>OE16: Mejorar la recopilación y diseminación de datos de la Red Nacional de Información, utilizando investigaciones estadísticas y metodologías estandarizadas para aumentar la disponibilidad de información sobre drogas.</t>
  </si>
  <si>
    <t>PN, 911,DIGESETTE, INACIF, Educacion,MUJER, Defenza, Poder Judicial, One, UAF, MIP, Interpol, MSP, DGM</t>
  </si>
  <si>
    <t>CONANI</t>
  </si>
  <si>
    <t>Mesa técnica creada</t>
  </si>
  <si>
    <t>Relaciones Internacionales</t>
  </si>
  <si>
    <t>DEPARTAMENTO DE RELACIONES INTERNACIONALES (RI)</t>
  </si>
  <si>
    <t>PR39: Capacidades técnicas instaladas</t>
  </si>
  <si>
    <t>RI18</t>
  </si>
  <si>
    <t>Cantidad de coordinaciones</t>
  </si>
  <si>
    <t>OE19: Fortalecer las medidas de coordinación regional a través de la implementación, seguimiento y evaluación de los compromisos asumidos para prevenir delitos conexos asociados al tráfico ilícito de drogas.</t>
  </si>
  <si>
    <t>PR40: Programas especializados desarrollados</t>
  </si>
  <si>
    <t>Formularios A y AP</t>
  </si>
  <si>
    <t xml:space="preserve">Formularios enviados </t>
  </si>
  <si>
    <t>Computadora, tinta, papel bond, red de internet</t>
  </si>
  <si>
    <t>Coordinar con las distintas instituciones del Estado Dominicano, para dar respuesta efectivas a Los cuestionarios de informe anuales ARQ, IDS, NPS</t>
  </si>
  <si>
    <t>Cuestionarios  ARQ, IDS, NPS</t>
  </si>
  <si>
    <t>Cantidad de cuestionarios enviados</t>
  </si>
  <si>
    <t>Coordinar con las distintas instituciones del Estado Dominicano, especialmente con: Ministerio de Salud Publica (MSP) y la Dirección Nacional de Control de Drogas (DNCD,  para dar respuesta efectivas a las solicitud de COPOLAD</t>
  </si>
  <si>
    <t>coordinación COPOLAD,</t>
  </si>
  <si>
    <t>Coordinar con las distintas instituciones del Estado Dominicano, para dar respuesta al cuestionario del MEN y a los informes del GEG.</t>
  </si>
  <si>
    <t>Coordinaciones y presentación</t>
  </si>
  <si>
    <t>Cantidad de coordinaciones e informes</t>
  </si>
  <si>
    <t>RI19</t>
  </si>
  <si>
    <t>Sensibilizar a cien (100) padres en el Plan Crianza Positiva, (PFCP).</t>
  </si>
  <si>
    <t>Capacitar a (20) organizaciones comunitarias  en el Plan de Agentes Multiplicadores para las organizaciones.</t>
  </si>
  <si>
    <t xml:space="preserve">PR19: Formación de capacidades para el abordaje de las adicciones en poblaciones clave </t>
  </si>
  <si>
    <t>Conversatorio: Consecuencias de la automedicación y consumo de alcohol y demás sustancias  - PPAC</t>
  </si>
  <si>
    <t>Talleres (PSSE)</t>
  </si>
  <si>
    <t>Cantidad de implementaciones</t>
  </si>
  <si>
    <t>PR26: Creación e inserción en mecanismos de coordinación con instituciones públicas, academias, sociedad civil y otros actores sociales para apoyar la formulación y la ejecución de programas de reducción de la demanda.</t>
  </si>
  <si>
    <t>Crear 5 mesas interinstitucional para la coordinación de la Política Nacional Sobre Drogas (PND) al 2023.</t>
  </si>
  <si>
    <t>Cantidad de mesas creadas</t>
  </si>
  <si>
    <t>DESPACHO DE PRESIDENCIA (DP)</t>
  </si>
  <si>
    <t>Refrigerio, material gastable</t>
  </si>
  <si>
    <t>PR8: Formulación y  coordinación de la  política nacional sobre drogas</t>
  </si>
  <si>
    <t>P1: Hacia un Estado Moderno e  Institucional</t>
  </si>
  <si>
    <t>OE3: Mejorar las competencias del  recurso humano de la institución, creando  estructuras de formación que garanticen  la adquisición de las habilidades  necesarias, buscando unificar criterios  sobre datos y aspectos importantes para  el manejo adecuado de las informaciones  y procesos institucionales.</t>
  </si>
  <si>
    <t>Presidencia.
Reducción de la Demanda
Administración Financiera    Planificación y Desarrollo</t>
  </si>
  <si>
    <t>Cantidad de actos</t>
  </si>
  <si>
    <t>Refrigerio, salón, montaje de evento.</t>
  </si>
  <si>
    <t>Fotos, nota de prensa</t>
  </si>
  <si>
    <t>PR13: Conexión  con instituciones  corresponsables de la  prevención universal,  selectiva e indicada</t>
  </si>
  <si>
    <t>P2: Acceso a  salud universal</t>
  </si>
  <si>
    <t>OE5: Aumentar la capacidad de coordinación con todos los actores  sociales, estableciendo estrategias,  recursos y competencias necesarias para  formular, implementar, monitorear y  evaluar las políticas nacionales sobre  drogas</t>
  </si>
  <si>
    <t>Sensibilización de todos los sectores sobre el enfoque del proceso de presencia nacional y políticas de reducción de la demanda de drogas</t>
  </si>
  <si>
    <t>Presidente del Consejo Nacional de Drogas Directores Regionales
Planificación y Desarrollo</t>
  </si>
  <si>
    <t>Constituir y poner en marcha mesas interinstitucionales de políticas de drogas para la prevención y atención a las adicciones en la sede y en las provincias de cada Regional, con la finalidad de introducir mecanismos que garanticen la coordinación y capacidad de gestión para la reducción de la demanda.</t>
  </si>
  <si>
    <t>Mesas articuladas</t>
  </si>
  <si>
    <t>Resma de Papel, Salón, Refrigerio, laptop, proyector</t>
  </si>
  <si>
    <t>MSP, SNS</t>
  </si>
  <si>
    <t>Reuniones de coordinación con máximas autoridades del sector educación para la articulación de políticas de reducción de la demanda de drogas</t>
  </si>
  <si>
    <t>MINERD, MESCyT</t>
  </si>
  <si>
    <t>Reuniones de coordinación con máximas autoridades del sector deportivo para la articulación de políticas de reducción de la demanda de drogas</t>
  </si>
  <si>
    <t>MIDEREC</t>
  </si>
  <si>
    <t>Reuniones de coordinación con máximas autoridades del sector laboral para la articulación de políticas de reducción de la demanda de drogas</t>
  </si>
  <si>
    <t>MAP, Ministerio de Trabajo, CONEP, Consejo Nacional de Zonas Franca</t>
  </si>
  <si>
    <t>Reunión de coordinación para la articulación y descentralización de políticas sobre drogas con instituciones gubernamentales y no gubernamentales</t>
  </si>
  <si>
    <t>Reunión de coordinación y articulación de políticas en reducción de la demanda de drogas en centros penitenciarios</t>
  </si>
  <si>
    <t>Minutas de reunión</t>
  </si>
  <si>
    <t>Refrigerio, Resma de papel, RRHH, proyector, laptop, transporte</t>
  </si>
  <si>
    <t>Cantidad de visitas</t>
  </si>
  <si>
    <t>Coordinar con 10 instituciones clave para la consecución de la Política Nacional Sobre Drogas al 2023</t>
  </si>
  <si>
    <t>DEPDPS</t>
  </si>
  <si>
    <t>DEATIS</t>
  </si>
  <si>
    <t>Departamento Regional (IV) Cibao Norte</t>
  </si>
  <si>
    <t>Departamento Regional (VII) Enriquillo</t>
  </si>
  <si>
    <t>Departamento Regional (IX) Higüamo</t>
  </si>
  <si>
    <t>Departamento Regional (III) Cibao Noreste</t>
  </si>
  <si>
    <t>DRCNORESTE</t>
  </si>
  <si>
    <t>DRCNORTE</t>
  </si>
  <si>
    <t>DREN</t>
  </si>
  <si>
    <t>DRHI</t>
  </si>
  <si>
    <t>Designación personal de carrera administrativa</t>
  </si>
  <si>
    <t>Cantidad de Acciones</t>
  </si>
  <si>
    <t>PR2: Fortalecimiento y profesionalización del recurso humano de la institución</t>
  </si>
  <si>
    <t>Propuesta de Lineamientos para una Política de Atención De los Problemas Relacionados al consumo de Drogas en la República Dominicana</t>
  </si>
  <si>
    <t>OPS</t>
  </si>
  <si>
    <t>Propuesta presentada</t>
  </si>
  <si>
    <t>Transporte, resma de papel, lápices, lapiceros y libretas</t>
  </si>
  <si>
    <t>Reuniones para detección de necesidades de formación en centros de tratamiento.</t>
  </si>
  <si>
    <t xml:space="preserve">Centros de tratamiento </t>
  </si>
  <si>
    <t xml:space="preserve">Ficha de Levantamiento de Necesidades. </t>
  </si>
  <si>
    <t xml:space="preserve"> Transporte, lápices, lapiceros, viáticos, libretas.</t>
  </si>
  <si>
    <t>Establecer programa de capacitación para personal involucrado en rehabilitación de dependientes de drogas</t>
  </si>
  <si>
    <t>Documento del programa de capacitación</t>
  </si>
  <si>
    <t>Pc, lápices, lapiceros,  libretas, impresiones y resma de papel.</t>
  </si>
  <si>
    <t>Talleres de Fortalecimiento institucional a la Red de atención en drogas</t>
  </si>
  <si>
    <t xml:space="preserve">Informes del taller        </t>
  </si>
  <si>
    <t>Data Show, laptop, lápices, resma de papel, almuerzo/refrigerio, lapiceros.</t>
  </si>
  <si>
    <t xml:space="preserve">Seminarios: Atención a Usuarios y Dependiente de Drogas dirigido a pasantes de la carrera de medicina. 1 por mes </t>
  </si>
  <si>
    <t xml:space="preserve"> DTR, UASD</t>
  </si>
  <si>
    <t xml:space="preserve">Informes de Actividad </t>
  </si>
  <si>
    <t>Data Show, laptop, lápices, lapiceros, material impreso, resma de papel</t>
  </si>
  <si>
    <t>PR25: Autorización de centros que implementan programas de prevención y servicios de atención y tratamiento a personas usuarias de drogas</t>
  </si>
  <si>
    <t>P3: Seguridad Ciudadana</t>
  </si>
  <si>
    <t>OE10: Regular, autorizar y supervisar las instituciones y organizaciones que brindan servicios de prevención, atención y tratamiento para que cumplan con los criterios de calidad establecidos.</t>
  </si>
  <si>
    <t>Apoyo a modalidades de tratamiento dirigidos a poblaciones específicas (mujeres, personas privadas de libertad,  adolescentes/niños-as) a través de talleres de fortalecimiento institucional</t>
  </si>
  <si>
    <t>Modelo de tratamiento en funcionamiento</t>
  </si>
  <si>
    <t xml:space="preserve">Transporte, hojas de papel, lápices, lapiceros y libretas, refrigerio y almuerzo, laptop, data show. </t>
  </si>
  <si>
    <t>Cantidad de acompañamiento</t>
  </si>
  <si>
    <t>Lista de asistencia</t>
  </si>
  <si>
    <t>Reporte de monitoreo y Supervisión por centro.</t>
  </si>
  <si>
    <t>Transporte, viáticos, impresiones, lápices, lapiceros, flota para viaje, libretas de notas.</t>
  </si>
  <si>
    <t>Centros de Tratamiento</t>
  </si>
  <si>
    <t>Documentos de Información sobre demanda.</t>
  </si>
  <si>
    <t>Data Show, laptop
Refrigerio/almuerzo, lápices, lapiceros, material impreso, transporte.</t>
  </si>
  <si>
    <t>Recopilación de información sobre demanda de tratamiento</t>
  </si>
  <si>
    <t>Centros de tratamiento</t>
  </si>
  <si>
    <t>Solicitudes de información</t>
  </si>
  <si>
    <t>Hojas, PC, impresiones.</t>
  </si>
  <si>
    <t>Programas elaborados</t>
  </si>
  <si>
    <t>Supervisar y evaluar a 22 Centros para fines de autorización al 2023</t>
  </si>
  <si>
    <t>Capacitar a 200 colaboradores para mejorar las competencias técnicas en todas las unidades del CND al 2023.</t>
  </si>
  <si>
    <t>Aplicar la escala salarial a 50 colaboradores de la institución, teniendo en cuenta el desempeño y cumplimiento de los objetivos al 2023.</t>
  </si>
  <si>
    <t xml:space="preserve">Retroalimentación del instrumento de Registro Integral de Demanda de Tratamiento (RIDT) con directores de centros </t>
  </si>
  <si>
    <t>Crear o incorporar 5 herramientas estandarizadas de recolección de datos a diferentes instituciones de la república dominicana al 2023</t>
  </si>
  <si>
    <t>Realizar 10 coordinaciones con la red y con otras instituciones a fin de mejorar la recopilación y diseminación de los datos sobre drogas al 2023</t>
  </si>
  <si>
    <t>EJES ESTRATEGICOS</t>
  </si>
  <si>
    <t>PRESUPUESTO RD$</t>
  </si>
  <si>
    <t>Fortalecimiento Institucional</t>
  </si>
  <si>
    <t>Reducción de la Demanda</t>
  </si>
  <si>
    <t>Investigación</t>
  </si>
  <si>
    <t>Total</t>
  </si>
  <si>
    <t>TOTAL</t>
  </si>
  <si>
    <t>CAPACITACIONES</t>
  </si>
  <si>
    <t>DURACIÓN/hrs</t>
  </si>
  <si>
    <t>SALARIO POR/HORA</t>
  </si>
  <si>
    <t>PRECIO RD$</t>
  </si>
  <si>
    <t>INSUMO</t>
  </si>
  <si>
    <t>CANTIDAD</t>
  </si>
  <si>
    <t>Papel bond</t>
  </si>
  <si>
    <t>Resma</t>
  </si>
  <si>
    <t>Lapiceros</t>
  </si>
  <si>
    <t>Unidad</t>
  </si>
  <si>
    <t>Lapiz</t>
  </si>
  <si>
    <t>Carpetas con bolsillo</t>
  </si>
  <si>
    <t xml:space="preserve">Papel en hilo </t>
  </si>
  <si>
    <t>Marcadores</t>
  </si>
  <si>
    <t>papelógrafo</t>
  </si>
  <si>
    <t>Libreta rayadas</t>
  </si>
  <si>
    <t>Depreciación equipos TIC</t>
  </si>
  <si>
    <t>Depreciación</t>
  </si>
  <si>
    <t>Refrigerio</t>
  </si>
  <si>
    <t>Servicio</t>
  </si>
  <si>
    <t>COMBUSTIBLE</t>
  </si>
  <si>
    <t>PRECIO/GALON</t>
  </si>
  <si>
    <t>Gasoil</t>
  </si>
  <si>
    <t>GALON</t>
  </si>
  <si>
    <t>Técnicos</t>
  </si>
  <si>
    <t>Total General</t>
  </si>
  <si>
    <t>REUNIÓN DE COORDINACIÓN</t>
  </si>
  <si>
    <t>CONVERSATORIO</t>
  </si>
  <si>
    <t>TALLERES</t>
  </si>
  <si>
    <t>VIATICOS</t>
  </si>
  <si>
    <t>Materiales gastable</t>
  </si>
  <si>
    <t>Actividad</t>
  </si>
  <si>
    <t>Insumos PACC</t>
  </si>
  <si>
    <t>Carga fija</t>
  </si>
  <si>
    <t>Capacitación</t>
  </si>
  <si>
    <t>Reunión de coordinación</t>
  </si>
  <si>
    <t>Conservatorios</t>
  </si>
  <si>
    <t>Taller</t>
  </si>
  <si>
    <t>PACC</t>
  </si>
  <si>
    <t>Total presupesto</t>
  </si>
  <si>
    <t>Actualizar los instrumentos del Registro Integral de Demanda de tratamiento al 2023</t>
  </si>
  <si>
    <t>PR1: Ampliación de la estructura del CND y sus expresiones desconcentradas</t>
  </si>
  <si>
    <t>Cantidad de regionales habilitadas</t>
  </si>
  <si>
    <t>Acto inaugural de la Regional</t>
  </si>
  <si>
    <t>Habilitar la escuela de políticas de prevención y tratamiento</t>
  </si>
  <si>
    <t>Acto inaugural de la escuela</t>
  </si>
  <si>
    <t>Cantidad de escuelas habilitadas</t>
  </si>
  <si>
    <t>Material gastable, laptop</t>
  </si>
  <si>
    <t xml:space="preserve">Departamento de Tecnología de la Información y comunicación </t>
  </si>
  <si>
    <t>Departamento Jurídico</t>
  </si>
  <si>
    <t>Aprobar y coordinar la Política Nacional Sobre Drogas 2022-2023</t>
  </si>
  <si>
    <t>Plan Estratégico Nacional de Drogas 2022-2025</t>
  </si>
  <si>
    <t>Reunión con la Presidencia de la República para la entrega del Plan Estratégico Nacional sobre Drogas 2022-2025, a fin de fortalecer las Políticas de Drogas.</t>
  </si>
  <si>
    <t>Resma de Papel, Salón, Refrigerio, laptop, proyector, viáticos</t>
  </si>
  <si>
    <t>Reuniones de coordinación con máximas autoridades del sector salud para la articulación de políticas de droga</t>
  </si>
  <si>
    <t>Instituciones públicas, privadas y ONG</t>
  </si>
  <si>
    <t>PGR, Modelo de gestión penitenciario y Dirección General de Prisiones</t>
  </si>
  <si>
    <t>Visitas de coordinación a instituciones homólogas para el fomento de buenas prácticas</t>
  </si>
  <si>
    <t>Instituciones homólogas</t>
  </si>
  <si>
    <t>Ticket aéreo para el presidente y dos representante, pago de estadía, viáticos de bolsillos</t>
  </si>
  <si>
    <t>Crear un sistema de calidad basados en estándares de referencia para mejorar los procesos de la institución</t>
  </si>
  <si>
    <t>Tóner para impresora, resma de papel</t>
  </si>
  <si>
    <t>Tóner para impresora, Resma de papel Laptop</t>
  </si>
  <si>
    <t>Resma de papel, tóner para impresora</t>
  </si>
  <si>
    <t>Evaluación de Planificación Estratégica Institucional (PEI)</t>
  </si>
  <si>
    <t>Publicación del Concurso</t>
  </si>
  <si>
    <t>Publicación del empleado del mes</t>
  </si>
  <si>
    <t xml:space="preserve">acción de personal y certificación de carrera </t>
  </si>
  <si>
    <t>Certificar al Consejo Nacional de Drogas en una norma sobre tecnología de la información y comunicación al 2023</t>
  </si>
  <si>
    <t>Crear instrumentos y protocolos en términos jurídicos para la gestión de autorizaciones de centros de prevención y tratamiento</t>
  </si>
  <si>
    <t>Definir régimen de consecuencia sobre las acciones realizadas en la gestión de autorización</t>
  </si>
  <si>
    <t>Formularios de levantamientos</t>
  </si>
  <si>
    <t>Impresora, tóner, resma de papel</t>
  </si>
  <si>
    <t>Laptop, periódicos, redes sociales, audiovisuales</t>
  </si>
  <si>
    <t>RR.HH, Resma de Papel, cableado estructural, PC de escritorio, Laptop, mueblerías, alquileres.</t>
  </si>
  <si>
    <t>Realizar cien (100) Sensibilizaciones dirigida a los representantes de las diferentes instituciones rectoras del deporte de la provincia Santo Domingo de Guzmán en el año 2023.</t>
  </si>
  <si>
    <t>Capacitación de 20 horas para Profesores de Educación Física, Entrenadores y Dirigentes Deportivos. (PEPLDD)</t>
  </si>
  <si>
    <t>Almuerzo, refrigerio, t-shirt, transporte, viáticos</t>
  </si>
  <si>
    <t>Cantidad de graduaciones</t>
  </si>
  <si>
    <t>Sensibilizar a 100 personalizades deportivas de las academias de grandes ligas en todo el país al 2023.</t>
  </si>
  <si>
    <t>Transporte, viáticos y peaje</t>
  </si>
  <si>
    <t>Refrigerios, juguetes, transporte, viáticos</t>
  </si>
  <si>
    <t>Crear una propuesta de política de tratamiento para el país al 2023</t>
  </si>
  <si>
    <t>Capacitar a 50 organizaciones gubernamentales y no gubernamentales que se dediquen a prestar servicios de atención a usuarios de drogas en el país al 2023.</t>
  </si>
  <si>
    <t>Transporte, laptop, lápices, lapiceros, material impreso, transporte, refrigerio y almuerzo, viáticos, libretas de notas.</t>
  </si>
  <si>
    <t>6,000 personas de distintos sectores de la sociedad, en la Región Cibao Noreste, sensibilizados en Prevención del Uso de Sustancias Psicoactivas durante el año 2023.</t>
  </si>
  <si>
    <t>Conversatorios dirigidos a padres y madres de los centros educativos de las diferentes Regionales de Educación, a través del PPAE.</t>
  </si>
  <si>
    <t xml:space="preserve"> Sonido, Data show, Pantalla, Transporte, Laptop, viáticos, refrigerio, alojamiento, material preventivo, cámara, bajantes con logo de la institución, certificados de participación y combustible.</t>
  </si>
  <si>
    <t>Conversatorios  para los Estudiantes de Primaria y Secundaria a través del PPAE.</t>
  </si>
  <si>
    <t>Conversatorios para Estudiantes Universitarios a través del PPAE.</t>
  </si>
  <si>
    <t>Conversatorios dirigidos a Líderes Comunitarios, Líderes Juveniles, Miembros de Instituciones y Organizaciones de Servicios y Religiosas a través del PPAC.</t>
  </si>
  <si>
    <t>Conversatorios al Personal de las Instituciones Gubernamentales, del Sector Privado y del Sector Informal   a través del PPAL</t>
  </si>
  <si>
    <t>Conversatorios  a miembros de los Organismos de Seguridad del Estado a través del PPAL.</t>
  </si>
  <si>
    <t>Reuniones para la Coordinación de Taller para Dirigentes, Entrenadores y Monitores Deportivos.</t>
  </si>
  <si>
    <t>Taller para Dirigentes, Entrenadores  y Monitores Deportivos en la Prevención del Uso de Sustancias Psicoactivas, a través del PPAD.</t>
  </si>
  <si>
    <t>Conversatorios para Atletas y  Deportistas a través del PPAD.</t>
  </si>
  <si>
    <t>Transporte, chofer, camarógrafo, viáticos, brochures</t>
  </si>
  <si>
    <t xml:space="preserve">Conversatorio de orientación y formación en prevención de drogas a estudiantes de todos los grados y niveles  - PPAE </t>
  </si>
  <si>
    <t>Taller sobre prevención de drogas dirigido a deportista , entrenadores y dirigentes deportivos- PPAD</t>
  </si>
  <si>
    <t>Informar e orientar a la población materna e infantil sobre los altos riesgos del consumo de drogas, para la madre y para su producto en cuatro (4) centros de salud de  la Regional Cibao Norte</t>
  </si>
  <si>
    <t xml:space="preserve">Prevenir y promocionar la salud en  los diferentes segmentos poblacionales de la Región Cibao Norte, sobre los daños y amenazas de las drogas </t>
  </si>
  <si>
    <t>Jornadas de Colocación de Murales y/o afiches con mensajes preventivos dirigido a la Población Materno Infantil - PPAC</t>
  </si>
  <si>
    <t>Volanteo: Operativo Semana Santa, entrega de brochares preventivos e insumos para los viajeros, partiendo desde el Municipio de Santiago - PPAC</t>
  </si>
  <si>
    <t xml:space="preserve">Sensibilizados y orientados los privados de libertad y drogodependientes en tratamiento  en la demarcación de la Regional Cibao Norte, sobre las consecuencias, riesgos y desafíos del uso y tráfico de drogas, en el proceso de su reinserción e integración social. </t>
  </si>
  <si>
    <t>Desarrollar 148 actividades al año 2023 sobre estrategias en prevención de drogas y promoción de salud, dirigida a centros educativos, universidades, instituciones publicas y privadas, comunitarias y de servicios, dentro del ámbito geográfico de nuestro Dpto. Regional VII de Enriquillo Barahona del Consejo Nacional de Drogas.</t>
  </si>
  <si>
    <t>Taller en prevención de drogas y Conformación de equipos de prevención para la jornada de labor social  en los centros educativos públicos y privados de las diferentes Regionales del ministerio de Educación. (PPAE).</t>
  </si>
  <si>
    <t>Refrigerio, laptops proyector,equipos,planta eletrica,combustible, materiales didacticos,material gastable, vehículos y viatico.</t>
  </si>
  <si>
    <t>Supervisión a estudiantes formados en talleres de Prevención de Drogas de la Jornada de labor social (PPAE).</t>
  </si>
  <si>
    <t>Refrigerios, laptops, combustible, material didácticos, material gastable, vehículos y viáticos.</t>
  </si>
  <si>
    <t>Refrigerio, laptops proyector,equipos,planta eletrica,combustible, materiales didacticos,material gastable, vehículos y viáticos.</t>
  </si>
  <si>
    <t>Coordinación de actividades para la prevención de drogas.</t>
  </si>
  <si>
    <t xml:space="preserve"> Vehículo, Combustibles y Materiales didácticos</t>
  </si>
  <si>
    <t xml:space="preserve"> Coordinación y Seguimiento de las mesas de políticas y Seguridad Ciudadana para la reducción de oferta y demanda de las drogas, con las gobernaciones.</t>
  </si>
  <si>
    <t>Refrigerio, laptops proyector,equipos,planta eletrica,combustible, materiales didacticos,material gastable, vehículos y viatico         equipos de sonido, porta estandarte alusivo a la regional, de este dpto. Reg. Sur.</t>
  </si>
  <si>
    <t>Conversatorios de Prevención para las juntas de Vecinos y representantes comunitarios</t>
  </si>
  <si>
    <t>Asociación de Juntas de Vecinos y Directivas de Juntas de vecinos</t>
  </si>
  <si>
    <t>Transporte, combustible, material didáctico y brochures</t>
  </si>
  <si>
    <t>ayuntamiento municipal y Gobernación provincial</t>
  </si>
  <si>
    <t>Conversatorios de Prevención del uso y abuso de sustancias psicoactivas para empleados de los hoteles del área turística Bávaro y Punta Cana de la región Este.</t>
  </si>
  <si>
    <t>Conversatorio en Prevención de drogas y sustancias psicoactivas para personas vulnerables y trabajadoras sexuales</t>
  </si>
  <si>
    <t>Clínica de la familia</t>
  </si>
  <si>
    <t>Transporte, combustible, material didáctico, brochures</t>
  </si>
  <si>
    <t xml:space="preserve">Conversatorio en Prevención de drogas y sustancias psicoactivas para jóvenes y lideres juveniles </t>
  </si>
  <si>
    <t>Transporte, combustible, material promocional, brochures</t>
  </si>
  <si>
    <t>Campaña de Prevención mediante la realización de participación en los medios de comunicación</t>
  </si>
  <si>
    <t>Capacitar y Orientar 25 estudiantes de cada uno de los once (11) Distritos Educativos en la Región Este.</t>
  </si>
  <si>
    <t>Reunión de Coordinación</t>
  </si>
  <si>
    <t>Conversatorios de Prevención del uso y abuso de sustancias psicoactivas para estudiantes de centros educativos públicos y privados de la región Este</t>
  </si>
  <si>
    <t>Taller para dirigentes deportivos , profesores de educación física y entrenadores de la región Este</t>
  </si>
  <si>
    <t>Transporte, combustible, material gastable, dieta, material didáctico de apoyo</t>
  </si>
  <si>
    <t>Capacitación para 75 estudiantes de las 5 provincias de la región Este, quienes conformaran 5 equipos de multiplicadores para desarrollar políticas de Prevención en el ámbito educativo.</t>
  </si>
  <si>
    <t>Taller de capacitación en la prevención del consumo de sustancias psicoactivas para estudiantes en formación de las escuelas Vocacionales de las FF. AA</t>
  </si>
  <si>
    <t>Dirección de la escuela Vocacional de la región Este</t>
  </si>
  <si>
    <t>Transporte, combustible, material didáctico, material astable, refrigerios, laptop, proyector, pc.</t>
  </si>
  <si>
    <t>Transporte, combustible, peaje, brochure, manual de Agentes Multiplicadores para las organizaciones comunitarias. Refrigerio (café, picadera, leche, agua) viáticos cuando aplique.</t>
  </si>
  <si>
    <t>Capacitar a (20) psicólogos, orientadores o lideres comunitario en el Programa Construyendo Familias.</t>
  </si>
  <si>
    <t>Capacitar a veinte (20) psicólogos, orientadores y lideres comunitarios en el Programa Construyendo Familias.</t>
  </si>
  <si>
    <t>Refrigerio, una resma de cartulina para elaboración de  certificados, dos resmas de papel bond 8 1/2 x 11, folders de bolsillo del CND, Puntero, transporte, combustible, banners de Construyendo Familias, Manuales del Programa Construyendo Familias, computadoras.</t>
  </si>
  <si>
    <t>Transporte, combustible, peaje, viáticos cuando aplique.</t>
  </si>
  <si>
    <t>Acreditar a 30 orientadores y psicólogos de la provincia Santo Domingo En el Programa de Habilidades Parentales al 2023</t>
  </si>
  <si>
    <t>Capacitar a 350 docentes, orientadores, psicólogos y policías escolares de la provincia Santo Domingo al 2023</t>
  </si>
  <si>
    <t>2000 estudiantes sensibilizados,  y capacitados  de los diferentes niveles a través de conversatorios , talleres y cursos en prevención de drogas de la provincia Santo Domingo, al 2023.</t>
  </si>
  <si>
    <t xml:space="preserve">Informe, fotografías </t>
  </si>
  <si>
    <t>Informe, fotografías  y evidencias de las acciones desarrolladas</t>
  </si>
  <si>
    <t>PR16: Coordinación e implementación de estrategias de prevención universal dirigida a poblaciones del ámbito comunitario, deportivo, laboral y educativo.</t>
  </si>
  <si>
    <t>Bajantes para la prevención en el área laboral, brochares, folder de bolsillo, transporte, fotógrafo, peaje,  viáticos.</t>
  </si>
  <si>
    <t>Bajantes para la prevención en el área laboral, brochures, libretas, lápiz, rotafolio, marcadores, bolígrafos, folder de bolsillo, transporte, fotógrafo, peaje, viáticos.</t>
  </si>
  <si>
    <t>Distribución de volantes de sensibilización y orientación dirigido al sector informal (EPSI)</t>
  </si>
  <si>
    <t>Elaborar y presentar una Guía de" Implementación de políticas del uso indebido de drogas en el área laboral"</t>
  </si>
  <si>
    <t>Salón, refrigerio, guía impresa</t>
  </si>
  <si>
    <t>salón de capacitación y refrigerio, libretas, lápices, lapiceros, postín</t>
  </si>
  <si>
    <t xml:space="preserve">Elaborar reuniones de trabajo técnico, para la coordinación y actualización e incrementación de los indicadores y periodicidad.  </t>
  </si>
  <si>
    <t>Crear mesa técnica con CONANI para la definición de indicadores</t>
  </si>
  <si>
    <t xml:space="preserve">Taller de fortalecimiento de la Red. Este taller será desarrollado en el marco de la actualización de los indicadores además la inclusión de nuevos con la consulta de nuevas instituciones que formen parte de la Red. </t>
  </si>
  <si>
    <t>salón, almuerzo, material gastable.</t>
  </si>
  <si>
    <t>Incrementar capacidades técnicas instaladas a través de cooperación con los organismos internacionales para enfrentar el problema mundial de las drogas</t>
  </si>
  <si>
    <t>Proponer medidas y acciones administrativas para modificar leyes  existentes en materias de drogas y otros delitos, acorde el cumplimiento de las obligaciones establecidas en las Convenciones y Convenios Internacionales</t>
  </si>
  <si>
    <t>Mesa de Trabajos, reuniones, elaboración y presentación de documentos</t>
  </si>
  <si>
    <t>Carta de Invitacion-convocatria de  organismos internacionales, , Nota Verbal de la Misión Permanente que corresponda, redacción de minuta.</t>
  </si>
  <si>
    <t>Ticket aéreo, pago de estadía, viáticos de bolsillos, etc.</t>
  </si>
  <si>
    <t>Gestionar y coordinar acciones destinadas a la correcta y adecuada participación del Consejo Nacional de Drogas en Talleres de  Capacitación, reuniones y congresos realizados en el ámbito internacional en el tema drogas.</t>
  </si>
  <si>
    <t>Coordinación para promover la adhesión, ratificación y aplicación de los instrumentos internacionales relacionados con el problema de las drogas y delitos relacionados</t>
  </si>
  <si>
    <t>Fortalecimiento de la Cooperación Internacional conforme a los instrumentos jurídicos internacionales ante el problema mundial de las drogas y delitos relacionados, respetando la soberanía del Estado, los Derechos Humanos y la Igualdad de Género.</t>
  </si>
  <si>
    <t>Coordinación y seguimiento a las solicitud de información trimestral realizada por la Junta Internacional de Fiscalización (JIFE), presentadas en los Formularios correspondientes para tales fines</t>
  </si>
  <si>
    <t>Formularios B, P,  B/P, C y D</t>
  </si>
  <si>
    <t>Tóner para impresora, resma de papel, evento</t>
  </si>
  <si>
    <t>OE1: Fortalecer la estructura organizativa del Consejo Nacional de Drogas, descentralizando los procesos e incrementando el capital humano para mejorar el  desempeño institucional.</t>
  </si>
  <si>
    <t>OE8: Establecer y/o fortalecer un sistema nacional de atención, tratamiento, rehabilitación e inclusión social de personas usuarias de drogas, incorporando un enfoque de salud, derechos humanos y género, teniendo en cuenta estándares de calidad internacionales</t>
  </si>
  <si>
    <t>RESUMEN FINANCIERO</t>
  </si>
  <si>
    <t xml:space="preserve">Habilitar nuevas Regionales Provinciales de la institución en diferentes demarcaciones del país, a fin de fortalecer los procesos descentralización. </t>
  </si>
  <si>
    <t>Elaborar pago de prestaciones laborales acorde a la Ley 41-08</t>
  </si>
  <si>
    <t>Cheques emitidos</t>
  </si>
  <si>
    <t>Cantidad de cheques emitidos</t>
  </si>
  <si>
    <t>Aplicar encuesta de clima organizacional</t>
  </si>
  <si>
    <t>Cantidad de encuestas aplicadas</t>
  </si>
  <si>
    <t>Seguimiento a la aplicación de la escala salarial actualizada por el MAP</t>
  </si>
  <si>
    <t>Aumento y/o reajuste salarial aplicado</t>
  </si>
  <si>
    <t>Seguimiento de las implementaciones por parte de los capacitados (PHP)</t>
  </si>
  <si>
    <t xml:space="preserve">Sensibilizar mediante  30 conversatorios a 500 colaboradores de instituciones públicas y privadas. </t>
  </si>
  <si>
    <t>Realizar  30 Conversatorios de sensibilización en el área laboral (PSOFPDAL)</t>
  </si>
  <si>
    <t>Realizar 8 visitas en diferentes localidades donde se realizan actividades del comercio informal, servicio de transporte y motoconchistas</t>
  </si>
  <si>
    <t>Monitoreo (PSSE)</t>
  </si>
  <si>
    <t>Capacitar a cien (100) personalidades del ámbito deportivos en la provincia Santo Domingo y monte Plata para garantizar la prevención de drogas y la promoción de la salud en los atletas dominicanos al 2023.</t>
  </si>
  <si>
    <t>PR16: Estrategias de tratamiento, rehabilitación e integración social dirigidos a personas usuarias de drogas privadas de libertad</t>
  </si>
  <si>
    <t xml:space="preserve">OE13: Incrementar el acceso de programas de intervención temprana, atención, tratamiento, rehabilitación, recuperación e integración social para personas privadas de libertad </t>
  </si>
  <si>
    <t>Reunión de coordinación con la dirección del modelo de gestión penitenciaria, centro de Corrección y Rehabilitación-ACT</t>
  </si>
  <si>
    <t>Conversatorios en Prevención del uso de Sustancias Psicoactivas a Internos del Modelo de Gestión Penitenciaria, centro de Corrección y Rehabilitación, a través del-ACT</t>
  </si>
  <si>
    <t>Entrega y distribución de Material Preventivo a trabajadores del sector informal, a través del PPAL.</t>
  </si>
  <si>
    <t>Realizar 24 visitas en diferentes localidades donde se realizan actividades del comercio informal, servicio de transporte y motoconchistas</t>
  </si>
  <si>
    <t>40 personas privadas de libertad del modelo  de gestión penitenciaria, sensibilizados en Prevención del Uso de Sustancias Psicoactivas durante el año 2023.</t>
  </si>
  <si>
    <t>Coordinador y equipo técnico</t>
  </si>
  <si>
    <t>Conversatorio   en prevención de drogas dirigido a estudiantes de los diferentes centros educativos, de las regionales (PPAE).</t>
  </si>
  <si>
    <t>Conversatorio en prevención de de líderes comunitarios y juntas de vecinos. PPAC</t>
  </si>
  <si>
    <t>Modificación del informe trimestral/anual</t>
  </si>
  <si>
    <t>Informe modificado</t>
  </si>
  <si>
    <t xml:space="preserve">Supervisión y monitoreo acompañamiento a centros de tratamiento que reciben fondos del Estado. </t>
  </si>
  <si>
    <t>Evaluación de cumplimiento de lineamientos establecidos</t>
  </si>
  <si>
    <t>DEPARTAMENTO DE SERVICIOS DE ATENCIÓN A USUARIOS Y DEPENDIENTES DE DROGAS (DSAUDD)</t>
  </si>
  <si>
    <t>Coordinaciones con los centros de tratamiento en la elaboración de sus lineamientos de intervención</t>
  </si>
  <si>
    <t>DEPARTAMENTO DE REHABILITACIÓN E INTEGRACIÓN SOCIAL (DRIS)</t>
  </si>
  <si>
    <t>Crear 3 programas de capacitación den atención a las adiciones a población claves al 2023</t>
  </si>
  <si>
    <t>OE1: Fortalecer la estructura organizativa del Consejo nacional de Drogas, descentralizando los procesos e incrementando el capital humano para mejorar el desempeño institucional</t>
  </si>
  <si>
    <t>1.1.1.1</t>
  </si>
  <si>
    <t>1.1.1.2</t>
  </si>
  <si>
    <t>1.2.8.1</t>
  </si>
  <si>
    <t>1.2.8.2</t>
  </si>
  <si>
    <t>2.4.13.1</t>
  </si>
  <si>
    <t>2.4.13.2</t>
  </si>
  <si>
    <t>2.4.13.3</t>
  </si>
  <si>
    <t>2.4.13.4</t>
  </si>
  <si>
    <t>2.4.13.5</t>
  </si>
  <si>
    <t>2.4.13.6</t>
  </si>
  <si>
    <t>2.4.13.7</t>
  </si>
  <si>
    <t>2.4.13.8</t>
  </si>
  <si>
    <t>2.4.13.9</t>
  </si>
  <si>
    <t>1.2.6.1</t>
  </si>
  <si>
    <t>1.2.6.2</t>
  </si>
  <si>
    <t>1.2.6.3</t>
  </si>
  <si>
    <t>1.2.6.4</t>
  </si>
  <si>
    <t>1.2.6.5</t>
  </si>
  <si>
    <t>1.2.6.6</t>
  </si>
  <si>
    <t>1.2.6.7</t>
  </si>
  <si>
    <t>1.2.6.8</t>
  </si>
  <si>
    <t>1.2.6.9</t>
  </si>
  <si>
    <t>1.2.6.10</t>
  </si>
  <si>
    <t>1.2.6.11</t>
  </si>
  <si>
    <t>1.2.6.12</t>
  </si>
  <si>
    <t>1.2.8.3</t>
  </si>
  <si>
    <t>3.4.15.1</t>
  </si>
  <si>
    <t>3.4.15.2</t>
  </si>
  <si>
    <t>3.4.15.3</t>
  </si>
  <si>
    <t>3.4.15.4</t>
  </si>
  <si>
    <t>1.1.2.1</t>
  </si>
  <si>
    <t>1.1.2.2</t>
  </si>
  <si>
    <t>1.1.2.3</t>
  </si>
  <si>
    <t>1.1.2.4</t>
  </si>
  <si>
    <t>1.1.2.5</t>
  </si>
  <si>
    <t>1.1.2.6</t>
  </si>
  <si>
    <t>1.2.6.13</t>
  </si>
  <si>
    <t>1.2.6.14</t>
  </si>
  <si>
    <t>1.2.6.15</t>
  </si>
  <si>
    <t>1.2.6.16</t>
  </si>
  <si>
    <t>1.2.6.17</t>
  </si>
  <si>
    <t>1.2.6.18</t>
  </si>
  <si>
    <t>1.2.6.19</t>
  </si>
  <si>
    <t>1.2.7.1</t>
  </si>
  <si>
    <t>1.2.7.2</t>
  </si>
  <si>
    <t>1.2.7.3</t>
  </si>
  <si>
    <t>1.2.7.4</t>
  </si>
  <si>
    <t>1.2.9.1</t>
  </si>
  <si>
    <t>1.2.9.2</t>
  </si>
  <si>
    <t>1.2.9.3</t>
  </si>
  <si>
    <t>1.1.4.1</t>
  </si>
  <si>
    <t>1.2.5.1</t>
  </si>
  <si>
    <t>1.2.5.2</t>
  </si>
  <si>
    <t>1.2.5.3</t>
  </si>
  <si>
    <t>2.4.13.10</t>
  </si>
  <si>
    <t>2.4.13.11</t>
  </si>
  <si>
    <t>2.4.13.12</t>
  </si>
  <si>
    <t>1.1.3.1</t>
  </si>
  <si>
    <t>1.1.3.2</t>
  </si>
  <si>
    <t>1.1.3.3</t>
  </si>
  <si>
    <t>1.1.3.4</t>
  </si>
  <si>
    <t>1.1.3.5</t>
  </si>
  <si>
    <t>1.1.3.6</t>
  </si>
  <si>
    <t>1.1.3.7</t>
  </si>
  <si>
    <t>1.3.11.1</t>
  </si>
  <si>
    <t>1.3.11.2</t>
  </si>
  <si>
    <t>1.3.11.3</t>
  </si>
  <si>
    <t>1.3.11.4</t>
  </si>
  <si>
    <t>1.3.11.5</t>
  </si>
  <si>
    <t>1.3.11.6</t>
  </si>
  <si>
    <t>1.3.11.7</t>
  </si>
  <si>
    <t>DEPARTAMENTO REGIONAL I OZAMA METROPOLITANA (DROZAMA)</t>
  </si>
  <si>
    <t>Transporte, combustible y bajantes con logos de la institución.</t>
  </si>
  <si>
    <t>Conversatorio en Prevención del Uso Indebido de Drogas a miembros de los Organismos de Seguridad del Estado a través del PPAL.</t>
  </si>
  <si>
    <t>Taller : "Rol del Entrenador y Dirigente Deportivo en la Prevención del Uso Indebido de Drogas, a través del PEPLDD.</t>
  </si>
  <si>
    <t>50 instituciones  de la Región Este, sensibilizados en Prevención del Uso de Sustancias Psicoactivas durante el año 2023.</t>
  </si>
  <si>
    <t>R5</t>
  </si>
  <si>
    <t>DROZAMA</t>
  </si>
  <si>
    <t>Departamento Regional (I) Ozama Metropolitana</t>
  </si>
  <si>
    <t xml:space="preserve">Sensibilizar a 200 miembros de  Ministerio de Defensa y la P.N., a través de cuatro (4) conversatorios </t>
  </si>
  <si>
    <t>Reporte de Actividad</t>
  </si>
  <si>
    <t>Conversatorios en Prevención del Uso Indebido de Drogas para atletas de las ligas y clubes deportivos. (POLP)</t>
  </si>
  <si>
    <t>2.5.16.1</t>
  </si>
  <si>
    <t>2.5.16.2</t>
  </si>
  <si>
    <t>2.5.16.3</t>
  </si>
  <si>
    <t>2.5.16.4</t>
  </si>
  <si>
    <t>2.5.16.5</t>
  </si>
  <si>
    <t>2.5.16.6</t>
  </si>
  <si>
    <t>2.5.16.7</t>
  </si>
  <si>
    <t>3.11.28.1</t>
  </si>
  <si>
    <t>3.11.28.2</t>
  </si>
  <si>
    <t>3.11.28.3</t>
  </si>
  <si>
    <t>3.11.28.4</t>
  </si>
  <si>
    <t>3.11.28.5</t>
  </si>
  <si>
    <t>3.11.28.6</t>
  </si>
  <si>
    <t>3.11.28.7</t>
  </si>
  <si>
    <t>4.12.29.1</t>
  </si>
  <si>
    <t>4.12.29.2</t>
  </si>
  <si>
    <t>4.12.29.3</t>
  </si>
  <si>
    <t>4.12.29.4</t>
  </si>
  <si>
    <t>4.12.29.5</t>
  </si>
  <si>
    <t>4.12.29.6</t>
  </si>
  <si>
    <t>4.12.29.7</t>
  </si>
  <si>
    <t>4.12.29.8</t>
  </si>
  <si>
    <t>4.12.29.9</t>
  </si>
  <si>
    <t>4.12.29.10</t>
  </si>
  <si>
    <t>4.12.29.11</t>
  </si>
  <si>
    <t>4.12.29.12</t>
  </si>
  <si>
    <t>4.12.29.13</t>
  </si>
  <si>
    <t>4.12.29.14</t>
  </si>
  <si>
    <t>4.12.29.15</t>
  </si>
  <si>
    <t>4.12.29.16</t>
  </si>
  <si>
    <t>2.5.16.8</t>
  </si>
  <si>
    <t>2.5.16.9</t>
  </si>
  <si>
    <t>Diseñar e incorporar protocolos/ estrategias en prevención universal, selectiva e indicada para 10 instituciones del país al 2023.</t>
  </si>
  <si>
    <t>Departamentos preventivos y comisiones designadas de los diferentes sectores</t>
  </si>
  <si>
    <t>Cantidad de protocolos/estrategias definidas</t>
  </si>
  <si>
    <t>Presidencia y departamentos preventivos</t>
  </si>
  <si>
    <t xml:space="preserve">Resma de papel, laptop, transporte, combustible y impresiones </t>
  </si>
  <si>
    <t>Conformar mesas interinstitucionales para la definición, coordinación y articulación de políticas de drogas en los diferentes sectores.</t>
  </si>
  <si>
    <t xml:space="preserve">Carta invitación, minuta de reunión </t>
  </si>
  <si>
    <t xml:space="preserve">Refrigerio, material gastable, transporte, laptop, </t>
  </si>
  <si>
    <t>Desarrollar el Plan de Formación y Fortalecimiento Técnico en Prevención al 2023</t>
  </si>
  <si>
    <t xml:space="preserve">Formación en temas sobre estrategias preventivas </t>
  </si>
  <si>
    <t xml:space="preserve">Cantidad de formaciones </t>
  </si>
  <si>
    <t>Sesiones de autogestión de la salud</t>
  </si>
  <si>
    <t>Cantidad de sesiones</t>
  </si>
  <si>
    <t>Diseñar campañas de prevención de drogas y promoción de salud</t>
  </si>
  <si>
    <t>Comunicaciones y departamentos preventivos</t>
  </si>
  <si>
    <t xml:space="preserve">documento de diseño de campaña </t>
  </si>
  <si>
    <t>Cantidad de campañas elaboradas</t>
  </si>
  <si>
    <t>P2: Acceso a Salud Universal</t>
  </si>
  <si>
    <t xml:space="preserve">Resma de papel, laptop, transporte, impresiones </t>
  </si>
  <si>
    <t>Resma de papel, transporte, laptop</t>
  </si>
  <si>
    <t>2.7.20.1</t>
  </si>
  <si>
    <t>2.7.20.2</t>
  </si>
  <si>
    <t>2.9.23.1</t>
  </si>
  <si>
    <t>3.11.26.1</t>
  </si>
  <si>
    <t>2.5.16.10</t>
  </si>
  <si>
    <t>2.5.16.11</t>
  </si>
  <si>
    <t>2.5.16.12</t>
  </si>
  <si>
    <t>2.7.20.3</t>
  </si>
  <si>
    <t>2.7.20.4</t>
  </si>
  <si>
    <t>2.5.16.13</t>
  </si>
  <si>
    <t>2.5.16.14</t>
  </si>
  <si>
    <t>2.5.16.15</t>
  </si>
  <si>
    <t>2.5.16.16</t>
  </si>
  <si>
    <t>2.5.16.17</t>
  </si>
  <si>
    <t>2.5.16.18</t>
  </si>
  <si>
    <t>2.5.16.19</t>
  </si>
  <si>
    <t>2.5.16.20</t>
  </si>
  <si>
    <t>1.2.8.4</t>
  </si>
  <si>
    <t>2.7.20.5</t>
  </si>
  <si>
    <t>2.7.20.6</t>
  </si>
  <si>
    <t>2.7.20.7</t>
  </si>
  <si>
    <t>2.7.20.8</t>
  </si>
  <si>
    <t>2.7.20.9</t>
  </si>
  <si>
    <t>3.11.25.1</t>
  </si>
  <si>
    <t>3.11.25.2</t>
  </si>
  <si>
    <t>3.11.25.3</t>
  </si>
  <si>
    <t>3.11.25.4</t>
  </si>
  <si>
    <t>2.5.18.1</t>
  </si>
  <si>
    <t>2.5.16.21</t>
  </si>
  <si>
    <t>2.5.16.22</t>
  </si>
  <si>
    <t>2.5.16.23</t>
  </si>
  <si>
    <t>2.5.16.24</t>
  </si>
  <si>
    <t>2.5.16.25</t>
  </si>
  <si>
    <t>2.5.16.26</t>
  </si>
  <si>
    <t>2.5.16.27</t>
  </si>
  <si>
    <t>2.5.16.28</t>
  </si>
  <si>
    <t>2.5.16.29</t>
  </si>
  <si>
    <t>2.5.16.30</t>
  </si>
  <si>
    <t>2.5.16.31</t>
  </si>
  <si>
    <t>2.5.16.32</t>
  </si>
  <si>
    <t>2.5.16.33</t>
  </si>
  <si>
    <t>2.5.16.34</t>
  </si>
  <si>
    <t>2.5.16.35</t>
  </si>
  <si>
    <t>2.5.16.36</t>
  </si>
  <si>
    <t>2.5.16.37</t>
  </si>
  <si>
    <t>2.5.16.38</t>
  </si>
  <si>
    <t>3.10.16.1</t>
  </si>
  <si>
    <t>3.10.16.2</t>
  </si>
  <si>
    <t>3.10.16.3</t>
  </si>
  <si>
    <t>2.5.16.39</t>
  </si>
  <si>
    <t>2.5.16.40</t>
  </si>
  <si>
    <t>2.5.16.41</t>
  </si>
  <si>
    <t>2.5.16.42</t>
  </si>
  <si>
    <t>2.5.16.43</t>
  </si>
  <si>
    <t>2.5.16.44</t>
  </si>
  <si>
    <t>2.5.16.45</t>
  </si>
  <si>
    <t>2.5.16.46</t>
  </si>
  <si>
    <t>2.5.16.47</t>
  </si>
  <si>
    <t>2.5.16.48</t>
  </si>
  <si>
    <t>2.5.16.49</t>
  </si>
  <si>
    <t>2.5.16.50</t>
  </si>
  <si>
    <t>2.5.16.51</t>
  </si>
  <si>
    <t>2.5.16.52</t>
  </si>
  <si>
    <t>2.5.16.53</t>
  </si>
  <si>
    <t>RI6</t>
  </si>
  <si>
    <t>2.6.19.1</t>
  </si>
  <si>
    <t>2.9.23.2</t>
  </si>
  <si>
    <t>2.9.23.3</t>
  </si>
  <si>
    <t>2.9.23.4</t>
  </si>
  <si>
    <t>2.9.23.5</t>
  </si>
  <si>
    <t>2.9.23.6</t>
  </si>
  <si>
    <t>3.10.24.1</t>
  </si>
  <si>
    <t>3.10.24.2</t>
  </si>
  <si>
    <t>2.5.16.54</t>
  </si>
  <si>
    <t>2.5.16.55</t>
  </si>
  <si>
    <t>2.5.16.56</t>
  </si>
  <si>
    <t>2.5.16.57</t>
  </si>
  <si>
    <t>2.5.16.58</t>
  </si>
  <si>
    <t>2.5.16.59</t>
  </si>
  <si>
    <t>2.5.16.60</t>
  </si>
  <si>
    <t>2.5.16.61</t>
  </si>
  <si>
    <t>2.5.16.62</t>
  </si>
  <si>
    <t>2.5.16.63</t>
  </si>
  <si>
    <t>2.5.16.64</t>
  </si>
  <si>
    <t>2.5.16.65</t>
  </si>
  <si>
    <t>2.5.16.66</t>
  </si>
  <si>
    <t>2.5.16.67</t>
  </si>
  <si>
    <t>2.5.16.68</t>
  </si>
  <si>
    <t>2.5.16.69</t>
  </si>
  <si>
    <t>2.9.23.7</t>
  </si>
  <si>
    <t>4.12.29.17</t>
  </si>
  <si>
    <t>4.12.29.18</t>
  </si>
  <si>
    <t>4.12.29.19</t>
  </si>
  <si>
    <t>4.12.29.20</t>
  </si>
  <si>
    <t>4.12.29.21</t>
  </si>
  <si>
    <t>2.13.31.1</t>
  </si>
  <si>
    <t>2.13.31.2</t>
  </si>
  <si>
    <t>2.13.31.3</t>
  </si>
  <si>
    <t>5.17.37.1</t>
  </si>
  <si>
    <t>5.17.37.2</t>
  </si>
  <si>
    <t>5.17.37.3</t>
  </si>
  <si>
    <t>3.18.39.1</t>
  </si>
  <si>
    <t>3.18.39.2</t>
  </si>
  <si>
    <t>3.18.39.3</t>
  </si>
  <si>
    <t>3.18.39.4</t>
  </si>
  <si>
    <t>3.19.40.1</t>
  </si>
  <si>
    <t>3.19.40.2</t>
  </si>
  <si>
    <t>3.19.40.3</t>
  </si>
  <si>
    <t>3.19.40.4</t>
  </si>
  <si>
    <t>3.19.40.5</t>
  </si>
  <si>
    <t>RELACIONES INTERNACIONALES</t>
  </si>
  <si>
    <t>Realizar talleres de formulación del POA 2023 con personal directivo</t>
  </si>
  <si>
    <t>Licencias de Windows</t>
  </si>
  <si>
    <t>Acto de publicación del Política Nacional sobre Drogas 2022-2025</t>
  </si>
  <si>
    <t>Propuesta para la evaluación de Política Nacional sobre Drogas (PND)</t>
  </si>
  <si>
    <t>Elaborar una propuesta de  un sistema de monitoreo a las metas y objetivos planteados en la Política Nacional sobre Drogas (PND)</t>
  </si>
  <si>
    <t xml:space="preserve">Salón, laptop, materiales </t>
  </si>
  <si>
    <t>Departamento de Prevención Laboral</t>
  </si>
  <si>
    <t xml:space="preserve">Definir y/o diseñar protocolo/estrategias en prevención y promoción de salud para abordar poblaciones clave </t>
  </si>
  <si>
    <t xml:space="preserve">Articular instituciones y/u organizaciones protocolo/estrategias en prevención de drogas </t>
  </si>
  <si>
    <t>Diseñar 5 campañas de promoción de la salud en prevención universal al 2023</t>
  </si>
  <si>
    <t>Capacitar a los cadetes de cuarto año de la P.N., sensibilizar a 200 miembros del Ministerio de Defensa y la Policía Nacional</t>
  </si>
  <si>
    <t xml:space="preserve">Laptops, Proyectores,T-shirt, Brochures, Transporte, Fotógrafo, Camarógrafo, Viáticos, Papelería </t>
  </si>
  <si>
    <t>PR18: Apoyo al MSP para el desarrollo de Protocolo de atención, tratamiento, rehabilitación e inclusión social</t>
  </si>
  <si>
    <t>Conversatorios:  " La familia frente al consumo de drogas", dirigido a padres, madres y tutores de los centros educativos de las diferentes Regionales de Santo Domingo Este,  a través del PPAE.</t>
  </si>
  <si>
    <t xml:space="preserve"> Sonido, data show, transporte, laptop, refrigerio, material preventivo, bajantes con logo de la institución y combustible.</t>
  </si>
  <si>
    <t>Conversatorios en Prevención del Uso Indebido de Drogas para los Estudiantes de Primaria y Secundaria a través del PPAE.</t>
  </si>
  <si>
    <t>Sonido, data show, transporte, laptop, material preventivo, bajantes con logo de la institución y combustible.</t>
  </si>
  <si>
    <t>Conversatorios sobre Las Consecuencias Legales del Uso Indebido de Drogas para Estudiantes Universitarios a través del PPAE.</t>
  </si>
  <si>
    <t>Conversatorio : "Factores de Riesgo y Factores de Protección del Uso Indebido de Drogas" dirigido a Líderes Comunitarios y Miembros de Instituciones y Organizaciones de Servicios y Religiosas a través del PPAC.</t>
  </si>
  <si>
    <t>Conversatorio al Personal de las Instituciones Gubernamentales, del Sector Privado e Informal a través del PPAL.</t>
  </si>
  <si>
    <t xml:space="preserve"> Sonido, Data show, Transporte, Laptop, refrigerio, material preventivo, bajantes con logo de la institución y combustible.</t>
  </si>
  <si>
    <t>Sonido, transporte, laptop, material preventivo, bajantes con logo de la institución y combustible.</t>
  </si>
  <si>
    <t>Taller de orientación y formación sobre prevención de Drogas para internos del Modelo de Gestión a penitenciaria, centro de Corrección y Rehabilitación, a través del ACT</t>
  </si>
  <si>
    <t>Distribución de volantes de sensibilización y orientación dirigido al sector comunitario, a través del PPAC</t>
  </si>
  <si>
    <t xml:space="preserve">Conversatorio  en prevención de drogas y sustancias psicoactivas en el deporte, para dirigentes deportivos, profesores de educación física, Clubes deportivos en las provincias Barahona, Pedernales, Neiba, Independencia, Azua y San Juan. (PPAD) </t>
  </si>
  <si>
    <t>Conversatorio  en prevención  de drogas en el Área Laboral a instituciones (PPAL)</t>
  </si>
  <si>
    <t>Sección de Evaluación del Desempeño</t>
  </si>
  <si>
    <t>División de Capacitacion y Desarrollo</t>
  </si>
  <si>
    <t>Presidencia/RRHH</t>
  </si>
  <si>
    <t>Seccion de Servicios Control y Nomina</t>
  </si>
  <si>
    <t>RRHH/Tecnologia de la Informacion</t>
  </si>
  <si>
    <t>Coordinación permanente con las Misiones Diplomáticas de la Republica Dominicana acreditadas en el extranjero, para la participación  de funcionarios y técnicos del Consejo Naional de Drogas,  asi como tambien de  instituciones gubernamentales, en reuniones, capacitaciones y foros internacionales en materia de drogas, narcotráfico y otros delitos relacionados, articulando acciones con el Ministerio de Relaciones Exteriores (MIREX).</t>
  </si>
  <si>
    <t>Coordinación y seguimiento a las solicitud de información trimestral (anuanl) realizada por la Junta Internacional de Fiscalización (JIFE), presentadas en los Formularios correspondientes para tales fines</t>
  </si>
  <si>
    <t>OE18: Promover el intercambio de buenas prácticas en materia de capacitación, especialización y actualización profesional del personal a cargo de la implementación de políticas de la reducción de la demanda, control de la oferta de drogas y fortalecimiento Institucional.</t>
  </si>
  <si>
    <t>Cantidad de normativas</t>
  </si>
  <si>
    <t>Presentación de Normativas a Empresas</t>
  </si>
  <si>
    <t xml:space="preserve"> Cantidad de presentación</t>
  </si>
  <si>
    <t>Normativas realizada</t>
  </si>
  <si>
    <t xml:space="preserve">Elaboración de Normativas  y Protocolo de abordaje en situaciones de consumo </t>
  </si>
  <si>
    <t>PyD, Direción de Estrategias en Prevención de Drogas y Promición de la Salud y Departamento de Prevención en el área Laboral (DEPRAL)</t>
  </si>
  <si>
    <t xml:space="preserve">Presentación de Normativas </t>
  </si>
  <si>
    <t>Direción de Estrategias en Prevención de Drogas y Promición de la Salud y Departamento de Prevención en el área Laboral (DEPRAL)</t>
  </si>
  <si>
    <t>Programa elaborado</t>
  </si>
  <si>
    <t>Elaboración del programa de formación en temas sobre estrategias preventivas</t>
  </si>
  <si>
    <t>Cantidad de programas elaborado</t>
  </si>
  <si>
    <t>Elaborar programa de prevención de la salud laboral</t>
  </si>
  <si>
    <t>1.1.2.7</t>
  </si>
  <si>
    <t>1.1.2.8</t>
  </si>
  <si>
    <t>1.1.2.9</t>
  </si>
  <si>
    <t>1.1.2.10</t>
  </si>
  <si>
    <t>Elaboración de herramientas para el monitoreo de la calidad de los servicios</t>
  </si>
  <si>
    <t>Monitoreo de la calidad de los servicios</t>
  </si>
  <si>
    <t>Monitoreo de las acciones realizadas a los convenios</t>
  </si>
  <si>
    <t>Herramientas elaboradas</t>
  </si>
  <si>
    <t>Cantidad de herramientas elaboradas</t>
  </si>
  <si>
    <t>Ficha de monitoreo</t>
  </si>
  <si>
    <t>Cantidad de monitoreos realizados</t>
  </si>
  <si>
    <t>Ficha de seguimiento</t>
  </si>
  <si>
    <t>Cantidad de informes realizados</t>
  </si>
  <si>
    <t>OE3: Mejorar las competencias del recursos humano de la institución, creando estructuras de formación que garanticen la adquisición de las habilidades necesarias, buscando unificar criterios sobre datos y aspectos importantes para el manejo adecuado de las informaciones y procesos institucionales.</t>
  </si>
  <si>
    <t>Desarrollar 2 herramientas que nos permitan mejorar la calidad de los servicios de prevención al 2023</t>
  </si>
  <si>
    <t>1.2.7.5</t>
  </si>
  <si>
    <t>1.2.7.6</t>
  </si>
  <si>
    <t>1.2.7.7</t>
  </si>
  <si>
    <t>Transporte, materiales gastables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</si>
</sst>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RD$&quot;#,##0.00_);[Red]\(&quot;RD$&quot;#,##0.00\)"/>
    <numFmt numFmtId="165" formatCode="_-&quot;RD$&quot;* #,##0.00_-;\-&quot;RD$&quot;* #,##0.00_-;_-&quot;RD$&quot;* &quot;-&quot;??_-;_-@_-"/>
    <numFmt numFmtId="166" formatCode="0.00000000%"/>
  </numFmts>
  <fonts count="24">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11"/>
      <color theme="0"/>
      <name val="Artifex CF"/>
    </font>
    <font>
      <b/>
      <sz val="18"/>
      <color theme="0"/>
      <name val="Artifex CF"/>
    </font>
    <font>
      <b/>
      <sz val="18"/>
      <color theme="8" tint="-0.499984740745262"/>
      <name val="Artifex CF"/>
    </font>
    <font>
      <b/>
      <sz val="16"/>
      <color theme="0"/>
      <name val="Artifex CF"/>
      <family val="3"/>
    </font>
    <font>
      <b/>
      <i/>
      <sz val="16"/>
      <color theme="0"/>
      <name val="Artifex CF"/>
      <family val="3"/>
    </font>
    <font>
      <b/>
      <sz val="12"/>
      <color rgb="FF003876"/>
      <name val="Artifex CF"/>
      <family val="3"/>
    </font>
    <font>
      <b/>
      <sz val="11"/>
      <color theme="0"/>
      <name val="Artifex CF"/>
      <family val="3"/>
    </font>
    <font>
      <sz val="10"/>
      <color theme="1"/>
      <name val="Artifex CF"/>
      <family val="3"/>
    </font>
    <font>
      <sz val="10"/>
      <name val="Artifex CF"/>
      <family val="3"/>
    </font>
    <font>
      <sz val="11"/>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i/>
      <sz val="11"/>
      <color theme="0"/>
      <name val="Calibri"/>
      <family val="2"/>
      <scheme val="minor"/>
    </font>
    <font>
      <i/>
      <sz val="11"/>
      <color rgb="FFFF0000"/>
      <name val="Calibri"/>
      <family val="2"/>
      <scheme val="minor"/>
    </font>
    <font>
      <sz val="8"/>
      <name val="Calibri"/>
      <family val="2"/>
      <scheme val="minor"/>
    </font>
    <font>
      <b/>
      <sz val="18"/>
      <color theme="0"/>
      <name val="Calibri"/>
      <family val="2"/>
      <scheme val="minor"/>
    </font>
    <font>
      <sz val="18"/>
      <color theme="1"/>
      <name val="Calibri"/>
      <family val="2"/>
      <scheme val="minor"/>
    </font>
    <font>
      <sz val="10"/>
      <name val="Arial"/>
      <family val="2"/>
    </font>
    <font>
      <sz val="11"/>
      <color rgb="FF000000"/>
      <name val="Calibri"/>
      <family val="2"/>
      <scheme val="minor"/>
    </font>
  </fonts>
  <fills count="11">
    <fill>
      <patternFill patternType="none"/>
    </fill>
    <fill>
      <patternFill patternType="gray125"/>
    </fill>
    <fill>
      <patternFill patternType="solid">
        <fgColor indexed="65"/>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FFC000"/>
        <bgColor indexed="64"/>
      </patternFill>
    </fill>
    <fill>
      <patternFill patternType="solid">
        <fgColor theme="9" tint="0.79998168889431442"/>
        <bgColor indexed="64"/>
      </patternFill>
    </fill>
  </fills>
  <borders count="6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indexed="64"/>
      </right>
      <top style="thin">
        <color indexed="64"/>
      </top>
      <bottom style="medium">
        <color rgb="FFFF0000"/>
      </bottom>
      <diagonal/>
    </border>
    <border>
      <left/>
      <right/>
      <top style="medium">
        <color theme="1"/>
      </top>
      <bottom/>
      <diagonal/>
    </border>
    <border>
      <left style="medium">
        <color theme="1"/>
      </left>
      <right style="medium">
        <color theme="1"/>
      </right>
      <top style="medium">
        <color theme="1"/>
      </top>
      <bottom style="medium">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bottom style="thick">
        <color rgb="FFFF0000"/>
      </bottom>
      <diagonal/>
    </border>
    <border>
      <left style="thick">
        <color auto="1"/>
      </left>
      <right/>
      <top style="thick">
        <color auto="1"/>
      </top>
      <bottom/>
      <diagonal/>
    </border>
    <border>
      <left/>
      <right/>
      <top style="thick">
        <color auto="1"/>
      </top>
      <bottom/>
      <diagonal/>
    </border>
    <border>
      <left style="thin">
        <color rgb="FF002060"/>
      </left>
      <right/>
      <top style="thin">
        <color indexed="64"/>
      </top>
      <bottom style="thin">
        <color indexed="64"/>
      </bottom>
      <diagonal/>
    </border>
    <border>
      <left/>
      <right/>
      <top style="thin">
        <color rgb="FF002060"/>
      </top>
      <bottom/>
      <diagonal/>
    </border>
    <border>
      <left/>
      <right/>
      <top style="thin">
        <color indexed="64"/>
      </top>
      <bottom style="thin">
        <color indexed="64"/>
      </bottom>
      <diagonal/>
    </border>
    <border>
      <left style="thin">
        <color rgb="FF00206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theme="1"/>
      </top>
      <bottom/>
      <diagonal/>
    </border>
    <border>
      <left style="thin">
        <color indexed="64"/>
      </left>
      <right style="thin">
        <color indexed="64"/>
      </right>
      <top/>
      <bottom/>
      <diagonal/>
    </border>
    <border>
      <left style="thin">
        <color indexed="64"/>
      </left>
      <right style="thin">
        <color indexed="64"/>
      </right>
      <top/>
      <bottom style="medium">
        <color theme="1"/>
      </bottom>
      <diagonal/>
    </border>
    <border>
      <left style="medium">
        <color theme="1"/>
      </left>
      <right style="medium">
        <color theme="1"/>
      </right>
      <top style="medium">
        <color theme="1"/>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rgb="FFFF0000"/>
      </bottom>
      <diagonal/>
    </border>
    <border>
      <left/>
      <right/>
      <top/>
      <bottom style="medium">
        <color rgb="FFFF0000"/>
      </bottom>
      <diagonal/>
    </border>
    <border>
      <left/>
      <right style="medium">
        <color indexed="64"/>
      </right>
      <top/>
      <bottom style="medium">
        <color rgb="FFFF0000"/>
      </bottom>
      <diagonal/>
    </border>
    <border>
      <left style="thin">
        <color indexed="64"/>
      </left>
      <right style="thin">
        <color indexed="64"/>
      </right>
      <top style="thin">
        <color indexed="64"/>
      </top>
      <bottom/>
      <diagonal/>
    </border>
    <border>
      <left style="medium">
        <color theme="1"/>
      </left>
      <right style="medium">
        <color theme="1"/>
      </right>
      <top/>
      <bottom style="medium">
        <color theme="1"/>
      </bottom>
      <diagonal/>
    </border>
    <border>
      <left style="medium">
        <color theme="1"/>
      </left>
      <right/>
      <top style="medium">
        <color theme="1"/>
      </top>
      <bottom style="medium">
        <color theme="1"/>
      </bottom>
      <diagonal/>
    </border>
    <border>
      <left style="thin">
        <color indexed="64"/>
      </left>
      <right/>
      <top/>
      <bottom style="thin">
        <color indexed="64"/>
      </bottom>
      <diagonal/>
    </border>
    <border>
      <left/>
      <right style="thin">
        <color indexed="64"/>
      </right>
      <top/>
      <bottom style="thin">
        <color indexed="64"/>
      </bottom>
      <diagonal/>
    </border>
    <border>
      <left style="medium">
        <color theme="1"/>
      </left>
      <right style="medium">
        <color indexed="64"/>
      </right>
      <top style="medium">
        <color theme="1"/>
      </top>
      <bottom style="medium">
        <color theme="1"/>
      </bottom>
      <diagonal/>
    </border>
    <border>
      <left style="thin">
        <color indexed="64"/>
      </left>
      <right style="medium">
        <color indexed="64"/>
      </right>
      <top style="thin">
        <color indexed="64"/>
      </top>
      <bottom style="medium">
        <color theme="1"/>
      </bottom>
      <diagonal/>
    </border>
    <border>
      <left style="medium">
        <color indexed="64"/>
      </left>
      <right style="thin">
        <color indexed="64"/>
      </right>
      <top style="thin">
        <color indexed="64"/>
      </top>
      <bottom style="thin">
        <color indexed="64"/>
      </bottom>
      <diagonal/>
    </border>
    <border>
      <left style="medium">
        <color indexed="64"/>
      </left>
      <right style="medium">
        <color theme="1"/>
      </right>
      <top style="medium">
        <color theme="1"/>
      </top>
      <bottom style="medium">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theme="1"/>
      </right>
      <top style="medium">
        <color theme="1"/>
      </top>
      <bottom/>
      <diagonal/>
    </border>
    <border>
      <left style="thin">
        <color indexed="64"/>
      </left>
      <right style="medium">
        <color indexed="64"/>
      </right>
      <top style="medium">
        <color theme="1"/>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theme="1"/>
      </top>
      <bottom style="thin">
        <color indexed="64"/>
      </bottom>
      <diagonal/>
    </border>
    <border>
      <left style="thin">
        <color indexed="64"/>
      </left>
      <right style="thin">
        <color indexed="64"/>
      </right>
      <top style="medium">
        <color theme="1"/>
      </top>
      <bottom style="medium">
        <color theme="1"/>
      </bottom>
      <diagonal/>
    </border>
    <border>
      <left style="medium">
        <color indexed="64"/>
      </left>
      <right style="medium">
        <color indexed="64"/>
      </right>
      <top style="medium">
        <color indexed="64"/>
      </top>
      <bottom style="medium">
        <color indexed="64"/>
      </bottom>
      <diagonal/>
    </border>
    <border>
      <left style="thin">
        <color indexed="64"/>
      </left>
      <right/>
      <top style="medium">
        <color theme="1"/>
      </top>
      <bottom/>
      <diagonal/>
    </border>
    <border>
      <left style="thin">
        <color indexed="64"/>
      </left>
      <right/>
      <top/>
      <bottom/>
      <diagonal/>
    </border>
    <border>
      <left style="thin">
        <color indexed="64"/>
      </left>
      <right/>
      <top/>
      <bottom style="medium">
        <color theme="1"/>
      </bottom>
      <diagonal/>
    </border>
    <border>
      <left style="medium">
        <color indexed="64"/>
      </left>
      <right style="medium">
        <color theme="1"/>
      </right>
      <top/>
      <bottom style="medium">
        <color theme="1"/>
      </bottom>
      <diagonal/>
    </border>
  </borders>
  <cellStyleXfs count="7">
    <xf numFmtId="0" fontId="0" fillId="0" borderId="0"/>
    <xf numFmtId="164" fontId="1" fillId="0" borderId="0"/>
    <xf numFmtId="0" fontId="3" fillId="2" borderId="2">
      <alignment horizontal="center" vertical="center"/>
    </xf>
    <xf numFmtId="4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2" fillId="0" borderId="0"/>
  </cellStyleXfs>
  <cellXfs count="265">
    <xf numFmtId="0" fontId="0" fillId="0" borderId="0" xfId="0"/>
    <xf numFmtId="0" fontId="0" fillId="0" borderId="4" xfId="0" applyBorder="1"/>
    <xf numFmtId="0" fontId="0" fillId="0" borderId="6" xfId="0" applyBorder="1"/>
    <xf numFmtId="0" fontId="0" fillId="0" borderId="7" xfId="0" applyBorder="1"/>
    <xf numFmtId="0" fontId="0" fillId="0" borderId="5" xfId="0" applyBorder="1"/>
    <xf numFmtId="0" fontId="0" fillId="0" borderId="1" xfId="0" applyBorder="1"/>
    <xf numFmtId="0" fontId="2" fillId="3" borderId="20" xfId="0" applyFont="1" applyFill="1" applyBorder="1" applyAlignment="1">
      <alignment horizontal="center" vertical="center"/>
    </xf>
    <xf numFmtId="0" fontId="2" fillId="3" borderId="20" xfId="0" applyFont="1" applyFill="1" applyBorder="1" applyAlignment="1">
      <alignment horizontal="center" vertical="center" wrapText="1"/>
    </xf>
    <xf numFmtId="0" fontId="0" fillId="0" borderId="3" xfId="0" applyBorder="1" applyAlignment="1">
      <alignment wrapText="1"/>
    </xf>
    <xf numFmtId="0" fontId="0" fillId="0" borderId="2" xfId="0" applyBorder="1" applyAlignment="1">
      <alignment wrapText="1"/>
    </xf>
    <xf numFmtId="0" fontId="9" fillId="5" borderId="0" xfId="0" applyFont="1" applyFill="1" applyAlignment="1">
      <alignment horizontal="center" vertical="center" wrapText="1"/>
    </xf>
    <xf numFmtId="0" fontId="10" fillId="4" borderId="29" xfId="0" applyFont="1" applyFill="1" applyBorder="1" applyAlignment="1">
      <alignment horizontal="center" vertical="center" wrapText="1"/>
    </xf>
    <xf numFmtId="0" fontId="10" fillId="4" borderId="30" xfId="0" applyFont="1" applyFill="1" applyBorder="1" applyAlignment="1">
      <alignment horizontal="center" vertical="center"/>
    </xf>
    <xf numFmtId="0" fontId="10" fillId="4" borderId="31" xfId="0" applyFont="1" applyFill="1" applyBorder="1" applyAlignment="1">
      <alignment vertical="center" wrapText="1"/>
    </xf>
    <xf numFmtId="0" fontId="0" fillId="0" borderId="32" xfId="0" applyBorder="1"/>
    <xf numFmtId="0" fontId="11" fillId="0" borderId="30" xfId="0"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wrapText="1"/>
    </xf>
    <xf numFmtId="0" fontId="10" fillId="4" borderId="33" xfId="0" applyFont="1" applyFill="1" applyBorder="1" applyAlignment="1">
      <alignment horizontal="center" vertical="center" wrapText="1"/>
    </xf>
    <xf numFmtId="0" fontId="10" fillId="4" borderId="31" xfId="0" applyFont="1" applyFill="1" applyBorder="1" applyAlignment="1">
      <alignment horizontal="center" vertical="center"/>
    </xf>
    <xf numFmtId="0" fontId="10" fillId="4" borderId="34" xfId="0" applyFont="1" applyFill="1" applyBorder="1" applyAlignment="1">
      <alignment vertical="center" wrapText="1"/>
    </xf>
    <xf numFmtId="0" fontId="11" fillId="0" borderId="0" xfId="0" applyFont="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vertical="center"/>
    </xf>
    <xf numFmtId="0" fontId="2" fillId="3" borderId="38" xfId="0" applyFont="1" applyFill="1" applyBorder="1" applyAlignment="1">
      <alignment horizontal="center" vertical="center"/>
    </xf>
    <xf numFmtId="0" fontId="2" fillId="3" borderId="38" xfId="0" applyFont="1" applyFill="1" applyBorder="1" applyAlignment="1">
      <alignment horizontal="center" vertical="center" wrapText="1"/>
    </xf>
    <xf numFmtId="0" fontId="0" fillId="0" borderId="2" xfId="0" applyBorder="1"/>
    <xf numFmtId="0" fontId="0" fillId="0" borderId="3" xfId="0" applyBorder="1"/>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xf>
    <xf numFmtId="0" fontId="13" fillId="0" borderId="3" xfId="0" applyFont="1" applyBorder="1" applyAlignment="1">
      <alignment horizontal="left" vertical="center" wrapText="1"/>
    </xf>
    <xf numFmtId="0" fontId="13" fillId="0" borderId="2" xfId="0" applyFont="1" applyBorder="1" applyAlignment="1">
      <alignment horizontal="left" vertical="center"/>
    </xf>
    <xf numFmtId="0" fontId="13" fillId="0" borderId="0" xfId="0" applyFont="1"/>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44" fontId="0" fillId="0" borderId="2" xfId="3" applyFont="1" applyBorder="1"/>
    <xf numFmtId="0" fontId="2" fillId="3" borderId="47" xfId="0" applyFont="1" applyFill="1" applyBorder="1" applyAlignment="1">
      <alignment horizontal="center" vertical="center"/>
    </xf>
    <xf numFmtId="44" fontId="2" fillId="3" borderId="47" xfId="3" applyFont="1" applyFill="1" applyBorder="1" applyAlignment="1">
      <alignment horizontal="center" vertical="center"/>
    </xf>
    <xf numFmtId="0" fontId="14" fillId="0" borderId="0" xfId="0" applyFont="1" applyAlignment="1">
      <alignment horizontal="center"/>
    </xf>
    <xf numFmtId="165" fontId="0" fillId="0" borderId="0" xfId="4" applyFont="1"/>
    <xf numFmtId="0" fontId="0" fillId="0" borderId="0" xfId="0" applyAlignment="1">
      <alignment horizontal="right"/>
    </xf>
    <xf numFmtId="0" fontId="17" fillId="3" borderId="0" xfId="0" applyFont="1" applyFill="1" applyAlignment="1">
      <alignment horizontal="center"/>
    </xf>
    <xf numFmtId="0" fontId="15" fillId="3" borderId="0" xfId="0" applyFont="1" applyFill="1"/>
    <xf numFmtId="165" fontId="17" fillId="3" borderId="0" xfId="4" applyFont="1" applyFill="1"/>
    <xf numFmtId="0" fontId="14" fillId="6" borderId="2" xfId="0" applyFont="1" applyFill="1" applyBorder="1" applyAlignment="1">
      <alignment horizontal="center" vertical="center"/>
    </xf>
    <xf numFmtId="0" fontId="14" fillId="6" borderId="2" xfId="0" applyFont="1" applyFill="1" applyBorder="1" applyAlignment="1">
      <alignment horizontal="center" vertical="center" wrapText="1"/>
    </xf>
    <xf numFmtId="0" fontId="0" fillId="0" borderId="2" xfId="0" applyBorder="1" applyAlignment="1">
      <alignment horizontal="center"/>
    </xf>
    <xf numFmtId="165" fontId="0" fillId="0" borderId="2" xfId="4" applyFont="1" applyBorder="1"/>
    <xf numFmtId="0" fontId="16" fillId="7" borderId="2" xfId="0" applyFont="1" applyFill="1" applyBorder="1" applyAlignment="1">
      <alignment horizontal="center"/>
    </xf>
    <xf numFmtId="0" fontId="0" fillId="7" borderId="2" xfId="0" applyFill="1" applyBorder="1"/>
    <xf numFmtId="165" fontId="16" fillId="7" borderId="2" xfId="4" applyFont="1" applyFill="1" applyBorder="1"/>
    <xf numFmtId="0" fontId="0" fillId="0" borderId="2" xfId="0" applyBorder="1" applyAlignment="1">
      <alignment horizontal="left"/>
    </xf>
    <xf numFmtId="165" fontId="1" fillId="0" borderId="2" xfId="4" applyFont="1" applyBorder="1" applyAlignment="1">
      <alignment horizontal="center"/>
    </xf>
    <xf numFmtId="0" fontId="0" fillId="0" borderId="2" xfId="0" applyBorder="1" applyAlignment="1">
      <alignment horizontal="left" wrapText="1"/>
    </xf>
    <xf numFmtId="0" fontId="14" fillId="6" borderId="2" xfId="0" applyFont="1" applyFill="1" applyBorder="1" applyAlignment="1">
      <alignment horizontal="center"/>
    </xf>
    <xf numFmtId="0" fontId="0" fillId="6" borderId="2" xfId="0" applyFill="1" applyBorder="1" applyAlignment="1">
      <alignment horizontal="center"/>
    </xf>
    <xf numFmtId="165" fontId="14" fillId="6" borderId="2" xfId="4" applyFont="1" applyFill="1" applyBorder="1"/>
    <xf numFmtId="0" fontId="0" fillId="6" borderId="2" xfId="0" applyFill="1" applyBorder="1"/>
    <xf numFmtId="165" fontId="0" fillId="6" borderId="2" xfId="4" applyFont="1" applyFill="1" applyBorder="1"/>
    <xf numFmtId="0" fontId="14" fillId="6" borderId="2" xfId="0" applyFont="1" applyFill="1" applyBorder="1"/>
    <xf numFmtId="44" fontId="0" fillId="0" borderId="2" xfId="3" applyFont="1" applyBorder="1" applyAlignment="1">
      <alignment vertical="center"/>
    </xf>
    <xf numFmtId="44" fontId="0" fillId="0" borderId="2" xfId="3" applyFont="1" applyBorder="1" applyAlignment="1">
      <alignment vertical="center" wrapText="1"/>
    </xf>
    <xf numFmtId="44" fontId="0" fillId="0" borderId="3" xfId="3" applyFont="1" applyBorder="1" applyAlignment="1">
      <alignment vertical="center" wrapText="1"/>
    </xf>
    <xf numFmtId="0" fontId="0" fillId="0" borderId="34" xfId="0" applyBorder="1" applyAlignment="1">
      <alignment vertical="center" wrapText="1"/>
    </xf>
    <xf numFmtId="44" fontId="0" fillId="0" borderId="3" xfId="3" applyFont="1" applyBorder="1" applyAlignment="1">
      <alignment horizontal="left" vertical="center" wrapText="1"/>
    </xf>
    <xf numFmtId="44" fontId="13" fillId="0" borderId="2" xfId="3" applyFont="1" applyBorder="1" applyAlignment="1">
      <alignment horizontal="left" vertical="center"/>
    </xf>
    <xf numFmtId="44" fontId="0" fillId="0" borderId="0" xfId="0" applyNumberFormat="1"/>
    <xf numFmtId="0" fontId="2" fillId="8" borderId="2" xfId="0" applyFont="1" applyFill="1" applyBorder="1" applyAlignment="1">
      <alignment horizontal="center"/>
    </xf>
    <xf numFmtId="44" fontId="0" fillId="0" borderId="2" xfId="0" applyNumberFormat="1" applyBorder="1"/>
    <xf numFmtId="0" fontId="18" fillId="0" borderId="2" xfId="0" applyFont="1" applyBorder="1"/>
    <xf numFmtId="44" fontId="18" fillId="0" borderId="2" xfId="0" applyNumberFormat="1" applyFont="1" applyBorder="1"/>
    <xf numFmtId="44" fontId="0" fillId="0" borderId="2" xfId="3" applyFont="1" applyFill="1" applyBorder="1" applyAlignment="1">
      <alignment vertical="center" wrapText="1"/>
    </xf>
    <xf numFmtId="44" fontId="0" fillId="0" borderId="0" xfId="0" applyNumberFormat="1" applyAlignment="1">
      <alignment horizontal="center"/>
    </xf>
    <xf numFmtId="166" fontId="0" fillId="0" borderId="0" xfId="5" applyNumberFormat="1" applyFont="1"/>
    <xf numFmtId="44" fontId="13" fillId="0" borderId="3" xfId="3" applyFont="1" applyFill="1" applyBorder="1" applyAlignment="1">
      <alignment horizontal="left" vertical="center"/>
    </xf>
    <xf numFmtId="44" fontId="0" fillId="0" borderId="3" xfId="3" applyFont="1" applyFill="1" applyBorder="1" applyAlignment="1">
      <alignment vertical="center" wrapText="1"/>
    </xf>
    <xf numFmtId="9" fontId="0" fillId="0" borderId="0" xfId="5" applyFont="1"/>
    <xf numFmtId="0" fontId="2" fillId="3" borderId="50" xfId="0" applyFont="1" applyFill="1" applyBorder="1" applyAlignment="1">
      <alignment horizontal="center" vertical="center"/>
    </xf>
    <xf numFmtId="44" fontId="0" fillId="0" borderId="15" xfId="3" applyFont="1" applyFill="1" applyBorder="1" applyAlignment="1">
      <alignment vertical="center" wrapText="1"/>
    </xf>
    <xf numFmtId="44" fontId="0" fillId="0" borderId="51" xfId="3" applyFont="1" applyFill="1" applyBorder="1" applyAlignment="1">
      <alignment vertical="center" wrapText="1"/>
    </xf>
    <xf numFmtId="0" fontId="0" fillId="0" borderId="52" xfId="0" applyBorder="1" applyAlignment="1">
      <alignment wrapText="1"/>
    </xf>
    <xf numFmtId="0" fontId="2" fillId="3" borderId="53" xfId="0" applyFont="1" applyFill="1" applyBorder="1" applyAlignment="1">
      <alignment horizontal="center" vertical="center"/>
    </xf>
    <xf numFmtId="0" fontId="0" fillId="0" borderId="14" xfId="0" applyBorder="1" applyAlignment="1">
      <alignment vertical="center" wrapText="1"/>
    </xf>
    <xf numFmtId="0" fontId="0" fillId="0" borderId="55" xfId="0" applyBorder="1" applyAlignment="1">
      <alignment horizontal="center" vertical="center" wrapText="1"/>
    </xf>
    <xf numFmtId="0" fontId="0" fillId="0" borderId="55" xfId="0" applyBorder="1" applyAlignment="1">
      <alignment wrapText="1"/>
    </xf>
    <xf numFmtId="0" fontId="0" fillId="0" borderId="55" xfId="0" applyBorder="1" applyAlignment="1">
      <alignment horizontal="left" vertical="center" wrapText="1"/>
    </xf>
    <xf numFmtId="0" fontId="0" fillId="0" borderId="55" xfId="0" applyBorder="1" applyAlignment="1">
      <alignment vertical="center" wrapText="1"/>
    </xf>
    <xf numFmtId="44" fontId="0" fillId="0" borderId="56" xfId="3" applyFont="1" applyFill="1" applyBorder="1" applyAlignment="1">
      <alignment vertical="center" wrapText="1"/>
    </xf>
    <xf numFmtId="44" fontId="0" fillId="0" borderId="15" xfId="3" applyFont="1" applyBorder="1" applyAlignment="1">
      <alignment vertical="center" wrapText="1"/>
    </xf>
    <xf numFmtId="44" fontId="0" fillId="0" borderId="57" xfId="3" applyFont="1" applyBorder="1" applyAlignment="1">
      <alignment vertical="center" wrapText="1"/>
    </xf>
    <xf numFmtId="44" fontId="0" fillId="0" borderId="51" xfId="3" applyFont="1" applyBorder="1" applyAlignment="1">
      <alignment vertical="center" wrapText="1"/>
    </xf>
    <xf numFmtId="0" fontId="2" fillId="3" borderId="58" xfId="0" applyFont="1" applyFill="1" applyBorder="1" applyAlignment="1">
      <alignment horizontal="center" vertical="center"/>
    </xf>
    <xf numFmtId="0" fontId="0" fillId="0" borderId="52" xfId="0" applyBorder="1" applyAlignment="1">
      <alignment vertical="center"/>
    </xf>
    <xf numFmtId="44" fontId="0" fillId="0" borderId="59" xfId="3" applyFont="1" applyBorder="1" applyAlignment="1">
      <alignment vertical="center" wrapText="1"/>
    </xf>
    <xf numFmtId="44" fontId="0" fillId="0" borderId="57" xfId="3" applyFont="1" applyFill="1" applyBorder="1" applyAlignment="1">
      <alignment vertical="center" wrapText="1"/>
    </xf>
    <xf numFmtId="0" fontId="0" fillId="0" borderId="12" xfId="0" applyBorder="1" applyAlignment="1">
      <alignment vertical="center" wrapText="1"/>
    </xf>
    <xf numFmtId="0" fontId="0" fillId="0" borderId="12" xfId="0" applyBorder="1" applyAlignment="1">
      <alignment wrapText="1"/>
    </xf>
    <xf numFmtId="0" fontId="0" fillId="0" borderId="12" xfId="0" applyBorder="1" applyAlignment="1">
      <alignment horizontal="center" vertical="center" wrapText="1"/>
    </xf>
    <xf numFmtId="44" fontId="0" fillId="0" borderId="13" xfId="3" applyFont="1" applyFill="1" applyBorder="1" applyAlignment="1">
      <alignment vertical="center" wrapText="1"/>
    </xf>
    <xf numFmtId="0" fontId="0" fillId="0" borderId="2" xfId="0" applyBorder="1" applyAlignment="1">
      <alignment horizontal="center" wrapText="1"/>
    </xf>
    <xf numFmtId="0" fontId="0" fillId="0" borderId="12" xfId="0" applyBorder="1" applyAlignment="1">
      <alignment horizontal="left" vertical="center" wrapText="1"/>
    </xf>
    <xf numFmtId="44" fontId="0" fillId="0" borderId="12" xfId="3" applyFont="1" applyBorder="1" applyAlignment="1">
      <alignment vertical="center" wrapText="1"/>
    </xf>
    <xf numFmtId="0" fontId="0" fillId="0" borderId="61" xfId="0" applyBorder="1" applyAlignment="1">
      <alignment horizontal="center" vertical="center" wrapText="1"/>
    </xf>
    <xf numFmtId="44" fontId="0" fillId="0" borderId="0" xfId="3" applyFont="1" applyFill="1" applyBorder="1" applyAlignment="1">
      <alignmen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0" borderId="48" xfId="0" applyBorder="1" applyAlignment="1">
      <alignment vertical="center" wrapText="1"/>
    </xf>
    <xf numFmtId="44" fontId="0" fillId="0" borderId="2" xfId="0" applyNumberFormat="1" applyBorder="1" applyAlignment="1">
      <alignment vertical="center"/>
    </xf>
    <xf numFmtId="0" fontId="0" fillId="0" borderId="45" xfId="0" applyBorder="1" applyAlignment="1">
      <alignment horizontal="center" vertical="center"/>
    </xf>
    <xf numFmtId="0" fontId="0" fillId="0" borderId="45" xfId="0" applyBorder="1" applyAlignment="1">
      <alignment vertical="center"/>
    </xf>
    <xf numFmtId="0" fontId="0" fillId="0" borderId="45" xfId="0" applyBorder="1" applyAlignment="1">
      <alignment vertical="center" wrapText="1"/>
    </xf>
    <xf numFmtId="44" fontId="0" fillId="0" borderId="45" xfId="0" applyNumberFormat="1" applyBorder="1" applyAlignment="1">
      <alignment vertical="center"/>
    </xf>
    <xf numFmtId="0" fontId="23" fillId="0" borderId="2" xfId="0" applyFont="1" applyBorder="1" applyAlignment="1">
      <alignment vertical="center" wrapText="1"/>
    </xf>
    <xf numFmtId="0" fontId="23" fillId="0" borderId="2" xfId="0" applyFont="1" applyBorder="1"/>
    <xf numFmtId="0" fontId="23" fillId="0" borderId="2" xfId="0" applyFont="1" applyBorder="1" applyAlignment="1">
      <alignment vertical="center"/>
    </xf>
    <xf numFmtId="0" fontId="23" fillId="0" borderId="2" xfId="0" applyFont="1" applyBorder="1" applyAlignment="1">
      <alignment horizontal="center" vertical="center"/>
    </xf>
    <xf numFmtId="0" fontId="0" fillId="0" borderId="0" xfId="0" applyAlignment="1">
      <alignment horizontal="left" vertical="center" wrapText="1"/>
    </xf>
    <xf numFmtId="0" fontId="0" fillId="0" borderId="54" xfId="0" applyBorder="1" applyAlignment="1">
      <alignment vertical="center" wrapText="1"/>
    </xf>
    <xf numFmtId="0" fontId="0" fillId="9" borderId="3" xfId="0" applyFill="1" applyBorder="1" applyAlignment="1">
      <alignment vertical="center" wrapText="1"/>
    </xf>
    <xf numFmtId="0" fontId="0" fillId="9" borderId="2" xfId="0" applyFill="1" applyBorder="1" applyAlignment="1">
      <alignment vertical="center" wrapText="1"/>
    </xf>
    <xf numFmtId="0" fontId="0" fillId="9" borderId="2" xfId="0" applyFill="1" applyBorder="1" applyAlignment="1">
      <alignment wrapText="1"/>
    </xf>
    <xf numFmtId="0" fontId="0" fillId="9" borderId="2" xfId="0" applyFill="1" applyBorder="1" applyAlignment="1">
      <alignment horizontal="center" vertical="center" wrapText="1"/>
    </xf>
    <xf numFmtId="0" fontId="0" fillId="9" borderId="0" xfId="0" applyFill="1"/>
    <xf numFmtId="44" fontId="0" fillId="9" borderId="2" xfId="3" applyFont="1" applyFill="1" applyBorder="1" applyAlignment="1">
      <alignment vertical="center" wrapText="1"/>
    </xf>
    <xf numFmtId="0" fontId="0" fillId="9" borderId="0" xfId="0" applyFill="1" applyAlignment="1">
      <alignment vertical="center"/>
    </xf>
    <xf numFmtId="0" fontId="0" fillId="7" borderId="2" xfId="0" applyFill="1" applyBorder="1" applyAlignment="1">
      <alignment vertical="center" wrapText="1"/>
    </xf>
    <xf numFmtId="0" fontId="0" fillId="7" borderId="2" xfId="0" applyFill="1" applyBorder="1" applyAlignment="1">
      <alignment horizontal="center" vertical="center" wrapText="1"/>
    </xf>
    <xf numFmtId="0" fontId="0" fillId="7" borderId="2" xfId="0" applyFill="1" applyBorder="1" applyAlignment="1">
      <alignment horizontal="left" vertical="center" wrapText="1"/>
    </xf>
    <xf numFmtId="0" fontId="0" fillId="7" borderId="3" xfId="0" applyFill="1" applyBorder="1" applyAlignment="1">
      <alignment vertical="center" wrapText="1"/>
    </xf>
    <xf numFmtId="0" fontId="0" fillId="7" borderId="3" xfId="0" applyFill="1" applyBorder="1" applyAlignment="1">
      <alignment horizontal="center" vertical="center" wrapText="1"/>
    </xf>
    <xf numFmtId="44" fontId="0" fillId="7" borderId="3" xfId="3" applyFont="1" applyFill="1" applyBorder="1" applyAlignment="1">
      <alignment vertical="center" wrapText="1"/>
    </xf>
    <xf numFmtId="0" fontId="0" fillId="7" borderId="3" xfId="0" applyFill="1" applyBorder="1" applyAlignment="1">
      <alignment horizontal="left" vertical="center" wrapText="1"/>
    </xf>
    <xf numFmtId="44" fontId="0" fillId="7" borderId="2" xfId="3" applyFont="1" applyFill="1" applyBorder="1" applyAlignment="1">
      <alignment vertical="center" wrapText="1"/>
    </xf>
    <xf numFmtId="0" fontId="0" fillId="7" borderId="48" xfId="0" applyFill="1" applyBorder="1" applyAlignment="1">
      <alignment vertical="center" wrapText="1"/>
    </xf>
    <xf numFmtId="0" fontId="0" fillId="7" borderId="49" xfId="0" applyFill="1" applyBorder="1" applyAlignment="1">
      <alignment vertical="center" wrapText="1"/>
    </xf>
    <xf numFmtId="0" fontId="0" fillId="7" borderId="3" xfId="0" applyFill="1" applyBorder="1" applyAlignment="1">
      <alignment wrapText="1"/>
    </xf>
    <xf numFmtId="0" fontId="0" fillId="7" borderId="34" xfId="0" applyFill="1" applyBorder="1" applyAlignment="1">
      <alignment vertical="center" wrapText="1"/>
    </xf>
    <xf numFmtId="0" fontId="0" fillId="7" borderId="2" xfId="0" applyFill="1" applyBorder="1" applyAlignment="1">
      <alignment wrapText="1"/>
    </xf>
    <xf numFmtId="0" fontId="13" fillId="7" borderId="62" xfId="0" applyFont="1" applyFill="1" applyBorder="1" applyAlignment="1">
      <alignment vertical="center" wrapText="1"/>
    </xf>
    <xf numFmtId="0" fontId="13" fillId="7" borderId="0" xfId="0" applyFont="1" applyFill="1" applyAlignment="1">
      <alignment horizontal="center" vertical="center" wrapText="1"/>
    </xf>
    <xf numFmtId="0" fontId="13" fillId="7" borderId="12" xfId="0" applyFont="1" applyFill="1" applyBorder="1" applyAlignment="1">
      <alignment vertical="top" wrapText="1"/>
    </xf>
    <xf numFmtId="0" fontId="13" fillId="7" borderId="2" xfId="0" applyFont="1" applyFill="1" applyBorder="1" applyAlignment="1">
      <alignment vertical="center" wrapText="1"/>
    </xf>
    <xf numFmtId="0" fontId="13" fillId="7" borderId="3" xfId="0" applyFont="1" applyFill="1" applyBorder="1" applyAlignment="1">
      <alignment horizontal="center" vertical="center" wrapText="1"/>
    </xf>
    <xf numFmtId="0" fontId="13" fillId="7" borderId="2" xfId="0" applyFont="1" applyFill="1" applyBorder="1" applyAlignment="1">
      <alignment vertical="top" wrapText="1"/>
    </xf>
    <xf numFmtId="44" fontId="13" fillId="7" borderId="2" xfId="3" applyFont="1" applyFill="1" applyBorder="1" applyAlignment="1">
      <alignment vertical="center" wrapText="1"/>
    </xf>
    <xf numFmtId="3" fontId="0" fillId="0" borderId="0" xfId="0" applyNumberFormat="1" applyFill="1"/>
    <xf numFmtId="0" fontId="0" fillId="0" borderId="0" xfId="0" applyFill="1"/>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Border="1" applyAlignment="1">
      <alignment horizontal="left" vertical="center" wrapText="1"/>
    </xf>
    <xf numFmtId="0" fontId="0" fillId="10" borderId="2" xfId="0" applyFill="1" applyBorder="1" applyAlignment="1">
      <alignment vertical="center" wrapText="1"/>
    </xf>
    <xf numFmtId="0" fontId="0" fillId="10" borderId="2" xfId="0" applyFill="1" applyBorder="1" applyAlignment="1">
      <alignment wrapText="1"/>
    </xf>
    <xf numFmtId="0" fontId="0" fillId="10" borderId="2" xfId="0" applyFill="1" applyBorder="1" applyAlignment="1">
      <alignment horizontal="left" vertical="center" wrapText="1"/>
    </xf>
    <xf numFmtId="0" fontId="0" fillId="10" borderId="2" xfId="0" applyFill="1" applyBorder="1" applyAlignment="1">
      <alignment horizontal="center" vertical="center" wrapText="1"/>
    </xf>
    <xf numFmtId="44" fontId="0" fillId="10" borderId="2" xfId="3" applyFont="1" applyFill="1" applyBorder="1" applyAlignment="1">
      <alignment vertical="center" wrapText="1"/>
    </xf>
    <xf numFmtId="0" fontId="0" fillId="10" borderId="14" xfId="0" applyFill="1" applyBorder="1" applyAlignment="1">
      <alignment vertical="center" wrapText="1"/>
    </xf>
    <xf numFmtId="0" fontId="0" fillId="10" borderId="3" xfId="0" applyFill="1" applyBorder="1" applyAlignment="1">
      <alignment vertical="center" wrapText="1"/>
    </xf>
    <xf numFmtId="0" fontId="0" fillId="10" borderId="3" xfId="0" applyFill="1" applyBorder="1" applyAlignment="1">
      <alignment horizontal="center" vertical="center" wrapText="1"/>
    </xf>
    <xf numFmtId="44" fontId="0" fillId="10" borderId="15" xfId="3" applyFont="1" applyFill="1" applyBorder="1" applyAlignment="1">
      <alignment vertical="center" wrapText="1"/>
    </xf>
    <xf numFmtId="0" fontId="0" fillId="0" borderId="3" xfId="0" applyFill="1" applyBorder="1" applyAlignment="1">
      <alignment vertical="center" wrapText="1"/>
    </xf>
    <xf numFmtId="0" fontId="0" fillId="0" borderId="3" xfId="0" applyFill="1" applyBorder="1" applyAlignment="1">
      <alignment wrapText="1"/>
    </xf>
    <xf numFmtId="0" fontId="0" fillId="0" borderId="3" xfId="0" applyFill="1" applyBorder="1" applyAlignment="1">
      <alignment horizontal="center" vertical="center" wrapText="1"/>
    </xf>
    <xf numFmtId="0" fontId="7" fillId="4" borderId="0" xfId="0" applyFont="1" applyFill="1" applyAlignment="1" applyProtection="1">
      <alignment horizontal="center" vertical="center" wrapText="1"/>
      <protection locked="0"/>
    </xf>
    <xf numFmtId="0" fontId="7" fillId="4" borderId="26" xfId="0" applyFont="1" applyFill="1" applyBorder="1" applyAlignment="1" applyProtection="1">
      <alignment horizontal="center" vertical="center" wrapText="1"/>
      <protection locked="0"/>
    </xf>
    <xf numFmtId="0" fontId="7" fillId="4" borderId="0" xfId="0" applyFont="1" applyFill="1" applyAlignment="1" applyProtection="1">
      <alignment horizontal="center" vertical="center"/>
      <protection locked="0"/>
    </xf>
    <xf numFmtId="0" fontId="8" fillId="4" borderId="27" xfId="0" applyFont="1" applyFill="1" applyBorder="1" applyAlignment="1" applyProtection="1">
      <alignment horizontal="center" vertical="center" wrapText="1"/>
      <protection locked="0"/>
    </xf>
    <xf numFmtId="0" fontId="8" fillId="4" borderId="28" xfId="0" applyFont="1" applyFill="1" applyBorder="1" applyAlignment="1" applyProtection="1">
      <alignment horizontal="center" vertical="center" wrapText="1"/>
      <protection locked="0"/>
    </xf>
    <xf numFmtId="0" fontId="4" fillId="3" borderId="20" xfId="0" applyFont="1" applyFill="1" applyBorder="1" applyAlignment="1">
      <alignment horizontal="right" vertical="center"/>
    </xf>
    <xf numFmtId="0" fontId="0" fillId="0" borderId="20" xfId="0" applyBorder="1" applyAlignment="1">
      <alignment horizontal="left"/>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left" wrapText="1"/>
    </xf>
    <xf numFmtId="0" fontId="0" fillId="0" borderId="20" xfId="0" applyBorder="1" applyAlignment="1">
      <alignment horizontal="left" vertical="center" wrapText="1"/>
    </xf>
    <xf numFmtId="0" fontId="0" fillId="0" borderId="2" xfId="0" applyBorder="1" applyAlignment="1">
      <alignment horizontal="center" vertical="center" wrapText="1"/>
    </xf>
    <xf numFmtId="0" fontId="5" fillId="3" borderId="21"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0" fillId="0" borderId="45" xfId="0" applyBorder="1" applyAlignment="1">
      <alignment horizontal="center"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4" xfId="0" applyFont="1" applyBorder="1" applyAlignment="1">
      <alignment horizontal="left" vertical="center"/>
    </xf>
    <xf numFmtId="0" fontId="6" fillId="0" borderId="3" xfId="0" applyFont="1" applyBorder="1" applyAlignment="1">
      <alignment horizontal="lef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4" fillId="3" borderId="46" xfId="0" applyFont="1" applyFill="1" applyBorder="1" applyAlignment="1">
      <alignment horizontal="right" vertical="center"/>
    </xf>
    <xf numFmtId="0" fontId="0" fillId="0" borderId="46" xfId="0" applyBorder="1" applyAlignment="1">
      <alignment horizontal="left"/>
    </xf>
    <xf numFmtId="0" fontId="0" fillId="0" borderId="37" xfId="0" applyBorder="1" applyAlignment="1">
      <alignment horizontal="center" vertical="center" wrapText="1"/>
    </xf>
    <xf numFmtId="0" fontId="13" fillId="0" borderId="36" xfId="0" applyFont="1" applyBorder="1" applyAlignment="1">
      <alignment horizontal="center" vertical="center"/>
    </xf>
    <xf numFmtId="0" fontId="13" fillId="0" borderId="3" xfId="0" applyFont="1" applyBorder="1" applyAlignment="1">
      <alignment horizontal="center" vertical="center"/>
    </xf>
    <xf numFmtId="0" fontId="13" fillId="0" borderId="45" xfId="0" applyFont="1" applyBorder="1" applyAlignment="1">
      <alignment horizontal="center" vertical="center"/>
    </xf>
    <xf numFmtId="0" fontId="13" fillId="0" borderId="37" xfId="0" applyFont="1" applyBorder="1" applyAlignment="1">
      <alignment horizontal="center" vertical="center"/>
    </xf>
    <xf numFmtId="0" fontId="0" fillId="10" borderId="2" xfId="0" applyFill="1" applyBorder="1" applyAlignment="1">
      <alignment horizontal="center" vertical="center" wrapText="1"/>
    </xf>
    <xf numFmtId="0" fontId="13" fillId="0" borderId="20" xfId="0" applyFont="1" applyBorder="1" applyAlignment="1">
      <alignment horizontal="left"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39"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6" fillId="0" borderId="40" xfId="0" applyFont="1" applyBorder="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41" xfId="0" applyFont="1" applyBorder="1" applyAlignment="1">
      <alignment horizontal="left" vertical="center"/>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4" fillId="3" borderId="67" xfId="0" applyFont="1" applyFill="1" applyBorder="1" applyAlignment="1">
      <alignment horizontal="right" vertical="center"/>
    </xf>
    <xf numFmtId="0" fontId="0" fillId="0" borderId="46" xfId="0" applyBorder="1" applyAlignment="1">
      <alignment horizontal="left" wrapText="1"/>
    </xf>
    <xf numFmtId="0" fontId="0" fillId="0" borderId="50" xfId="0" applyBorder="1" applyAlignment="1">
      <alignment horizontal="left" wrapText="1"/>
    </xf>
    <xf numFmtId="0" fontId="4" fillId="3" borderId="53" xfId="0" applyFont="1" applyFill="1" applyBorder="1" applyAlignment="1">
      <alignment horizontal="right" vertical="center"/>
    </xf>
    <xf numFmtId="0" fontId="0" fillId="0" borderId="60" xfId="0" applyBorder="1" applyAlignment="1">
      <alignment horizontal="center" vertical="center" wrapText="1"/>
    </xf>
    <xf numFmtId="0" fontId="0" fillId="0" borderId="45" xfId="0" applyBorder="1" applyAlignment="1">
      <alignment horizontal="center" vertical="center"/>
    </xf>
    <xf numFmtId="0" fontId="0" fillId="0" borderId="37" xfId="0" applyBorder="1" applyAlignment="1">
      <alignment horizontal="center" vertical="center"/>
    </xf>
    <xf numFmtId="0" fontId="0" fillId="7" borderId="35" xfId="0" applyFill="1" applyBorder="1" applyAlignment="1">
      <alignment horizontal="center" vertical="center" wrapText="1"/>
    </xf>
    <xf numFmtId="0" fontId="0" fillId="7" borderId="3" xfId="0" applyFill="1" applyBorder="1" applyAlignment="1">
      <alignment horizontal="center" vertical="center" wrapText="1"/>
    </xf>
    <xf numFmtId="0" fontId="0" fillId="0" borderId="20" xfId="0" applyBorder="1" applyAlignment="1">
      <alignment horizontal="left" vertical="center"/>
    </xf>
    <xf numFmtId="0" fontId="13" fillId="0" borderId="46" xfId="0" applyFont="1" applyBorder="1" applyAlignment="1">
      <alignment horizontal="left" wrapText="1"/>
    </xf>
    <xf numFmtId="0" fontId="13" fillId="0" borderId="20" xfId="0" applyFont="1" applyBorder="1" applyAlignment="1">
      <alignment horizontal="left"/>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20" fillId="3" borderId="63" xfId="0" applyFont="1" applyFill="1" applyBorder="1" applyAlignment="1">
      <alignment horizontal="center" vertical="center"/>
    </xf>
    <xf numFmtId="0" fontId="21" fillId="0" borderId="63" xfId="0" applyFont="1" applyBorder="1" applyAlignment="1">
      <alignment horizontal="left"/>
    </xf>
    <xf numFmtId="44" fontId="21" fillId="0" borderId="63" xfId="3" applyFont="1" applyBorder="1" applyAlignment="1">
      <alignment horizontal="center"/>
    </xf>
    <xf numFmtId="44" fontId="20" fillId="3" borderId="63" xfId="3" applyFont="1" applyFill="1" applyBorder="1" applyAlignment="1">
      <alignment horizontal="center" vertical="center"/>
    </xf>
    <xf numFmtId="0" fontId="2" fillId="3" borderId="0" xfId="0" applyFont="1" applyFill="1" applyAlignment="1">
      <alignment horizontal="center"/>
    </xf>
    <xf numFmtId="0" fontId="2" fillId="3" borderId="2" xfId="0" applyFont="1" applyFill="1" applyBorder="1" applyAlignment="1">
      <alignment horizontal="center"/>
    </xf>
  </cellXfs>
  <cellStyles count="7">
    <cellStyle name="ArticleBody" xfId="2" xr:uid="{00000000-0005-0000-0000-000000000000}"/>
    <cellStyle name="Moneda" xfId="3" builtinId="4"/>
    <cellStyle name="Moneda 2" xfId="4" xr:uid="{00000000-0005-0000-0000-000002000000}"/>
    <cellStyle name="Normal" xfId="0" builtinId="0"/>
    <cellStyle name="Normal 2" xfId="6" xr:uid="{E60EA8EF-84A5-4356-80C7-3C6F182D1127}"/>
    <cellStyle name="Normal 2 2" xfId="1" xr:uid="{00000000-0005-0000-0000-000004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9525</xdr:colOff>
      <xdr:row>37</xdr:row>
      <xdr:rowOff>104775</xdr:rowOff>
    </xdr:to>
    <xdr:pic>
      <xdr:nvPicPr>
        <xdr:cNvPr id="2" name="Imagen 1">
          <a:extLst>
            <a:ext uri="{FF2B5EF4-FFF2-40B4-BE49-F238E27FC236}">
              <a16:creationId xmlns:a16="http://schemas.microsoft.com/office/drawing/2014/main" id="{802883BE-2342-4BF5-996A-819B27B2F6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29525" cy="7153275"/>
        </a:xfrm>
        <a:prstGeom prst="rect">
          <a:avLst/>
        </a:prstGeom>
      </xdr:spPr>
    </xdr:pic>
    <xdr:clientData/>
  </xdr:twoCellAnchor>
  <xdr:twoCellAnchor>
    <xdr:from>
      <xdr:col>0</xdr:col>
      <xdr:colOff>0</xdr:colOff>
      <xdr:row>8</xdr:row>
      <xdr:rowOff>95250</xdr:rowOff>
    </xdr:from>
    <xdr:to>
      <xdr:col>10</xdr:col>
      <xdr:colOff>0</xdr:colOff>
      <xdr:row>24</xdr:row>
      <xdr:rowOff>114153</xdr:rowOff>
    </xdr:to>
    <xdr:sp macro="" textlink="">
      <xdr:nvSpPr>
        <xdr:cNvPr id="3" name="Cuadro de texto 69">
          <a:extLst>
            <a:ext uri="{FF2B5EF4-FFF2-40B4-BE49-F238E27FC236}">
              <a16:creationId xmlns:a16="http://schemas.microsoft.com/office/drawing/2014/main" id="{2DE950A6-7B37-4F73-8B96-74BFBFA847E2}"/>
            </a:ext>
          </a:extLst>
        </xdr:cNvPr>
        <xdr:cNvSpPr txBox="1">
          <a:spLocks/>
        </xdr:cNvSpPr>
      </xdr:nvSpPr>
      <xdr:spPr>
        <a:xfrm>
          <a:off x="0" y="1619250"/>
          <a:ext cx="7620000" cy="306690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s-DO" sz="3700" b="1">
              <a:solidFill>
                <a:srgbClr val="002060"/>
              </a:solidFill>
              <a:effectLst/>
              <a:latin typeface="Artifex CF Book"/>
              <a:ea typeface="MS Mincho" panose="02020609040205080304" pitchFamily="49" charset="-128"/>
              <a:cs typeface="Times New Roman" panose="02020603050405020304" pitchFamily="18" charset="0"/>
            </a:rPr>
            <a:t>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gn="ctr">
            <a:lnSpc>
              <a:spcPct val="115000"/>
            </a:lnSpc>
            <a:spcBef>
              <a:spcPts val="0"/>
            </a:spcBef>
            <a:spcAft>
              <a:spcPts val="0"/>
            </a:spcAft>
          </a:pPr>
          <a:r>
            <a:rPr lang="es-DO" sz="3600" b="1">
              <a:solidFill>
                <a:srgbClr val="002060"/>
              </a:solidFill>
              <a:effectLst/>
              <a:latin typeface="Artifex CF" panose="00000800000000000000"/>
              <a:ea typeface="MS Mincho" panose="02020609040205080304" pitchFamily="49" charset="-128"/>
              <a:cs typeface="Times New Roman" panose="02020603050405020304" pitchFamily="18" charset="0"/>
            </a:rPr>
            <a:t>PLAN OPERATIVO ANUAL </a:t>
          </a:r>
        </a:p>
        <a:p>
          <a:pPr marL="0" marR="0" algn="ctr">
            <a:lnSpc>
              <a:spcPct val="115000"/>
            </a:lnSpc>
            <a:spcBef>
              <a:spcPts val="0"/>
            </a:spcBef>
            <a:spcAft>
              <a:spcPts val="0"/>
            </a:spcAft>
          </a:pPr>
          <a:r>
            <a:rPr lang="es-DO" sz="3600" b="1">
              <a:solidFill>
                <a:srgbClr val="002060"/>
              </a:solidFill>
              <a:effectLst/>
              <a:latin typeface="Artifex CF" panose="00000800000000000000"/>
              <a:ea typeface="MS Mincho" panose="02020609040205080304" pitchFamily="49" charset="-128"/>
              <a:cs typeface="Times New Roman" panose="02020603050405020304" pitchFamily="18" charset="0"/>
            </a:rPr>
            <a:t>CONSEJO</a:t>
          </a:r>
          <a:r>
            <a:rPr lang="es-DO" sz="3600" b="1" baseline="0">
              <a:solidFill>
                <a:srgbClr val="002060"/>
              </a:solidFill>
              <a:effectLst/>
              <a:latin typeface="Artifex CF" panose="00000800000000000000"/>
              <a:ea typeface="MS Mincho" panose="02020609040205080304" pitchFamily="49" charset="-128"/>
              <a:cs typeface="Times New Roman" panose="02020603050405020304" pitchFamily="18" charset="0"/>
            </a:rPr>
            <a:t> NACIONAL DE DROGAS</a:t>
          </a:r>
          <a:endParaRPr lang="es-DO" sz="3600" b="1">
            <a:solidFill>
              <a:srgbClr val="002060"/>
            </a:solidFill>
            <a:effectLst/>
            <a:latin typeface="Artifex CF" panose="00000800000000000000"/>
            <a:ea typeface="MS Mincho" panose="02020609040205080304" pitchFamily="49" charset="-128"/>
            <a:cs typeface="Times New Roman" panose="02020603050405020304" pitchFamily="18" charset="0"/>
          </a:endParaRPr>
        </a:p>
        <a:p>
          <a:pPr marL="0" marR="0" algn="ctr">
            <a:lnSpc>
              <a:spcPct val="115000"/>
            </a:lnSpc>
            <a:spcBef>
              <a:spcPts val="0"/>
            </a:spcBef>
            <a:spcAft>
              <a:spcPts val="0"/>
            </a:spcAft>
          </a:pPr>
          <a:r>
            <a:rPr lang="es-DO" sz="3600" b="1">
              <a:solidFill>
                <a:srgbClr val="002060"/>
              </a:solidFill>
              <a:effectLst/>
              <a:latin typeface="Artifex CF" panose="00000800000000000000"/>
              <a:ea typeface="MS Mincho" panose="02020609040205080304" pitchFamily="49" charset="-128"/>
              <a:cs typeface="Times New Roman" panose="02020603050405020304" pitchFamily="18" charset="0"/>
            </a:rPr>
            <a:t>POA</a:t>
          </a:r>
          <a:r>
            <a:rPr lang="es-DO" sz="3600" b="1" baseline="0">
              <a:solidFill>
                <a:srgbClr val="002060"/>
              </a:solidFill>
              <a:effectLst/>
              <a:latin typeface="Artifex CF" panose="00000800000000000000"/>
              <a:ea typeface="MS Mincho" panose="02020609040205080304" pitchFamily="49" charset="-128"/>
              <a:cs typeface="Times New Roman" panose="02020603050405020304" pitchFamily="18" charset="0"/>
            </a:rPr>
            <a:t> </a:t>
          </a:r>
          <a:r>
            <a:rPr lang="es-DO" sz="3600" b="1">
              <a:solidFill>
                <a:srgbClr val="002060"/>
              </a:solidFill>
              <a:effectLst/>
              <a:latin typeface="Artifex CF" panose="00000800000000000000"/>
              <a:ea typeface="MS Mincho" panose="02020609040205080304" pitchFamily="49" charset="-128"/>
              <a:cs typeface="Times New Roman" panose="02020603050405020304" pitchFamily="18" charset="0"/>
            </a:rPr>
            <a:t>2023</a:t>
          </a:r>
          <a:endParaRPr lang="en-US" sz="3600" b="1">
            <a:solidFill>
              <a:srgbClr val="002060"/>
            </a:solidFill>
            <a:effectLst/>
            <a:latin typeface="Artifex CF" panose="00000800000000000000"/>
            <a:ea typeface="MS Mincho" panose="02020609040205080304" pitchFamily="49" charset="-128"/>
            <a:cs typeface="Times New Roman" panose="02020603050405020304" pitchFamily="18" charset="0"/>
          </a:endParaRPr>
        </a:p>
        <a:p>
          <a:pPr marL="0" marR="0">
            <a:lnSpc>
              <a:spcPct val="115000"/>
            </a:lnSpc>
            <a:spcBef>
              <a:spcPts val="0"/>
            </a:spcBef>
            <a:spcAft>
              <a:spcPts val="1000"/>
            </a:spcAft>
          </a:pPr>
          <a:r>
            <a:rPr lang="es-DO" sz="2600">
              <a:solidFill>
                <a:srgbClr val="948A54"/>
              </a:solidFill>
              <a:effectLst/>
              <a:latin typeface="Calibri" panose="020F0502020204030204" pitchFamily="34" charset="0"/>
              <a:ea typeface="MS Mincho" panose="02020609040205080304" pitchFamily="49" charset="-128"/>
              <a:cs typeface="Times New Roman" panose="02020603050405020304" pitchFamily="18" charset="0"/>
            </a:rPr>
            <a:t>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xdr:txBody>
    </xdr:sp>
    <xdr:clientData/>
  </xdr:twoCellAnchor>
  <xdr:twoCellAnchor editAs="oneCell">
    <xdr:from>
      <xdr:col>4</xdr:col>
      <xdr:colOff>76200</xdr:colOff>
      <xdr:row>22</xdr:row>
      <xdr:rowOff>161925</xdr:rowOff>
    </xdr:from>
    <xdr:to>
      <xdr:col>5</xdr:col>
      <xdr:colOff>747670</xdr:colOff>
      <xdr:row>23</xdr:row>
      <xdr:rowOff>77857</xdr:rowOff>
    </xdr:to>
    <xdr:pic>
      <xdr:nvPicPr>
        <xdr:cNvPr id="4" name="Imagen 3">
          <a:extLst>
            <a:ext uri="{FF2B5EF4-FFF2-40B4-BE49-F238E27FC236}">
              <a16:creationId xmlns:a16="http://schemas.microsoft.com/office/drawing/2014/main" id="{A88F910A-BEF6-44A3-BD53-83E521BB1D0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24200" y="4352925"/>
          <a:ext cx="1433470" cy="106432"/>
        </a:xfrm>
        <a:prstGeom prst="rect">
          <a:avLst/>
        </a:prstGeom>
        <a:noFill/>
        <a:ln>
          <a:noFill/>
        </a:ln>
      </xdr:spPr>
    </xdr:pic>
    <xdr:clientData/>
  </xdr:twoCellAnchor>
  <xdr:twoCellAnchor>
    <xdr:from>
      <xdr:col>0</xdr:col>
      <xdr:colOff>0</xdr:colOff>
      <xdr:row>37</xdr:row>
      <xdr:rowOff>142875</xdr:rowOff>
    </xdr:from>
    <xdr:to>
      <xdr:col>9</xdr:col>
      <xdr:colOff>742950</xdr:colOff>
      <xdr:row>40</xdr:row>
      <xdr:rowOff>64226</xdr:rowOff>
    </xdr:to>
    <xdr:sp macro="" textlink="">
      <xdr:nvSpPr>
        <xdr:cNvPr id="5" name="Cuadro de texto 79">
          <a:extLst>
            <a:ext uri="{FF2B5EF4-FFF2-40B4-BE49-F238E27FC236}">
              <a16:creationId xmlns:a16="http://schemas.microsoft.com/office/drawing/2014/main" id="{41FE029E-7E4B-4454-83C3-3FB4D99E04DC}"/>
            </a:ext>
          </a:extLst>
        </xdr:cNvPr>
        <xdr:cNvSpPr txBox="1">
          <a:spLocks/>
        </xdr:cNvSpPr>
      </xdr:nvSpPr>
      <xdr:spPr>
        <a:xfrm>
          <a:off x="0" y="7191375"/>
          <a:ext cx="7600950" cy="492851"/>
        </a:xfrm>
        <a:prstGeom prst="rect">
          <a:avLst/>
        </a:prstGeom>
        <a:noFill/>
        <a:ln w="6350">
          <a:no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0"/>
            </a:spcAft>
          </a:pPr>
          <a:r>
            <a:rPr lang="es-ES" sz="1400" b="1">
              <a:effectLst/>
              <a:latin typeface="Artifex CF" panose="00000800000000000000"/>
              <a:ea typeface="MS Mincho" panose="02020609040205080304" pitchFamily="49" charset="-128"/>
              <a:cs typeface="Times New Roman" panose="02020603050405020304" pitchFamily="18" charset="0"/>
            </a:rPr>
            <a:t>Departamento</a:t>
          </a:r>
          <a:r>
            <a:rPr lang="es-ES" sz="1400" b="1" baseline="0">
              <a:effectLst/>
              <a:latin typeface="Artifex CF" panose="00000800000000000000"/>
              <a:ea typeface="MS Mincho" panose="02020609040205080304" pitchFamily="49" charset="-128"/>
              <a:cs typeface="Times New Roman" panose="02020603050405020304" pitchFamily="18" charset="0"/>
            </a:rPr>
            <a:t> de Planificación y Desarrollo</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gn="ctr">
            <a:lnSpc>
              <a:spcPct val="115000"/>
            </a:lnSpc>
            <a:spcBef>
              <a:spcPts val="0"/>
            </a:spcBef>
            <a:spcAft>
              <a:spcPts val="0"/>
            </a:spcAft>
          </a:pPr>
          <a:r>
            <a:rPr lang="es-DO" sz="1000" b="1">
              <a:effectLst/>
              <a:latin typeface="Artifex CF" panose="00000800000000000000"/>
              <a:ea typeface="MS Mincho" panose="02020609040205080304" pitchFamily="49" charset="-128"/>
              <a:cs typeface="Times New Roman" panose="02020603050405020304" pitchFamily="18" charset="0"/>
            </a:rPr>
            <a:t>Enero 2023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gn="ctr">
            <a:lnSpc>
              <a:spcPct val="115000"/>
            </a:lnSpc>
            <a:spcBef>
              <a:spcPts val="0"/>
            </a:spcBef>
            <a:spcAft>
              <a:spcPts val="0"/>
            </a:spcAft>
          </a:pPr>
          <a:r>
            <a:rPr lang="es-DO" sz="1000" b="1">
              <a:effectLst/>
              <a:latin typeface="Artifex CF" panose="00000800000000000000"/>
              <a:ea typeface="MS Mincho" panose="02020609040205080304" pitchFamily="49" charset="-128"/>
              <a:cs typeface="Times New Roman" panose="02020603050405020304" pitchFamily="18" charset="0"/>
            </a:rPr>
            <a:t>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79375</xdr:rowOff>
    </xdr:from>
    <xdr:to>
      <xdr:col>2</xdr:col>
      <xdr:colOff>1416050</xdr:colOff>
      <xdr:row>6</xdr:row>
      <xdr:rowOff>79375</xdr:rowOff>
    </xdr:to>
    <xdr:pic>
      <xdr:nvPicPr>
        <xdr:cNvPr id="2" name="Imagen 1">
          <a:extLst>
            <a:ext uri="{FF2B5EF4-FFF2-40B4-BE49-F238E27FC236}">
              <a16:creationId xmlns:a16="http://schemas.microsoft.com/office/drawing/2014/main" id="{A923CA42-FE13-4F97-80C8-DEC9BD34A92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79375"/>
          <a:ext cx="2178050" cy="1162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107156</xdr:colOff>
      <xdr:row>0</xdr:row>
      <xdr:rowOff>95250</xdr:rowOff>
    </xdr:from>
    <xdr:to>
      <xdr:col>1</xdr:col>
      <xdr:colOff>676276</xdr:colOff>
      <xdr:row>3</xdr:row>
      <xdr:rowOff>142874</xdr:rowOff>
    </xdr:to>
    <xdr:pic>
      <xdr:nvPicPr>
        <xdr:cNvPr id="3" name="Imagen 2">
          <a:extLst>
            <a:ext uri="{FF2B5EF4-FFF2-40B4-BE49-F238E27FC236}">
              <a16:creationId xmlns:a16="http://schemas.microsoft.com/office/drawing/2014/main" id="{43BA7F24-C55C-4A13-8E86-25AD8850CD4C}"/>
            </a:ext>
          </a:extLst>
        </xdr:cNvPr>
        <xdr:cNvPicPr/>
      </xdr:nvPicPr>
      <xdr:blipFill>
        <a:blip xmlns:r="http://schemas.openxmlformats.org/officeDocument/2006/relationships" r:embed="rId1">
          <a:clrChange>
            <a:clrFrom>
              <a:srgbClr val="FFFFFF"/>
            </a:clrFrom>
            <a:clrTo>
              <a:srgbClr val="FFFFFF">
                <a:alpha val="0"/>
              </a:srgbClr>
            </a:clrTo>
          </a:clrChange>
          <a:alphaModFix/>
          <a:extLst>
            <a:ext uri="{28A0092B-C50C-407E-A947-70E740481C1C}">
              <a14:useLocalDpi xmlns:a14="http://schemas.microsoft.com/office/drawing/2010/main" val="0"/>
            </a:ext>
          </a:extLst>
        </a:blip>
        <a:stretch>
          <a:fillRect/>
        </a:stretch>
      </xdr:blipFill>
      <xdr:spPr>
        <a:xfrm>
          <a:off x="107156" y="95250"/>
          <a:ext cx="1331120" cy="6310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676276</xdr:colOff>
      <xdr:row>3</xdr:row>
      <xdr:rowOff>142874</xdr:rowOff>
    </xdr:to>
    <xdr:pic>
      <xdr:nvPicPr>
        <xdr:cNvPr id="2" name="Imagen 1">
          <a:extLst>
            <a:ext uri="{FF2B5EF4-FFF2-40B4-BE49-F238E27FC236}">
              <a16:creationId xmlns:a16="http://schemas.microsoft.com/office/drawing/2014/main" id="{AF917006-EDED-43E9-9445-9F25DEC0289F}"/>
            </a:ext>
          </a:extLst>
        </xdr:cNvPr>
        <xdr:cNvPicPr/>
      </xdr:nvPicPr>
      <xdr:blipFill>
        <a:blip xmlns:r="http://schemas.openxmlformats.org/officeDocument/2006/relationships" r:embed="rId1">
          <a:clrChange>
            <a:clrFrom>
              <a:srgbClr val="FFFFFF"/>
            </a:clrFrom>
            <a:clrTo>
              <a:srgbClr val="FFFFFF">
                <a:alpha val="0"/>
              </a:srgbClr>
            </a:clrTo>
          </a:clrChange>
          <a:alphaModFix/>
          <a:extLst>
            <a:ext uri="{28A0092B-C50C-407E-A947-70E740481C1C}">
              <a14:useLocalDpi xmlns:a14="http://schemas.microsoft.com/office/drawing/2010/main" val="0"/>
            </a:ext>
          </a:extLst>
        </a:blip>
        <a:stretch>
          <a:fillRect/>
        </a:stretch>
      </xdr:blipFill>
      <xdr:spPr>
        <a:xfrm>
          <a:off x="38100" y="0"/>
          <a:ext cx="1400176" cy="7238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676276</xdr:colOff>
      <xdr:row>3</xdr:row>
      <xdr:rowOff>152399</xdr:rowOff>
    </xdr:to>
    <xdr:pic>
      <xdr:nvPicPr>
        <xdr:cNvPr id="3" name="Imagen 2">
          <a:extLst>
            <a:ext uri="{FF2B5EF4-FFF2-40B4-BE49-F238E27FC236}">
              <a16:creationId xmlns:a16="http://schemas.microsoft.com/office/drawing/2014/main" id="{401FA207-0FF6-43CE-B60C-ACAF75666184}"/>
            </a:ext>
          </a:extLst>
        </xdr:cNvPr>
        <xdr:cNvPicPr/>
      </xdr:nvPicPr>
      <xdr:blipFill>
        <a:blip xmlns:r="http://schemas.openxmlformats.org/officeDocument/2006/relationships" r:embed="rId1">
          <a:clrChange>
            <a:clrFrom>
              <a:srgbClr val="FFFFFF"/>
            </a:clrFrom>
            <a:clrTo>
              <a:srgbClr val="FFFFFF">
                <a:alpha val="0"/>
              </a:srgbClr>
            </a:clrTo>
          </a:clrChange>
          <a:alphaModFix/>
          <a:extLst>
            <a:ext uri="{28A0092B-C50C-407E-A947-70E740481C1C}">
              <a14:useLocalDpi xmlns:a14="http://schemas.microsoft.com/office/drawing/2010/main" val="0"/>
            </a:ext>
          </a:extLst>
        </a:blip>
        <a:stretch>
          <a:fillRect/>
        </a:stretch>
      </xdr:blipFill>
      <xdr:spPr>
        <a:xfrm>
          <a:off x="38100" y="0"/>
          <a:ext cx="1400176" cy="7238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676276</xdr:colOff>
      <xdr:row>3</xdr:row>
      <xdr:rowOff>142874</xdr:rowOff>
    </xdr:to>
    <xdr:pic>
      <xdr:nvPicPr>
        <xdr:cNvPr id="5" name="Imagen 4">
          <a:extLst>
            <a:ext uri="{FF2B5EF4-FFF2-40B4-BE49-F238E27FC236}">
              <a16:creationId xmlns:a16="http://schemas.microsoft.com/office/drawing/2014/main" id="{23F1B279-30F5-48C4-A397-3B6BCDE77495}"/>
            </a:ext>
          </a:extLst>
        </xdr:cNvPr>
        <xdr:cNvPicPr/>
      </xdr:nvPicPr>
      <xdr:blipFill>
        <a:blip xmlns:r="http://schemas.openxmlformats.org/officeDocument/2006/relationships" r:embed="rId1">
          <a:clrChange>
            <a:clrFrom>
              <a:srgbClr val="FFFFFF"/>
            </a:clrFrom>
            <a:clrTo>
              <a:srgbClr val="FFFFFF">
                <a:alpha val="0"/>
              </a:srgbClr>
            </a:clrTo>
          </a:clrChange>
          <a:alphaModFix/>
          <a:extLst>
            <a:ext uri="{28A0092B-C50C-407E-A947-70E740481C1C}">
              <a14:useLocalDpi xmlns:a14="http://schemas.microsoft.com/office/drawing/2010/main" val="0"/>
            </a:ext>
          </a:extLst>
        </a:blip>
        <a:stretch>
          <a:fillRect/>
        </a:stretch>
      </xdr:blipFill>
      <xdr:spPr>
        <a:xfrm>
          <a:off x="38100" y="0"/>
          <a:ext cx="1400176" cy="7238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638176</xdr:colOff>
      <xdr:row>3</xdr:row>
      <xdr:rowOff>142874</xdr:rowOff>
    </xdr:to>
    <xdr:pic>
      <xdr:nvPicPr>
        <xdr:cNvPr id="2" name="Imagen 1">
          <a:extLst>
            <a:ext uri="{FF2B5EF4-FFF2-40B4-BE49-F238E27FC236}">
              <a16:creationId xmlns:a16="http://schemas.microsoft.com/office/drawing/2014/main" id="{D53C99D2-55F8-42CB-B7C9-646291D80D27}"/>
            </a:ext>
          </a:extLst>
        </xdr:cNvPr>
        <xdr:cNvPicPr/>
      </xdr:nvPicPr>
      <xdr:blipFill>
        <a:blip xmlns:r="http://schemas.openxmlformats.org/officeDocument/2006/relationships" r:embed="rId1">
          <a:clrChange>
            <a:clrFrom>
              <a:srgbClr val="FFFFFF"/>
            </a:clrFrom>
            <a:clrTo>
              <a:srgbClr val="FFFFFF">
                <a:alpha val="0"/>
              </a:srgbClr>
            </a:clrTo>
          </a:clrChange>
          <a:alphaModFix/>
          <a:extLst>
            <a:ext uri="{28A0092B-C50C-407E-A947-70E740481C1C}">
              <a14:useLocalDpi xmlns:a14="http://schemas.microsoft.com/office/drawing/2010/main" val="0"/>
            </a:ext>
          </a:extLst>
        </a:blip>
        <a:stretch>
          <a:fillRect/>
        </a:stretch>
      </xdr:blipFill>
      <xdr:spPr>
        <a:xfrm>
          <a:off x="0" y="0"/>
          <a:ext cx="1400176" cy="7223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523875</xdr:colOff>
      <xdr:row>1</xdr:row>
      <xdr:rowOff>57150</xdr:rowOff>
    </xdr:from>
    <xdr:to>
      <xdr:col>10</xdr:col>
      <xdr:colOff>342900</xdr:colOff>
      <xdr:row>13</xdr:row>
      <xdr:rowOff>66675</xdr:rowOff>
    </xdr:to>
    <xdr:sp macro="" textlink="">
      <xdr:nvSpPr>
        <xdr:cNvPr id="2" name="CuadroTexto 1">
          <a:extLst>
            <a:ext uri="{FF2B5EF4-FFF2-40B4-BE49-F238E27FC236}">
              <a16:creationId xmlns:a16="http://schemas.microsoft.com/office/drawing/2014/main" id="{17E38082-08C5-4F59-99C0-80A35B3158FE}"/>
            </a:ext>
          </a:extLst>
        </xdr:cNvPr>
        <xdr:cNvSpPr txBox="1"/>
      </xdr:nvSpPr>
      <xdr:spPr>
        <a:xfrm>
          <a:off x="6515100" y="247650"/>
          <a:ext cx="5419725"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a:t>-Las</a:t>
          </a:r>
          <a:r>
            <a:rPr lang="es-DO" sz="1100" baseline="0"/>
            <a:t> estimaciones de los recursos humanos están basadas en promedio de tres personas (un encargado, un facilitador y un técnico).</a:t>
          </a:r>
        </a:p>
        <a:p>
          <a:endParaRPr lang="es-DO" sz="1100" baseline="0"/>
        </a:p>
        <a:p>
          <a:r>
            <a:rPr lang="es-DO" sz="1100" baseline="0"/>
            <a:t>-Las estimaciones de los combustible se tomarán del PACC correspondiente al año.</a:t>
          </a:r>
        </a:p>
        <a:p>
          <a:endParaRPr lang="es-DO" sz="1100" baseline="0"/>
        </a:p>
        <a:p>
          <a:r>
            <a:rPr lang="es-DO" sz="1100" baseline="0"/>
            <a:t>-Las estimaciones de viaticos están basadas en la resolución del MAP No. 049-2021 correspondiente a un técnico.</a:t>
          </a:r>
          <a:endParaRPr lang="es-D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ificacion%203/Desktop/Planificaci&#243;n/PACC/PACC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row r="3">
          <cell r="Q3" t="str">
            <v>Caja</v>
          </cell>
        </row>
        <row r="4">
          <cell r="Q4" t="str">
            <v>Centímetro</v>
          </cell>
        </row>
        <row r="5">
          <cell r="Q5" t="str">
            <v>Centímetro Cuadrado</v>
          </cell>
        </row>
        <row r="6">
          <cell r="Q6" t="str">
            <v>Ciento</v>
          </cell>
        </row>
        <row r="7">
          <cell r="Q7" t="str">
            <v>Decena</v>
          </cell>
        </row>
        <row r="8">
          <cell r="Q8" t="str">
            <v>Decímetro</v>
          </cell>
        </row>
        <row r="9">
          <cell r="Q9" t="str">
            <v>Día</v>
          </cell>
        </row>
        <row r="10">
          <cell r="Q10" t="str">
            <v>Docena</v>
          </cell>
        </row>
        <row r="11">
          <cell r="Q11" t="str">
            <v>Galón</v>
          </cell>
        </row>
        <row r="12">
          <cell r="Q12" t="str">
            <v>Gramo</v>
          </cell>
        </row>
        <row r="13">
          <cell r="Q13" t="str">
            <v>Hora</v>
          </cell>
        </row>
        <row r="14">
          <cell r="Q14" t="str">
            <v>Hora Hombre</v>
          </cell>
        </row>
        <row r="15">
          <cell r="Q15" t="str">
            <v>Kilogramo</v>
          </cell>
        </row>
        <row r="16">
          <cell r="Q16" t="str">
            <v>Kilómetro</v>
          </cell>
        </row>
        <row r="17">
          <cell r="Q17" t="str">
            <v>Kilómetro cuadrado</v>
          </cell>
        </row>
        <row r="18">
          <cell r="Q18" t="str">
            <v>Libra </v>
          </cell>
        </row>
        <row r="19">
          <cell r="Q19" t="str">
            <v>Litro</v>
          </cell>
        </row>
        <row r="20">
          <cell r="Q20" t="str">
            <v>Mes</v>
          </cell>
        </row>
        <row r="21">
          <cell r="Q21" t="str">
            <v>Metro</v>
          </cell>
        </row>
        <row r="22">
          <cell r="Q22" t="str">
            <v>Metro cuadrado</v>
          </cell>
        </row>
        <row r="23">
          <cell r="Q23" t="str">
            <v>Metro cúbico</v>
          </cell>
        </row>
        <row r="24">
          <cell r="Q24" t="str">
            <v>Miligramo</v>
          </cell>
        </row>
        <row r="25">
          <cell r="Q25" t="str">
            <v>Milímetro</v>
          </cell>
        </row>
        <row r="26">
          <cell r="Q26" t="str">
            <v>Milla</v>
          </cell>
        </row>
        <row r="27">
          <cell r="Q27" t="str">
            <v>Millar</v>
          </cell>
        </row>
        <row r="28">
          <cell r="Q28" t="str">
            <v>Onza</v>
          </cell>
        </row>
        <row r="29">
          <cell r="Q29" t="str">
            <v>Paquete</v>
          </cell>
        </row>
        <row r="30">
          <cell r="Q30" t="str">
            <v>Pie</v>
          </cell>
        </row>
        <row r="31">
          <cell r="Q31" t="str">
            <v>Pie cuadrado</v>
          </cell>
        </row>
        <row r="32">
          <cell r="Q32" t="str">
            <v>Pie cúbico</v>
          </cell>
        </row>
        <row r="33">
          <cell r="Q33" t="str">
            <v>Pulgada</v>
          </cell>
        </row>
        <row r="34">
          <cell r="Q34" t="str">
            <v>Pulgada</v>
          </cell>
        </row>
        <row r="35">
          <cell r="Q35" t="str">
            <v>Pulgada cuadrada</v>
          </cell>
        </row>
        <row r="36">
          <cell r="Q36" t="str">
            <v>Quinientas unidades</v>
          </cell>
        </row>
        <row r="37">
          <cell r="Q37" t="str">
            <v>Quintal</v>
          </cell>
        </row>
        <row r="38">
          <cell r="Q38" t="str">
            <v>Resma</v>
          </cell>
        </row>
        <row r="39">
          <cell r="Q39" t="str">
            <v>Semana</v>
          </cell>
        </row>
        <row r="40">
          <cell r="Q40" t="str">
            <v>Tonelada</v>
          </cell>
        </row>
        <row r="41">
          <cell r="Q41" t="str">
            <v>Unidad</v>
          </cell>
        </row>
        <row r="42">
          <cell r="Q42" t="str">
            <v>Yarda</v>
          </cell>
        </row>
        <row r="43">
          <cell r="Q43" t="str">
            <v>Yarda cuadrada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sheetDataSet>
  </externalBook>
</externalLink>
</file>

<file path=xl/persons/person.xml><?xml version="1.0" encoding="utf-8"?>
<personList xmlns="http://schemas.microsoft.com/office/spreadsheetml/2018/threadedcomments" xmlns:x="http://schemas.openxmlformats.org/spreadsheetml/2006/main">
  <person displayName="Edwin Del Valle" id="{3E77ACF9-4AB9-408F-A154-E6C813308C04}" userId="Edwin Del Valle"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88" dT="2022-06-30T15:06:24.06" personId="{3E77ACF9-4AB9-408F-A154-E6C813308C04}" id="{4960707B-BC2D-4541-8CC7-7F642050C7D0}">
    <text>Validar y verificar la meta propuesta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view="pageBreakPreview" topLeftCell="A7" zoomScaleNormal="100" zoomScaleSheetLayoutView="100" workbookViewId="0">
      <selection activeCell="B46" sqref="B46"/>
    </sheetView>
  </sheetViews>
  <sheetFormatPr baseColWidth="10" defaultColWidth="11.42578125" defaultRowHeight="15"/>
  <sheetData/>
  <pageMargins left="0.25" right="0.25" top="0.75" bottom="0.75"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E48"/>
  <sheetViews>
    <sheetView showGridLines="0" view="pageBreakPreview" topLeftCell="A8" zoomScale="120" zoomScaleNormal="100" zoomScaleSheetLayoutView="120" workbookViewId="0">
      <selection activeCell="C16" sqref="C16"/>
    </sheetView>
  </sheetViews>
  <sheetFormatPr baseColWidth="10" defaultColWidth="11.42578125" defaultRowHeight="15"/>
  <cols>
    <col min="1" max="1" width="2.42578125" customWidth="1"/>
    <col min="3" max="3" width="21.7109375" customWidth="1"/>
    <col min="4" max="4" width="54.140625" customWidth="1"/>
  </cols>
  <sheetData>
    <row r="3" spans="2:5">
      <c r="D3" s="183" t="s">
        <v>14</v>
      </c>
    </row>
    <row r="4" spans="2:5" ht="15.75" thickBot="1">
      <c r="D4" s="184"/>
    </row>
    <row r="5" spans="2:5" ht="15.75" thickTop="1">
      <c r="D5" s="185" t="s">
        <v>48</v>
      </c>
    </row>
    <row r="6" spans="2:5">
      <c r="D6" s="185"/>
    </row>
    <row r="9" spans="2:5" ht="15.75" thickBot="1"/>
    <row r="10" spans="2:5" ht="22.5" customHeight="1" thickTop="1">
      <c r="B10" s="186" t="s">
        <v>15</v>
      </c>
      <c r="C10" s="187"/>
      <c r="D10" s="187"/>
    </row>
    <row r="12" spans="2:5" ht="16.5">
      <c r="B12" s="10" t="s">
        <v>16</v>
      </c>
      <c r="C12" s="10" t="s">
        <v>17</v>
      </c>
      <c r="D12" s="10" t="s">
        <v>18</v>
      </c>
    </row>
    <row r="14" spans="2:5" ht="18.75" customHeight="1">
      <c r="B14" s="11">
        <v>1</v>
      </c>
      <c r="C14" s="12" t="s">
        <v>19</v>
      </c>
      <c r="D14" s="13" t="s">
        <v>20</v>
      </c>
      <c r="E14" s="14"/>
    </row>
    <row r="15" spans="2:5">
      <c r="C15" s="15" t="s">
        <v>21</v>
      </c>
      <c r="D15" s="16" t="s">
        <v>22</v>
      </c>
    </row>
    <row r="16" spans="2:5">
      <c r="C16" s="17" t="s">
        <v>23</v>
      </c>
      <c r="D16" s="16" t="s">
        <v>24</v>
      </c>
    </row>
    <row r="17" spans="2:4">
      <c r="C17" s="17" t="s">
        <v>25</v>
      </c>
      <c r="D17" s="16" t="s">
        <v>26</v>
      </c>
    </row>
    <row r="18" spans="2:4" ht="27">
      <c r="C18" s="18" t="s">
        <v>27</v>
      </c>
      <c r="D18" s="19" t="s">
        <v>580</v>
      </c>
    </row>
    <row r="19" spans="2:4">
      <c r="C19" s="17" t="s">
        <v>28</v>
      </c>
      <c r="D19" s="16" t="s">
        <v>581</v>
      </c>
    </row>
    <row r="20" spans="2:4">
      <c r="C20" s="18" t="s">
        <v>29</v>
      </c>
      <c r="D20" s="19" t="s">
        <v>30</v>
      </c>
    </row>
    <row r="21" spans="2:4" ht="15.75">
      <c r="B21" s="20">
        <v>2</v>
      </c>
      <c r="C21" s="21" t="s">
        <v>31</v>
      </c>
      <c r="D21" s="22" t="s">
        <v>49</v>
      </c>
    </row>
    <row r="22" spans="2:4" ht="27">
      <c r="C22" s="23" t="s">
        <v>470</v>
      </c>
      <c r="D22" s="16" t="s">
        <v>32</v>
      </c>
    </row>
    <row r="23" spans="2:4">
      <c r="C23" s="17" t="s">
        <v>33</v>
      </c>
      <c r="D23" s="16" t="s">
        <v>34</v>
      </c>
    </row>
    <row r="24" spans="2:4" ht="30" customHeight="1">
      <c r="C24" s="17" t="s">
        <v>35</v>
      </c>
      <c r="D24" s="16" t="s">
        <v>36</v>
      </c>
    </row>
    <row r="25" spans="2:4" ht="25.5" customHeight="1">
      <c r="C25" s="17" t="s">
        <v>37</v>
      </c>
      <c r="D25" s="16" t="s">
        <v>38</v>
      </c>
    </row>
    <row r="26" spans="2:4">
      <c r="C26" s="17" t="s">
        <v>39</v>
      </c>
      <c r="D26" s="16" t="s">
        <v>40</v>
      </c>
    </row>
    <row r="27" spans="2:4" ht="27">
      <c r="C27" s="17" t="s">
        <v>471</v>
      </c>
      <c r="D27" s="16" t="s">
        <v>41</v>
      </c>
    </row>
    <row r="28" spans="2:4" ht="30" customHeight="1">
      <c r="C28" s="17" t="s">
        <v>811</v>
      </c>
      <c r="D28" s="16" t="s">
        <v>812</v>
      </c>
    </row>
    <row r="29" spans="2:4">
      <c r="C29" s="17" t="s">
        <v>476</v>
      </c>
      <c r="D29" s="16" t="s">
        <v>475</v>
      </c>
    </row>
    <row r="30" spans="2:4">
      <c r="C30" s="17" t="s">
        <v>477</v>
      </c>
      <c r="D30" s="16" t="s">
        <v>472</v>
      </c>
    </row>
    <row r="31" spans="2:4">
      <c r="C31" s="17" t="s">
        <v>478</v>
      </c>
      <c r="D31" s="16" t="s">
        <v>473</v>
      </c>
    </row>
    <row r="32" spans="2:4">
      <c r="C32" s="17" t="s">
        <v>479</v>
      </c>
      <c r="D32" s="16" t="s">
        <v>474</v>
      </c>
    </row>
    <row r="33" spans="2:4" ht="15.75">
      <c r="B33" s="20">
        <v>3</v>
      </c>
      <c r="C33" s="21" t="s">
        <v>42</v>
      </c>
      <c r="D33" s="22" t="s">
        <v>50</v>
      </c>
    </row>
    <row r="34" spans="2:4">
      <c r="C34" s="17" t="s">
        <v>43</v>
      </c>
      <c r="D34" s="16" t="s">
        <v>44</v>
      </c>
    </row>
    <row r="35" spans="2:4" ht="15.75">
      <c r="B35" s="20">
        <v>4</v>
      </c>
      <c r="C35" s="21" t="s">
        <v>2</v>
      </c>
      <c r="D35" s="22" t="s">
        <v>45</v>
      </c>
    </row>
    <row r="36" spans="2:4">
      <c r="C36" s="18" t="s">
        <v>46</v>
      </c>
      <c r="D36" s="19" t="s">
        <v>47</v>
      </c>
    </row>
    <row r="37" spans="2:4">
      <c r="D37" s="16"/>
    </row>
    <row r="38" spans="2:4">
      <c r="D38" s="16"/>
    </row>
    <row r="39" spans="2:4">
      <c r="D39" s="16"/>
    </row>
    <row r="40" spans="2:4">
      <c r="D40" s="16"/>
    </row>
    <row r="41" spans="2:4">
      <c r="D41" s="16"/>
    </row>
    <row r="42" spans="2:4">
      <c r="D42" s="16"/>
    </row>
    <row r="43" spans="2:4">
      <c r="D43" s="16"/>
    </row>
    <row r="44" spans="2:4">
      <c r="D44" s="16"/>
    </row>
    <row r="45" spans="2:4">
      <c r="D45" s="16"/>
    </row>
    <row r="46" spans="2:4">
      <c r="D46" s="16"/>
    </row>
    <row r="47" spans="2:4">
      <c r="D47" s="16"/>
    </row>
    <row r="48" spans="2:4">
      <c r="D48" s="16"/>
    </row>
  </sheetData>
  <mergeCells count="3">
    <mergeCell ref="D3:D4"/>
    <mergeCell ref="D5:D6"/>
    <mergeCell ref="B10:D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75"/>
  <sheetViews>
    <sheetView showGridLines="0" tabSelected="1" showRuler="0" view="pageBreakPreview" topLeftCell="A37" zoomScaleNormal="100" zoomScaleSheetLayoutView="100" workbookViewId="0">
      <selection activeCell="A49" sqref="A49"/>
    </sheetView>
  </sheetViews>
  <sheetFormatPr baseColWidth="10" defaultRowHeight="15"/>
  <cols>
    <col min="3" max="3" width="33.7109375" customWidth="1"/>
    <col min="4" max="4" width="24.140625" customWidth="1"/>
    <col min="5" max="5" width="19.28515625" customWidth="1"/>
    <col min="6" max="6" width="14.28515625" customWidth="1"/>
    <col min="7" max="7" width="7.28515625" bestFit="1" customWidth="1"/>
    <col min="8" max="8" width="4.42578125" bestFit="1" customWidth="1"/>
    <col min="9" max="9" width="3" bestFit="1" customWidth="1"/>
    <col min="10" max="10" width="5" customWidth="1"/>
    <col min="11" max="11" width="3" bestFit="1" customWidth="1"/>
    <col min="12" max="12" width="18" customWidth="1"/>
    <col min="13" max="13" width="17.140625" style="30" bestFit="1" customWidth="1"/>
  </cols>
  <sheetData>
    <row r="1" spans="1:13" ht="15" customHeight="1">
      <c r="A1" s="1"/>
      <c r="B1" s="4"/>
      <c r="C1" s="203" t="s">
        <v>7</v>
      </c>
      <c r="D1" s="204"/>
      <c r="E1" s="204"/>
      <c r="F1" s="204"/>
      <c r="G1" s="204"/>
      <c r="H1" s="204"/>
      <c r="I1" s="204"/>
      <c r="J1" s="204"/>
      <c r="K1" s="204"/>
      <c r="L1" s="204"/>
      <c r="M1" s="205"/>
    </row>
    <row r="2" spans="1:13" ht="15.75" customHeight="1" thickBot="1">
      <c r="A2" s="2"/>
      <c r="C2" s="206"/>
      <c r="D2" s="207"/>
      <c r="E2" s="207"/>
      <c r="F2" s="207"/>
      <c r="G2" s="207"/>
      <c r="H2" s="207"/>
      <c r="I2" s="207"/>
      <c r="J2" s="207"/>
      <c r="K2" s="207"/>
      <c r="L2" s="207"/>
      <c r="M2" s="208"/>
    </row>
    <row r="3" spans="1:13" ht="15" customHeight="1">
      <c r="A3" s="2"/>
      <c r="C3" s="209" t="s">
        <v>0</v>
      </c>
      <c r="D3" s="210"/>
      <c r="E3" s="210"/>
      <c r="F3" s="210"/>
      <c r="G3" s="210"/>
      <c r="H3" s="210"/>
      <c r="I3" s="210"/>
      <c r="J3" s="210"/>
      <c r="K3" s="210"/>
      <c r="L3" s="210"/>
      <c r="M3" s="211"/>
    </row>
    <row r="4" spans="1:13" ht="15.75" customHeight="1" thickBot="1">
      <c r="A4" s="3"/>
      <c r="B4" s="5"/>
      <c r="C4" s="212"/>
      <c r="D4" s="213"/>
      <c r="E4" s="213"/>
      <c r="F4" s="213"/>
      <c r="G4" s="213"/>
      <c r="H4" s="213"/>
      <c r="I4" s="213"/>
      <c r="J4" s="213"/>
      <c r="K4" s="213"/>
      <c r="L4" s="213"/>
      <c r="M4" s="214"/>
    </row>
    <row r="5" spans="1:13" ht="15.75" thickBot="1"/>
    <row r="6" spans="1:13" ht="15" customHeight="1">
      <c r="A6" s="196" t="s">
        <v>440</v>
      </c>
      <c r="B6" s="197"/>
      <c r="C6" s="197"/>
      <c r="D6" s="197"/>
      <c r="E6" s="197"/>
      <c r="F6" s="197"/>
      <c r="G6" s="197"/>
      <c r="H6" s="197"/>
      <c r="I6" s="197"/>
      <c r="J6" s="197"/>
      <c r="K6" s="197"/>
      <c r="L6" s="197"/>
      <c r="M6" s="198"/>
    </row>
    <row r="7" spans="1:13" ht="15.75" customHeight="1" thickBot="1">
      <c r="A7" s="199"/>
      <c r="B7" s="200"/>
      <c r="C7" s="200"/>
      <c r="D7" s="200"/>
      <c r="E7" s="200"/>
      <c r="F7" s="200"/>
      <c r="G7" s="200"/>
      <c r="H7" s="200"/>
      <c r="I7" s="200"/>
      <c r="J7" s="200"/>
      <c r="K7" s="200"/>
      <c r="L7" s="200"/>
      <c r="M7" s="201"/>
    </row>
    <row r="8" spans="1:13" ht="15.75" thickBot="1"/>
    <row r="9" spans="1:13" ht="15.75" thickBot="1">
      <c r="A9" s="188" t="s">
        <v>8</v>
      </c>
      <c r="B9" s="188"/>
      <c r="C9" s="189" t="s">
        <v>443</v>
      </c>
      <c r="D9" s="189"/>
      <c r="E9" s="189"/>
      <c r="F9" s="189"/>
      <c r="G9" s="189"/>
      <c r="H9" s="189"/>
      <c r="I9" s="189"/>
      <c r="J9" s="189"/>
      <c r="K9" s="189"/>
      <c r="L9" s="189"/>
      <c r="M9" s="189"/>
    </row>
    <row r="10" spans="1:13" ht="29.25" customHeight="1" thickBot="1">
      <c r="A10" s="188" t="s">
        <v>9</v>
      </c>
      <c r="B10" s="188"/>
      <c r="C10" s="193" t="s">
        <v>69</v>
      </c>
      <c r="D10" s="193"/>
      <c r="E10" s="193"/>
      <c r="F10" s="193"/>
      <c r="G10" s="193"/>
      <c r="H10" s="193"/>
      <c r="I10" s="193"/>
      <c r="J10" s="193"/>
      <c r="K10" s="193"/>
      <c r="L10" s="193"/>
      <c r="M10" s="193"/>
    </row>
    <row r="11" spans="1:13" ht="15.75" thickBot="1">
      <c r="A11" s="188" t="s">
        <v>10</v>
      </c>
      <c r="B11" s="188"/>
      <c r="C11" s="189" t="s">
        <v>573</v>
      </c>
      <c r="D11" s="189"/>
      <c r="E11" s="189"/>
      <c r="F11" s="189"/>
      <c r="G11" s="189"/>
      <c r="H11" s="189"/>
      <c r="I11" s="189"/>
      <c r="J11" s="189"/>
      <c r="K11" s="189"/>
      <c r="L11" s="189"/>
      <c r="M11" s="189"/>
    </row>
    <row r="12" spans="1:13" ht="15.75" thickBot="1">
      <c r="A12" s="188" t="s">
        <v>11</v>
      </c>
      <c r="B12" s="188"/>
      <c r="C12" s="189" t="s">
        <v>582</v>
      </c>
      <c r="D12" s="189"/>
      <c r="E12" s="189"/>
      <c r="F12" s="189"/>
      <c r="G12" s="189"/>
      <c r="H12" s="189"/>
      <c r="I12" s="189"/>
      <c r="J12" s="189"/>
      <c r="K12" s="189"/>
      <c r="L12" s="189"/>
      <c r="M12" s="189"/>
    </row>
    <row r="13" spans="1:13" ht="30.75" thickBot="1">
      <c r="A13" s="6" t="s">
        <v>1</v>
      </c>
      <c r="B13" s="31" t="s">
        <v>2</v>
      </c>
      <c r="C13" s="31" t="s">
        <v>6</v>
      </c>
      <c r="D13" s="31" t="s">
        <v>13</v>
      </c>
      <c r="E13" s="32" t="s">
        <v>3</v>
      </c>
      <c r="F13" s="32" t="s">
        <v>61</v>
      </c>
      <c r="G13" s="32" t="s">
        <v>4</v>
      </c>
      <c r="H13" s="31">
        <v>1</v>
      </c>
      <c r="I13" s="31">
        <v>2</v>
      </c>
      <c r="J13" s="31">
        <v>3</v>
      </c>
      <c r="K13" s="31">
        <v>4</v>
      </c>
      <c r="L13" s="31" t="s">
        <v>5</v>
      </c>
      <c r="M13" s="31" t="s">
        <v>12</v>
      </c>
    </row>
    <row r="14" spans="1:13" ht="90">
      <c r="A14" s="26" t="s">
        <v>734</v>
      </c>
      <c r="B14" s="195" t="s">
        <v>75</v>
      </c>
      <c r="C14" s="27" t="s">
        <v>701</v>
      </c>
      <c r="D14" s="27" t="s">
        <v>321</v>
      </c>
      <c r="E14" s="27" t="s">
        <v>575</v>
      </c>
      <c r="F14" s="27" t="s">
        <v>574</v>
      </c>
      <c r="G14" s="29">
        <v>4</v>
      </c>
      <c r="H14" s="29">
        <v>1</v>
      </c>
      <c r="I14" s="29">
        <v>1</v>
      </c>
      <c r="J14" s="29">
        <v>1</v>
      </c>
      <c r="K14" s="29">
        <v>1</v>
      </c>
      <c r="L14" s="27" t="s">
        <v>606</v>
      </c>
      <c r="M14" s="77">
        <v>3594535.64</v>
      </c>
    </row>
    <row r="15" spans="1:13" ht="90.75" thickBot="1">
      <c r="A15" s="26" t="s">
        <v>735</v>
      </c>
      <c r="B15" s="195"/>
      <c r="C15" s="27" t="s">
        <v>576</v>
      </c>
      <c r="D15" s="27" t="s">
        <v>321</v>
      </c>
      <c r="E15" s="27" t="s">
        <v>577</v>
      </c>
      <c r="F15" s="27" t="s">
        <v>578</v>
      </c>
      <c r="G15" s="29">
        <v>1</v>
      </c>
      <c r="H15" s="29">
        <v>0</v>
      </c>
      <c r="I15" s="29">
        <v>0</v>
      </c>
      <c r="J15" s="29">
        <v>1</v>
      </c>
      <c r="K15" s="29">
        <v>0</v>
      </c>
      <c r="L15" s="27" t="s">
        <v>606</v>
      </c>
      <c r="M15" s="77">
        <v>500000</v>
      </c>
    </row>
    <row r="16" spans="1:13" ht="15.75" thickBot="1">
      <c r="A16" s="188" t="s">
        <v>8</v>
      </c>
      <c r="B16" s="215"/>
      <c r="C16" s="216" t="s">
        <v>443</v>
      </c>
      <c r="D16" s="216"/>
      <c r="E16" s="216"/>
      <c r="F16" s="216"/>
      <c r="G16" s="216"/>
      <c r="H16" s="216"/>
      <c r="I16" s="216"/>
      <c r="J16" s="216"/>
      <c r="K16" s="216"/>
      <c r="L16" s="216"/>
      <c r="M16" s="216"/>
    </row>
    <row r="17" spans="1:13" ht="31.5" customHeight="1" thickBot="1">
      <c r="A17" s="188" t="s">
        <v>9</v>
      </c>
      <c r="B17" s="188"/>
      <c r="C17" s="193" t="s">
        <v>444</v>
      </c>
      <c r="D17" s="193"/>
      <c r="E17" s="193"/>
      <c r="F17" s="193"/>
      <c r="G17" s="193"/>
      <c r="H17" s="193"/>
      <c r="I17" s="193"/>
      <c r="J17" s="193"/>
      <c r="K17" s="193"/>
      <c r="L17" s="193"/>
      <c r="M17" s="193"/>
    </row>
    <row r="18" spans="1:13" ht="15.75" thickBot="1">
      <c r="A18" s="188" t="s">
        <v>10</v>
      </c>
      <c r="B18" s="188"/>
      <c r="C18" s="189" t="s">
        <v>442</v>
      </c>
      <c r="D18" s="189"/>
      <c r="E18" s="189"/>
      <c r="F18" s="189"/>
      <c r="G18" s="189"/>
      <c r="H18" s="189"/>
      <c r="I18" s="189"/>
      <c r="J18" s="189"/>
      <c r="K18" s="189"/>
      <c r="L18" s="189"/>
      <c r="M18" s="189"/>
    </row>
    <row r="19" spans="1:13" ht="15.75" thickBot="1">
      <c r="A19" s="188" t="s">
        <v>11</v>
      </c>
      <c r="B19" s="188"/>
      <c r="C19" s="189" t="s">
        <v>582</v>
      </c>
      <c r="D19" s="189"/>
      <c r="E19" s="189"/>
      <c r="F19" s="189"/>
      <c r="G19" s="189"/>
      <c r="H19" s="189"/>
      <c r="I19" s="189"/>
      <c r="J19" s="189"/>
      <c r="K19" s="189"/>
      <c r="L19" s="189"/>
      <c r="M19" s="189"/>
    </row>
    <row r="20" spans="1:13" ht="30.75" thickBot="1">
      <c r="A20" s="6" t="s">
        <v>1</v>
      </c>
      <c r="B20" s="6" t="s">
        <v>2</v>
      </c>
      <c r="C20" s="6" t="s">
        <v>6</v>
      </c>
      <c r="D20" s="6" t="s">
        <v>13</v>
      </c>
      <c r="E20" s="7" t="s">
        <v>3</v>
      </c>
      <c r="F20" s="7" t="s">
        <v>61</v>
      </c>
      <c r="G20" s="7" t="s">
        <v>4</v>
      </c>
      <c r="H20" s="6">
        <v>1</v>
      </c>
      <c r="I20" s="6">
        <v>2</v>
      </c>
      <c r="J20" s="6">
        <v>3</v>
      </c>
      <c r="K20" s="6">
        <v>4</v>
      </c>
      <c r="L20" s="6" t="s">
        <v>5</v>
      </c>
      <c r="M20" s="6" t="s">
        <v>12</v>
      </c>
    </row>
    <row r="21" spans="1:13" s="30" customFormat="1" ht="75">
      <c r="A21" s="26" t="s">
        <v>736</v>
      </c>
      <c r="B21" s="190" t="s">
        <v>86</v>
      </c>
      <c r="C21" s="26" t="s">
        <v>981</v>
      </c>
      <c r="D21" s="26" t="s">
        <v>445</v>
      </c>
      <c r="E21" s="26" t="s">
        <v>583</v>
      </c>
      <c r="F21" s="26" t="s">
        <v>446</v>
      </c>
      <c r="G21" s="28">
        <v>1</v>
      </c>
      <c r="H21" s="28">
        <v>0</v>
      </c>
      <c r="I21" s="28">
        <v>0</v>
      </c>
      <c r="J21" s="28">
        <v>1</v>
      </c>
      <c r="K21" s="28">
        <v>0</v>
      </c>
      <c r="L21" s="26" t="s">
        <v>447</v>
      </c>
      <c r="M21" s="78">
        <v>100000</v>
      </c>
    </row>
    <row r="22" spans="1:13" s="30" customFormat="1" ht="75.75" thickBot="1">
      <c r="A22" s="26" t="s">
        <v>737</v>
      </c>
      <c r="B22" s="217"/>
      <c r="C22" s="27" t="s">
        <v>584</v>
      </c>
      <c r="D22" s="27"/>
      <c r="E22" s="27" t="s">
        <v>448</v>
      </c>
      <c r="F22" s="27" t="s">
        <v>165</v>
      </c>
      <c r="G22" s="29">
        <v>1</v>
      </c>
      <c r="H22" s="29">
        <v>0</v>
      </c>
      <c r="I22" s="29">
        <v>1</v>
      </c>
      <c r="J22" s="29">
        <v>0</v>
      </c>
      <c r="K22" s="29">
        <v>0</v>
      </c>
      <c r="L22" s="27"/>
      <c r="M22" s="77">
        <v>3000</v>
      </c>
    </row>
    <row r="23" spans="1:13" ht="15.75" thickBot="1">
      <c r="A23" s="188" t="s">
        <v>8</v>
      </c>
      <c r="B23" s="188"/>
      <c r="C23" s="193" t="s">
        <v>450</v>
      </c>
      <c r="D23" s="193"/>
      <c r="E23" s="193"/>
      <c r="F23" s="193"/>
      <c r="G23" s="193"/>
      <c r="H23" s="193"/>
      <c r="I23" s="193"/>
      <c r="J23" s="193"/>
      <c r="K23" s="193"/>
      <c r="L23" s="193"/>
      <c r="M23" s="193"/>
    </row>
    <row r="24" spans="1:13" ht="30" customHeight="1" thickBot="1">
      <c r="A24" s="188" t="s">
        <v>9</v>
      </c>
      <c r="B24" s="188"/>
      <c r="C24" s="193" t="s">
        <v>451</v>
      </c>
      <c r="D24" s="189"/>
      <c r="E24" s="189"/>
      <c r="F24" s="189"/>
      <c r="G24" s="189"/>
      <c r="H24" s="189"/>
      <c r="I24" s="189"/>
      <c r="J24" s="189"/>
      <c r="K24" s="189"/>
      <c r="L24" s="189"/>
      <c r="M24" s="189"/>
    </row>
    <row r="25" spans="1:13" ht="15.75" thickBot="1">
      <c r="A25" s="188" t="s">
        <v>10</v>
      </c>
      <c r="B25" s="188"/>
      <c r="C25" s="193" t="s">
        <v>449</v>
      </c>
      <c r="D25" s="193"/>
      <c r="E25" s="193"/>
      <c r="F25" s="193"/>
      <c r="G25" s="193"/>
      <c r="H25" s="193"/>
      <c r="I25" s="193"/>
      <c r="J25" s="193"/>
      <c r="K25" s="193"/>
      <c r="L25" s="193"/>
      <c r="M25" s="193"/>
    </row>
    <row r="26" spans="1:13" ht="15.75" thickBot="1">
      <c r="A26" s="188" t="s">
        <v>11</v>
      </c>
      <c r="B26" s="188"/>
      <c r="C26" s="189" t="s">
        <v>469</v>
      </c>
      <c r="D26" s="189"/>
      <c r="E26" s="189"/>
      <c r="F26" s="189"/>
      <c r="G26" s="189"/>
      <c r="H26" s="189"/>
      <c r="I26" s="189"/>
      <c r="J26" s="189"/>
      <c r="K26" s="189"/>
      <c r="L26" s="189"/>
      <c r="M26" s="189"/>
    </row>
    <row r="27" spans="1:13" ht="30.75" thickBot="1">
      <c r="A27" s="31" t="s">
        <v>1</v>
      </c>
      <c r="B27" s="31" t="s">
        <v>2</v>
      </c>
      <c r="C27" s="31" t="s">
        <v>6</v>
      </c>
      <c r="D27" s="6" t="s">
        <v>13</v>
      </c>
      <c r="E27" s="7" t="s">
        <v>3</v>
      </c>
      <c r="F27" s="7" t="s">
        <v>61</v>
      </c>
      <c r="G27" s="7" t="s">
        <v>4</v>
      </c>
      <c r="H27" s="6">
        <v>1</v>
      </c>
      <c r="I27" s="6">
        <v>2</v>
      </c>
      <c r="J27" s="6">
        <v>3</v>
      </c>
      <c r="K27" s="6">
        <v>4</v>
      </c>
      <c r="L27" s="6" t="s">
        <v>5</v>
      </c>
      <c r="M27" s="6" t="s">
        <v>12</v>
      </c>
    </row>
    <row r="28" spans="1:13" ht="78.75" customHeight="1">
      <c r="A28" s="27" t="s">
        <v>738</v>
      </c>
      <c r="B28" s="202" t="s">
        <v>310</v>
      </c>
      <c r="C28" s="27" t="s">
        <v>452</v>
      </c>
      <c r="D28" s="26" t="s">
        <v>453</v>
      </c>
      <c r="E28" s="26" t="s">
        <v>85</v>
      </c>
      <c r="F28" s="26" t="s">
        <v>204</v>
      </c>
      <c r="G28" s="28">
        <v>6</v>
      </c>
      <c r="H28" s="28">
        <v>0</v>
      </c>
      <c r="I28" s="28">
        <v>3</v>
      </c>
      <c r="J28" s="28">
        <v>3</v>
      </c>
      <c r="K28" s="28">
        <v>0</v>
      </c>
      <c r="L28" s="26" t="s">
        <v>585</v>
      </c>
      <c r="M28" s="78">
        <v>50000</v>
      </c>
    </row>
    <row r="29" spans="1:13" ht="164.25" customHeight="1">
      <c r="A29" s="27" t="s">
        <v>739</v>
      </c>
      <c r="B29" s="191"/>
      <c r="C29" s="27" t="s">
        <v>454</v>
      </c>
      <c r="D29" s="27"/>
      <c r="E29" s="27" t="s">
        <v>85</v>
      </c>
      <c r="F29" s="27" t="s">
        <v>455</v>
      </c>
      <c r="G29" s="29">
        <v>9</v>
      </c>
      <c r="H29" s="29">
        <v>0</v>
      </c>
      <c r="I29" s="29">
        <v>4</v>
      </c>
      <c r="J29" s="29">
        <v>5</v>
      </c>
      <c r="K29" s="29">
        <v>0</v>
      </c>
      <c r="L29" s="27" t="s">
        <v>456</v>
      </c>
      <c r="M29" s="78">
        <v>50000</v>
      </c>
    </row>
    <row r="30" spans="1:13" ht="60">
      <c r="A30" s="27" t="s">
        <v>740</v>
      </c>
      <c r="B30" s="191"/>
      <c r="C30" s="27" t="s">
        <v>586</v>
      </c>
      <c r="D30" s="27" t="s">
        <v>457</v>
      </c>
      <c r="E30" s="27" t="s">
        <v>466</v>
      </c>
      <c r="F30" s="27" t="s">
        <v>165</v>
      </c>
      <c r="G30" s="29">
        <v>1</v>
      </c>
      <c r="H30" s="29">
        <v>0</v>
      </c>
      <c r="I30" s="29">
        <v>1</v>
      </c>
      <c r="J30" s="29">
        <v>0</v>
      </c>
      <c r="K30" s="29">
        <v>0</v>
      </c>
      <c r="L30" s="27" t="s">
        <v>467</v>
      </c>
      <c r="M30" s="78">
        <v>50000</v>
      </c>
    </row>
    <row r="31" spans="1:13" ht="75">
      <c r="A31" s="27" t="s">
        <v>741</v>
      </c>
      <c r="B31" s="191"/>
      <c r="C31" s="27" t="s">
        <v>458</v>
      </c>
      <c r="D31" s="27" t="s">
        <v>459</v>
      </c>
      <c r="E31" s="27" t="s">
        <v>466</v>
      </c>
      <c r="F31" s="27" t="s">
        <v>165</v>
      </c>
      <c r="G31" s="29">
        <v>1</v>
      </c>
      <c r="H31" s="29">
        <v>0</v>
      </c>
      <c r="I31" s="29">
        <v>0</v>
      </c>
      <c r="J31" s="29">
        <v>1</v>
      </c>
      <c r="K31" s="29">
        <v>0</v>
      </c>
      <c r="L31" s="27" t="s">
        <v>467</v>
      </c>
      <c r="M31" s="78">
        <v>50000</v>
      </c>
    </row>
    <row r="32" spans="1:13" ht="75">
      <c r="A32" s="27" t="s">
        <v>742</v>
      </c>
      <c r="B32" s="191"/>
      <c r="C32" s="27" t="s">
        <v>460</v>
      </c>
      <c r="D32" s="27" t="s">
        <v>461</v>
      </c>
      <c r="E32" s="27" t="s">
        <v>466</v>
      </c>
      <c r="F32" s="27" t="s">
        <v>165</v>
      </c>
      <c r="G32" s="29">
        <v>1</v>
      </c>
      <c r="H32" s="29">
        <v>0</v>
      </c>
      <c r="I32" s="29">
        <v>1</v>
      </c>
      <c r="J32" s="29">
        <v>0</v>
      </c>
      <c r="K32" s="29">
        <v>0</v>
      </c>
      <c r="L32" s="27" t="s">
        <v>467</v>
      </c>
      <c r="M32" s="78">
        <v>50000</v>
      </c>
    </row>
    <row r="33" spans="1:13" ht="75">
      <c r="A33" s="27" t="s">
        <v>743</v>
      </c>
      <c r="B33" s="191"/>
      <c r="C33" s="27" t="s">
        <v>462</v>
      </c>
      <c r="D33" s="27" t="s">
        <v>463</v>
      </c>
      <c r="E33" s="27" t="s">
        <v>466</v>
      </c>
      <c r="F33" s="27" t="s">
        <v>165</v>
      </c>
      <c r="G33" s="29">
        <v>1</v>
      </c>
      <c r="H33" s="29">
        <v>0</v>
      </c>
      <c r="I33" s="29">
        <v>0</v>
      </c>
      <c r="J33" s="29">
        <v>1</v>
      </c>
      <c r="K33" s="29">
        <v>0</v>
      </c>
      <c r="L33" s="27" t="s">
        <v>467</v>
      </c>
      <c r="M33" s="78">
        <v>50000</v>
      </c>
    </row>
    <row r="34" spans="1:13" ht="75">
      <c r="A34" s="27" t="s">
        <v>744</v>
      </c>
      <c r="B34" s="191"/>
      <c r="C34" s="27" t="s">
        <v>464</v>
      </c>
      <c r="D34" s="27" t="s">
        <v>587</v>
      </c>
      <c r="E34" s="27" t="s">
        <v>466</v>
      </c>
      <c r="F34" s="27" t="s">
        <v>165</v>
      </c>
      <c r="G34" s="29">
        <v>1</v>
      </c>
      <c r="H34" s="29">
        <v>1</v>
      </c>
      <c r="I34" s="29">
        <v>0</v>
      </c>
      <c r="J34" s="29">
        <v>0</v>
      </c>
      <c r="K34" s="29">
        <v>0</v>
      </c>
      <c r="L34" s="27" t="s">
        <v>467</v>
      </c>
      <c r="M34" s="78">
        <v>50000</v>
      </c>
    </row>
    <row r="35" spans="1:13" ht="60">
      <c r="A35" s="27" t="s">
        <v>745</v>
      </c>
      <c r="B35" s="191"/>
      <c r="C35" s="26" t="s">
        <v>465</v>
      </c>
      <c r="D35" s="27" t="s">
        <v>588</v>
      </c>
      <c r="E35" s="27" t="s">
        <v>466</v>
      </c>
      <c r="F35" s="27" t="s">
        <v>165</v>
      </c>
      <c r="G35" s="29">
        <v>1</v>
      </c>
      <c r="H35" s="29">
        <v>0</v>
      </c>
      <c r="I35" s="29">
        <v>0</v>
      </c>
      <c r="J35" s="29">
        <v>1</v>
      </c>
      <c r="K35" s="29">
        <v>0</v>
      </c>
      <c r="L35" s="27" t="s">
        <v>467</v>
      </c>
      <c r="M35" s="78">
        <v>50000</v>
      </c>
    </row>
    <row r="36" spans="1:13" ht="105">
      <c r="A36" s="27" t="s">
        <v>746</v>
      </c>
      <c r="B36" s="192"/>
      <c r="C36" s="27" t="s">
        <v>589</v>
      </c>
      <c r="D36" s="27" t="s">
        <v>590</v>
      </c>
      <c r="E36" s="27" t="s">
        <v>466</v>
      </c>
      <c r="F36" s="27" t="s">
        <v>468</v>
      </c>
      <c r="G36" s="29">
        <v>4</v>
      </c>
      <c r="H36" s="29">
        <v>1</v>
      </c>
      <c r="I36" s="29">
        <v>1</v>
      </c>
      <c r="J36" s="29">
        <v>1</v>
      </c>
      <c r="K36" s="29">
        <v>1</v>
      </c>
      <c r="L36" s="27" t="s">
        <v>591</v>
      </c>
      <c r="M36" s="78">
        <v>50000</v>
      </c>
    </row>
    <row r="38" spans="1:13" ht="15.75" thickBot="1"/>
    <row r="39" spans="1:13">
      <c r="A39" s="196" t="s">
        <v>51</v>
      </c>
      <c r="B39" s="197"/>
      <c r="C39" s="197"/>
      <c r="D39" s="197"/>
      <c r="E39" s="197"/>
      <c r="F39" s="197"/>
      <c r="G39" s="197"/>
      <c r="H39" s="197"/>
      <c r="I39" s="197"/>
      <c r="J39" s="197"/>
      <c r="K39" s="197"/>
      <c r="L39" s="197"/>
      <c r="M39" s="198"/>
    </row>
    <row r="40" spans="1:13" ht="15.75" thickBot="1">
      <c r="A40" s="199"/>
      <c r="B40" s="200"/>
      <c r="C40" s="200"/>
      <c r="D40" s="200"/>
      <c r="E40" s="200"/>
      <c r="F40" s="200"/>
      <c r="G40" s="200"/>
      <c r="H40" s="200"/>
      <c r="I40" s="200"/>
      <c r="J40" s="200"/>
      <c r="K40" s="200"/>
      <c r="L40" s="200"/>
      <c r="M40" s="201"/>
    </row>
    <row r="41" spans="1:13" ht="15.75" thickBot="1"/>
    <row r="42" spans="1:13" ht="15.75" thickBot="1">
      <c r="A42" s="188" t="s">
        <v>8</v>
      </c>
      <c r="B42" s="188"/>
      <c r="C42" s="189" t="s">
        <v>101</v>
      </c>
      <c r="D42" s="189"/>
      <c r="E42" s="189"/>
      <c r="F42" s="189"/>
      <c r="G42" s="189"/>
      <c r="H42" s="189"/>
      <c r="I42" s="189"/>
      <c r="J42" s="189"/>
      <c r="K42" s="189"/>
      <c r="L42" s="189"/>
      <c r="M42" s="189"/>
    </row>
    <row r="43" spans="1:13" ht="30" customHeight="1" thickBot="1">
      <c r="A43" s="188" t="s">
        <v>9</v>
      </c>
      <c r="B43" s="188"/>
      <c r="C43" s="193" t="s">
        <v>378</v>
      </c>
      <c r="D43" s="189"/>
      <c r="E43" s="189"/>
      <c r="F43" s="189"/>
      <c r="G43" s="189"/>
      <c r="H43" s="189"/>
      <c r="I43" s="189"/>
      <c r="J43" s="189"/>
      <c r="K43" s="189"/>
      <c r="L43" s="189"/>
      <c r="M43" s="189"/>
    </row>
    <row r="44" spans="1:13" ht="15.75" thickBot="1">
      <c r="A44" s="188" t="s">
        <v>10</v>
      </c>
      <c r="B44" s="188"/>
      <c r="C44" s="189" t="s">
        <v>301</v>
      </c>
      <c r="D44" s="189"/>
      <c r="E44" s="189"/>
      <c r="F44" s="189"/>
      <c r="G44" s="189"/>
      <c r="H44" s="189"/>
      <c r="I44" s="189"/>
      <c r="J44" s="189"/>
      <c r="K44" s="189"/>
      <c r="L44" s="189"/>
      <c r="M44" s="189"/>
    </row>
    <row r="45" spans="1:13" ht="15.75" thickBot="1">
      <c r="A45" s="188" t="s">
        <v>11</v>
      </c>
      <c r="B45" s="188"/>
      <c r="C45" s="189" t="s">
        <v>592</v>
      </c>
      <c r="D45" s="189"/>
      <c r="E45" s="189"/>
      <c r="F45" s="189"/>
      <c r="G45" s="189"/>
      <c r="H45" s="189"/>
      <c r="I45" s="189"/>
      <c r="J45" s="189"/>
      <c r="K45" s="189"/>
      <c r="L45" s="189"/>
      <c r="M45" s="189"/>
    </row>
    <row r="46" spans="1:13" ht="30.75" thickBot="1">
      <c r="A46" s="6" t="s">
        <v>1</v>
      </c>
      <c r="B46" s="6" t="s">
        <v>2</v>
      </c>
      <c r="C46" s="31" t="s">
        <v>6</v>
      </c>
      <c r="D46" s="31" t="s">
        <v>13</v>
      </c>
      <c r="E46" s="32" t="s">
        <v>3</v>
      </c>
      <c r="F46" s="32" t="s">
        <v>61</v>
      </c>
      <c r="G46" s="32" t="s">
        <v>4</v>
      </c>
      <c r="H46" s="31">
        <v>1</v>
      </c>
      <c r="I46" s="31">
        <v>2</v>
      </c>
      <c r="J46" s="31">
        <v>3</v>
      </c>
      <c r="K46" s="31">
        <v>4</v>
      </c>
      <c r="L46" s="31" t="s">
        <v>5</v>
      </c>
      <c r="M46" s="31" t="s">
        <v>12</v>
      </c>
    </row>
    <row r="47" spans="1:13" ht="45">
      <c r="A47" s="27" t="s">
        <v>747</v>
      </c>
      <c r="B47" s="190" t="s">
        <v>86</v>
      </c>
      <c r="C47" s="27" t="s">
        <v>302</v>
      </c>
      <c r="D47" s="35"/>
      <c r="E47" s="35" t="s">
        <v>65</v>
      </c>
      <c r="F47" s="27" t="s">
        <v>303</v>
      </c>
      <c r="G47" s="36">
        <v>1</v>
      </c>
      <c r="H47" s="36">
        <v>0</v>
      </c>
      <c r="I47" s="36">
        <v>1</v>
      </c>
      <c r="J47" s="36">
        <v>0</v>
      </c>
      <c r="K47" s="36">
        <v>0</v>
      </c>
      <c r="L47" s="27" t="s">
        <v>697</v>
      </c>
      <c r="M47" s="77">
        <v>10000</v>
      </c>
    </row>
    <row r="48" spans="1:13" ht="45">
      <c r="A48" s="27" t="s">
        <v>748</v>
      </c>
      <c r="B48" s="191"/>
      <c r="C48" s="27" t="s">
        <v>304</v>
      </c>
      <c r="D48" s="27"/>
      <c r="E48" s="27" t="s">
        <v>85</v>
      </c>
      <c r="F48" s="27" t="s">
        <v>303</v>
      </c>
      <c r="G48" s="29">
        <v>1</v>
      </c>
      <c r="H48" s="29">
        <v>0</v>
      </c>
      <c r="I48" s="29">
        <v>0</v>
      </c>
      <c r="J48" s="29">
        <v>0</v>
      </c>
      <c r="K48" s="29">
        <v>1</v>
      </c>
      <c r="L48" s="27" t="s">
        <v>697</v>
      </c>
      <c r="M48" s="77">
        <v>100000</v>
      </c>
    </row>
    <row r="49" spans="1:13" ht="60">
      <c r="A49" s="27" t="s">
        <v>749</v>
      </c>
      <c r="B49" s="191"/>
      <c r="C49" s="27" t="s">
        <v>286</v>
      </c>
      <c r="D49" s="27" t="s">
        <v>293</v>
      </c>
      <c r="E49" s="27" t="s">
        <v>85</v>
      </c>
      <c r="F49" s="27" t="s">
        <v>294</v>
      </c>
      <c r="G49" s="29">
        <v>16</v>
      </c>
      <c r="H49" s="29">
        <v>4</v>
      </c>
      <c r="I49" s="29">
        <v>4</v>
      </c>
      <c r="J49" s="29">
        <v>4</v>
      </c>
      <c r="K49" s="29">
        <v>4</v>
      </c>
      <c r="L49" s="27" t="s">
        <v>593</v>
      </c>
      <c r="M49" s="77">
        <v>10000</v>
      </c>
    </row>
    <row r="50" spans="1:13" ht="30">
      <c r="A50" s="27" t="s">
        <v>750</v>
      </c>
      <c r="B50" s="191"/>
      <c r="C50" s="27" t="s">
        <v>287</v>
      </c>
      <c r="D50" s="27" t="s">
        <v>25</v>
      </c>
      <c r="E50" s="27" t="s">
        <v>295</v>
      </c>
      <c r="F50" s="27" t="s">
        <v>295</v>
      </c>
      <c r="G50" s="29">
        <v>1</v>
      </c>
      <c r="H50" s="29">
        <v>0</v>
      </c>
      <c r="I50" s="29">
        <v>1</v>
      </c>
      <c r="J50" s="29">
        <v>0</v>
      </c>
      <c r="K50" s="29">
        <v>0</v>
      </c>
      <c r="L50" s="27" t="s">
        <v>296</v>
      </c>
      <c r="M50" s="77">
        <v>10000</v>
      </c>
    </row>
    <row r="51" spans="1:13" ht="45">
      <c r="A51" s="27" t="s">
        <v>751</v>
      </c>
      <c r="B51" s="191"/>
      <c r="C51" s="27" t="s">
        <v>288</v>
      </c>
      <c r="D51" s="27"/>
      <c r="E51" s="27" t="s">
        <v>297</v>
      </c>
      <c r="F51" s="27" t="s">
        <v>97</v>
      </c>
      <c r="G51" s="29">
        <v>4</v>
      </c>
      <c r="H51" s="29">
        <v>1</v>
      </c>
      <c r="I51" s="29">
        <v>1</v>
      </c>
      <c r="J51" s="29">
        <v>1</v>
      </c>
      <c r="K51" s="29">
        <v>1</v>
      </c>
      <c r="L51" s="27" t="s">
        <v>594</v>
      </c>
      <c r="M51" s="77">
        <v>10000</v>
      </c>
    </row>
    <row r="52" spans="1:13" ht="45">
      <c r="A52" s="27" t="s">
        <v>752</v>
      </c>
      <c r="B52" s="191"/>
      <c r="C52" s="27" t="s">
        <v>289</v>
      </c>
      <c r="D52" s="27"/>
      <c r="E52" s="27" t="s">
        <v>298</v>
      </c>
      <c r="F52" s="27" t="s">
        <v>299</v>
      </c>
      <c r="G52" s="29">
        <v>2</v>
      </c>
      <c r="H52" s="29">
        <v>0</v>
      </c>
      <c r="I52" s="29">
        <v>1</v>
      </c>
      <c r="J52" s="29">
        <v>0</v>
      </c>
      <c r="K52" s="29">
        <v>1</v>
      </c>
      <c r="L52" s="27" t="s">
        <v>595</v>
      </c>
      <c r="M52" s="77">
        <v>30000</v>
      </c>
    </row>
    <row r="53" spans="1:13" ht="45">
      <c r="A53" s="27" t="s">
        <v>753</v>
      </c>
      <c r="B53" s="191"/>
      <c r="C53" s="27" t="s">
        <v>596</v>
      </c>
      <c r="D53" s="27"/>
      <c r="E53" s="27" t="s">
        <v>297</v>
      </c>
      <c r="F53" s="27" t="s">
        <v>299</v>
      </c>
      <c r="G53" s="29">
        <v>1</v>
      </c>
      <c r="H53" s="29">
        <v>0</v>
      </c>
      <c r="I53" s="29">
        <v>0</v>
      </c>
      <c r="J53" s="29">
        <v>0</v>
      </c>
      <c r="K53" s="29">
        <v>1</v>
      </c>
      <c r="L53" s="27" t="s">
        <v>595</v>
      </c>
      <c r="M53" s="77">
        <v>10000</v>
      </c>
    </row>
    <row r="54" spans="1:13" ht="45">
      <c r="A54" s="27" t="s">
        <v>754</v>
      </c>
      <c r="B54" s="191"/>
      <c r="C54" s="27" t="s">
        <v>982</v>
      </c>
      <c r="D54" s="27"/>
      <c r="E54" s="27" t="s">
        <v>295</v>
      </c>
      <c r="F54" s="27" t="s">
        <v>299</v>
      </c>
      <c r="G54" s="29">
        <v>1</v>
      </c>
      <c r="H54" s="29">
        <v>0</v>
      </c>
      <c r="I54" s="29">
        <v>0</v>
      </c>
      <c r="J54" s="29">
        <v>0</v>
      </c>
      <c r="K54" s="29">
        <v>1</v>
      </c>
      <c r="L54" s="27" t="s">
        <v>595</v>
      </c>
      <c r="M54" s="77">
        <v>50000</v>
      </c>
    </row>
    <row r="55" spans="1:13" ht="30">
      <c r="A55" s="27" t="s">
        <v>755</v>
      </c>
      <c r="B55" s="192"/>
      <c r="C55" s="27" t="s">
        <v>979</v>
      </c>
      <c r="D55" s="27"/>
      <c r="E55" s="27" t="s">
        <v>85</v>
      </c>
      <c r="F55" s="27" t="s">
        <v>119</v>
      </c>
      <c r="G55" s="29">
        <v>1</v>
      </c>
      <c r="H55" s="29">
        <v>0</v>
      </c>
      <c r="I55" s="29">
        <v>1</v>
      </c>
      <c r="J55" s="29">
        <v>0</v>
      </c>
      <c r="K55" s="29">
        <v>0</v>
      </c>
      <c r="L55" s="27" t="s">
        <v>441</v>
      </c>
      <c r="M55" s="77">
        <v>30000</v>
      </c>
    </row>
    <row r="56" spans="1:13" s="30" customFormat="1" ht="45">
      <c r="A56" s="27" t="s">
        <v>756</v>
      </c>
      <c r="B56" s="191" t="s">
        <v>86</v>
      </c>
      <c r="C56" s="27" t="s">
        <v>290</v>
      </c>
      <c r="D56" s="27"/>
      <c r="E56" s="27" t="s">
        <v>300</v>
      </c>
      <c r="F56" s="27" t="s">
        <v>300</v>
      </c>
      <c r="G56" s="29">
        <v>1</v>
      </c>
      <c r="H56" s="29">
        <v>0</v>
      </c>
      <c r="I56" s="29">
        <v>1</v>
      </c>
      <c r="J56" s="29">
        <v>0</v>
      </c>
      <c r="K56" s="29">
        <v>0</v>
      </c>
      <c r="L56" s="27" t="s">
        <v>595</v>
      </c>
      <c r="M56" s="87">
        <v>10000</v>
      </c>
    </row>
    <row r="57" spans="1:13" ht="45">
      <c r="A57" s="27" t="s">
        <v>757</v>
      </c>
      <c r="B57" s="191"/>
      <c r="C57" s="27" t="s">
        <v>291</v>
      </c>
      <c r="D57" s="27"/>
      <c r="E57" s="27" t="s">
        <v>85</v>
      </c>
      <c r="F57" s="27" t="s">
        <v>299</v>
      </c>
      <c r="G57" s="29">
        <v>1</v>
      </c>
      <c r="H57" s="29">
        <v>0</v>
      </c>
      <c r="I57" s="29">
        <v>0</v>
      </c>
      <c r="J57" s="29">
        <v>1</v>
      </c>
      <c r="K57" s="29">
        <v>0</v>
      </c>
      <c r="L57" s="27" t="s">
        <v>595</v>
      </c>
      <c r="M57" s="87">
        <v>50000</v>
      </c>
    </row>
    <row r="58" spans="1:13" ht="45.75" thickBot="1">
      <c r="A58" s="27" t="s">
        <v>758</v>
      </c>
      <c r="B58" s="217"/>
      <c r="C58" s="27" t="s">
        <v>292</v>
      </c>
      <c r="D58" s="27"/>
      <c r="E58" s="27" t="s">
        <v>85</v>
      </c>
      <c r="F58" s="27" t="s">
        <v>299</v>
      </c>
      <c r="G58" s="29">
        <v>4</v>
      </c>
      <c r="H58" s="29">
        <v>1</v>
      </c>
      <c r="I58" s="29">
        <v>1</v>
      </c>
      <c r="J58" s="29">
        <v>1</v>
      </c>
      <c r="K58" s="29">
        <v>1</v>
      </c>
      <c r="L58" s="27"/>
      <c r="M58" s="87">
        <v>0</v>
      </c>
    </row>
    <row r="59" spans="1:13" ht="15.75" thickBot="1">
      <c r="A59" s="188" t="s">
        <v>10</v>
      </c>
      <c r="B59" s="188"/>
      <c r="C59" s="189" t="s">
        <v>305</v>
      </c>
      <c r="D59" s="189"/>
      <c r="E59" s="189"/>
      <c r="F59" s="189"/>
      <c r="G59" s="189"/>
      <c r="H59" s="189"/>
      <c r="I59" s="189"/>
      <c r="J59" s="189"/>
      <c r="K59" s="189"/>
      <c r="L59" s="189"/>
      <c r="M59" s="189"/>
    </row>
    <row r="60" spans="1:13" ht="15.75" thickBot="1">
      <c r="A60" s="188" t="s">
        <v>11</v>
      </c>
      <c r="B60" s="188"/>
      <c r="C60" s="189" t="s">
        <v>307</v>
      </c>
      <c r="D60" s="189"/>
      <c r="E60" s="189"/>
      <c r="F60" s="189"/>
      <c r="G60" s="189"/>
      <c r="H60" s="189"/>
      <c r="I60" s="189"/>
      <c r="J60" s="189"/>
      <c r="K60" s="189"/>
      <c r="L60" s="189"/>
      <c r="M60" s="189"/>
    </row>
    <row r="61" spans="1:13" ht="30.75" thickBot="1">
      <c r="A61" s="6" t="s">
        <v>1</v>
      </c>
      <c r="B61" s="6" t="s">
        <v>2</v>
      </c>
      <c r="C61" s="6" t="s">
        <v>6</v>
      </c>
      <c r="D61" s="6" t="s">
        <v>13</v>
      </c>
      <c r="E61" s="7" t="s">
        <v>3</v>
      </c>
      <c r="F61" s="7" t="s">
        <v>87</v>
      </c>
      <c r="G61" s="7" t="s">
        <v>4</v>
      </c>
      <c r="H61" s="6">
        <v>1</v>
      </c>
      <c r="I61" s="6">
        <v>2</v>
      </c>
      <c r="J61" s="6">
        <v>3</v>
      </c>
      <c r="K61" s="6">
        <v>4</v>
      </c>
      <c r="L61" s="6" t="s">
        <v>5</v>
      </c>
      <c r="M61" s="6" t="s">
        <v>12</v>
      </c>
    </row>
    <row r="62" spans="1:13" ht="60.75" thickBot="1">
      <c r="A62" s="26" t="s">
        <v>759</v>
      </c>
      <c r="B62" s="28" t="s">
        <v>86</v>
      </c>
      <c r="C62" s="26" t="s">
        <v>983</v>
      </c>
      <c r="D62" s="26" t="s">
        <v>308</v>
      </c>
      <c r="E62" s="26" t="s">
        <v>85</v>
      </c>
      <c r="F62" s="26" t="s">
        <v>295</v>
      </c>
      <c r="G62" s="28">
        <v>1</v>
      </c>
      <c r="H62" s="28">
        <v>1</v>
      </c>
      <c r="I62" s="28">
        <v>0</v>
      </c>
      <c r="J62" s="28">
        <v>0</v>
      </c>
      <c r="K62" s="28">
        <v>0</v>
      </c>
      <c r="L62" s="26" t="s">
        <v>579</v>
      </c>
      <c r="M62" s="78">
        <v>30000</v>
      </c>
    </row>
    <row r="63" spans="1:13" ht="15.75" thickBot="1">
      <c r="A63" s="188" t="s">
        <v>8</v>
      </c>
      <c r="B63" s="188"/>
      <c r="C63" s="189" t="s">
        <v>309</v>
      </c>
      <c r="D63" s="189"/>
      <c r="E63" s="189"/>
      <c r="F63" s="189"/>
      <c r="G63" s="189"/>
      <c r="H63" s="189"/>
      <c r="I63" s="189"/>
      <c r="J63" s="189"/>
      <c r="K63" s="189"/>
      <c r="L63" s="189"/>
      <c r="M63" s="189"/>
    </row>
    <row r="64" spans="1:13" ht="30" customHeight="1" thickBot="1">
      <c r="A64" s="188" t="s">
        <v>9</v>
      </c>
      <c r="B64" s="188"/>
      <c r="C64" s="194" t="s">
        <v>311</v>
      </c>
      <c r="D64" s="194"/>
      <c r="E64" s="194"/>
      <c r="F64" s="194"/>
      <c r="G64" s="194"/>
      <c r="H64" s="194"/>
      <c r="I64" s="194"/>
      <c r="J64" s="194"/>
      <c r="K64" s="194"/>
      <c r="L64" s="194"/>
      <c r="M64" s="194"/>
    </row>
    <row r="65" spans="1:13" ht="15.75" thickBot="1">
      <c r="A65" s="188" t="s">
        <v>10</v>
      </c>
      <c r="B65" s="188"/>
      <c r="C65" s="193" t="s">
        <v>306</v>
      </c>
      <c r="D65" s="189"/>
      <c r="E65" s="189"/>
      <c r="F65" s="189"/>
      <c r="G65" s="189"/>
      <c r="H65" s="189"/>
      <c r="I65" s="189"/>
      <c r="J65" s="189"/>
      <c r="K65" s="189"/>
      <c r="L65" s="189"/>
      <c r="M65" s="189"/>
    </row>
    <row r="66" spans="1:13" ht="15.75" thickBot="1">
      <c r="A66" s="188" t="s">
        <v>11</v>
      </c>
      <c r="B66" s="188"/>
      <c r="C66" s="189" t="s">
        <v>312</v>
      </c>
      <c r="D66" s="189"/>
      <c r="E66" s="189"/>
      <c r="F66" s="189"/>
      <c r="G66" s="189"/>
      <c r="H66" s="189"/>
      <c r="I66" s="189"/>
      <c r="J66" s="189"/>
      <c r="K66" s="189"/>
      <c r="L66" s="189"/>
      <c r="M66" s="189"/>
    </row>
    <row r="67" spans="1:13" ht="30.75" thickBot="1">
      <c r="A67" s="7" t="s">
        <v>1</v>
      </c>
      <c r="B67" s="7" t="s">
        <v>2</v>
      </c>
      <c r="C67" s="7" t="s">
        <v>6</v>
      </c>
      <c r="D67" s="7" t="s">
        <v>13</v>
      </c>
      <c r="E67" s="7" t="s">
        <v>3</v>
      </c>
      <c r="F67" s="7" t="s">
        <v>87</v>
      </c>
      <c r="G67" s="7" t="s">
        <v>4</v>
      </c>
      <c r="H67" s="7">
        <v>1</v>
      </c>
      <c r="I67" s="7">
        <v>2</v>
      </c>
      <c r="J67" s="7">
        <v>3</v>
      </c>
      <c r="K67" s="7">
        <v>4</v>
      </c>
      <c r="L67" s="7" t="s">
        <v>5</v>
      </c>
      <c r="M67" s="7" t="s">
        <v>12</v>
      </c>
    </row>
    <row r="68" spans="1:13" ht="45.75" customHeight="1">
      <c r="A68" s="26" t="s">
        <v>760</v>
      </c>
      <c r="B68" s="190" t="s">
        <v>310</v>
      </c>
      <c r="C68" s="26" t="s">
        <v>313</v>
      </c>
      <c r="D68" s="8"/>
      <c r="E68" s="8" t="s">
        <v>85</v>
      </c>
      <c r="F68" s="8" t="s">
        <v>97</v>
      </c>
      <c r="G68" s="28">
        <v>1</v>
      </c>
      <c r="H68" s="28">
        <v>0</v>
      </c>
      <c r="I68" s="28">
        <v>1</v>
      </c>
      <c r="J68" s="28">
        <v>0</v>
      </c>
      <c r="K68" s="28">
        <v>0</v>
      </c>
      <c r="L68" s="8" t="s">
        <v>579</v>
      </c>
      <c r="M68" s="91">
        <v>3000</v>
      </c>
    </row>
    <row r="69" spans="1:13" ht="45">
      <c r="A69" s="26" t="s">
        <v>761</v>
      </c>
      <c r="B69" s="191"/>
      <c r="C69" s="26" t="s">
        <v>314</v>
      </c>
      <c r="D69" s="8" t="s">
        <v>321</v>
      </c>
      <c r="E69" s="8" t="s">
        <v>315</v>
      </c>
      <c r="F69" s="8" t="s">
        <v>316</v>
      </c>
      <c r="G69" s="28">
        <v>1</v>
      </c>
      <c r="H69" s="28">
        <v>0</v>
      </c>
      <c r="I69" s="28">
        <v>0</v>
      </c>
      <c r="J69" s="28">
        <v>1</v>
      </c>
      <c r="K69" s="28">
        <v>0</v>
      </c>
      <c r="L69" s="8" t="s">
        <v>579</v>
      </c>
      <c r="M69" s="91">
        <v>3000</v>
      </c>
    </row>
    <row r="70" spans="1:13" ht="30">
      <c r="A70" s="26" t="s">
        <v>762</v>
      </c>
      <c r="B70" s="191"/>
      <c r="C70" s="26" t="s">
        <v>317</v>
      </c>
      <c r="D70" s="8" t="s">
        <v>321</v>
      </c>
      <c r="E70" s="8" t="s">
        <v>318</v>
      </c>
      <c r="F70" s="8" t="s">
        <v>319</v>
      </c>
      <c r="G70" s="28">
        <v>1</v>
      </c>
      <c r="H70" s="28">
        <v>0</v>
      </c>
      <c r="I70" s="28">
        <v>0</v>
      </c>
      <c r="J70" s="28">
        <v>0</v>
      </c>
      <c r="K70" s="28">
        <v>1</v>
      </c>
      <c r="L70" s="8" t="s">
        <v>579</v>
      </c>
      <c r="M70" s="91">
        <v>3000</v>
      </c>
    </row>
    <row r="71" spans="1:13" ht="45">
      <c r="A71" s="26" t="s">
        <v>763</v>
      </c>
      <c r="B71" s="192"/>
      <c r="C71" s="26" t="s">
        <v>320</v>
      </c>
      <c r="D71" s="8"/>
      <c r="E71" s="8" t="s">
        <v>85</v>
      </c>
      <c r="F71" s="25" t="s">
        <v>322</v>
      </c>
      <c r="G71" s="28">
        <v>1</v>
      </c>
      <c r="H71" s="28">
        <v>0</v>
      </c>
      <c r="I71" s="28">
        <v>0</v>
      </c>
      <c r="J71" s="28">
        <v>0</v>
      </c>
      <c r="K71" s="28">
        <v>1</v>
      </c>
      <c r="L71" s="8" t="s">
        <v>579</v>
      </c>
      <c r="M71" s="91">
        <v>3000</v>
      </c>
    </row>
    <row r="72" spans="1:13">
      <c r="A72" s="40"/>
      <c r="B72" s="41"/>
      <c r="C72" s="40"/>
      <c r="D72" s="40"/>
      <c r="E72" s="39"/>
      <c r="F72" s="40"/>
      <c r="G72" s="41"/>
      <c r="H72" s="41"/>
      <c r="I72" s="41"/>
      <c r="J72" s="41"/>
      <c r="K72" s="41"/>
      <c r="L72" s="40"/>
      <c r="M72" s="39"/>
    </row>
    <row r="73" spans="1:13" ht="15.75" thickBot="1"/>
    <row r="74" spans="1:13">
      <c r="A74" s="196" t="s">
        <v>52</v>
      </c>
      <c r="B74" s="197"/>
      <c r="C74" s="197"/>
      <c r="D74" s="197"/>
      <c r="E74" s="197"/>
      <c r="F74" s="197"/>
      <c r="G74" s="197"/>
      <c r="H74" s="197"/>
      <c r="I74" s="197"/>
      <c r="J74" s="197"/>
      <c r="K74" s="197"/>
      <c r="L74" s="197"/>
      <c r="M74" s="198"/>
    </row>
    <row r="75" spans="1:13" ht="15.75" thickBot="1">
      <c r="A75" s="199"/>
      <c r="B75" s="200"/>
      <c r="C75" s="200"/>
      <c r="D75" s="200"/>
      <c r="E75" s="200"/>
      <c r="F75" s="200"/>
      <c r="G75" s="200"/>
      <c r="H75" s="200"/>
      <c r="I75" s="200"/>
      <c r="J75" s="200"/>
      <c r="K75" s="200"/>
      <c r="L75" s="200"/>
      <c r="M75" s="201"/>
    </row>
    <row r="76" spans="1:13" ht="15.75" thickBot="1"/>
    <row r="77" spans="1:13" ht="15.75" thickBot="1">
      <c r="A77" s="188" t="s">
        <v>8</v>
      </c>
      <c r="B77" s="188"/>
      <c r="C77" s="189" t="s">
        <v>54</v>
      </c>
      <c r="D77" s="189"/>
      <c r="E77" s="189"/>
      <c r="F77" s="189"/>
      <c r="G77" s="189"/>
      <c r="H77" s="189"/>
      <c r="I77" s="189"/>
      <c r="J77" s="189"/>
      <c r="K77" s="189"/>
      <c r="L77" s="189"/>
      <c r="M77" s="189"/>
    </row>
    <row r="78" spans="1:13" ht="30.75" customHeight="1" thickBot="1">
      <c r="A78" s="188" t="s">
        <v>9</v>
      </c>
      <c r="B78" s="188"/>
      <c r="C78" s="194" t="s">
        <v>69</v>
      </c>
      <c r="D78" s="194"/>
      <c r="E78" s="194"/>
      <c r="F78" s="194"/>
      <c r="G78" s="194"/>
      <c r="H78" s="194"/>
      <c r="I78" s="194"/>
      <c r="J78" s="194"/>
      <c r="K78" s="194"/>
      <c r="L78" s="194"/>
      <c r="M78" s="194"/>
    </row>
    <row r="79" spans="1:13" ht="15.75" thickBot="1">
      <c r="A79" s="188" t="s">
        <v>10</v>
      </c>
      <c r="B79" s="188"/>
      <c r="C79" s="189" t="s">
        <v>482</v>
      </c>
      <c r="D79" s="189"/>
      <c r="E79" s="189"/>
      <c r="F79" s="189"/>
      <c r="G79" s="189"/>
      <c r="H79" s="189"/>
      <c r="I79" s="189"/>
      <c r="J79" s="189"/>
      <c r="K79" s="189"/>
      <c r="L79" s="189"/>
      <c r="M79" s="189"/>
    </row>
    <row r="80" spans="1:13" ht="15.75" thickBot="1">
      <c r="A80" s="188" t="s">
        <v>11</v>
      </c>
      <c r="B80" s="188"/>
      <c r="C80" s="189" t="s">
        <v>520</v>
      </c>
      <c r="D80" s="189"/>
      <c r="E80" s="189"/>
      <c r="F80" s="189"/>
      <c r="G80" s="189"/>
      <c r="H80" s="189"/>
      <c r="I80" s="189"/>
      <c r="J80" s="189"/>
      <c r="K80" s="189"/>
      <c r="L80" s="189"/>
      <c r="M80" s="189"/>
    </row>
    <row r="81" spans="1:13" ht="30.75" thickBot="1">
      <c r="A81" s="31" t="s">
        <v>1</v>
      </c>
      <c r="B81" s="31" t="s">
        <v>2</v>
      </c>
      <c r="C81" s="31" t="s">
        <v>6</v>
      </c>
      <c r="D81" s="6" t="s">
        <v>13</v>
      </c>
      <c r="E81" s="7" t="s">
        <v>3</v>
      </c>
      <c r="F81" s="7" t="s">
        <v>61</v>
      </c>
      <c r="G81" s="7" t="s">
        <v>4</v>
      </c>
      <c r="H81" s="6">
        <v>1</v>
      </c>
      <c r="I81" s="6">
        <v>2</v>
      </c>
      <c r="J81" s="6">
        <v>3</v>
      </c>
      <c r="K81" s="6">
        <v>4</v>
      </c>
      <c r="L81" s="6" t="s">
        <v>5</v>
      </c>
      <c r="M81" s="6" t="s">
        <v>12</v>
      </c>
    </row>
    <row r="82" spans="1:13" s="144" customFormat="1" ht="45">
      <c r="A82" s="145" t="s">
        <v>764</v>
      </c>
      <c r="B82" s="146" t="s">
        <v>75</v>
      </c>
      <c r="C82" s="147" t="s">
        <v>55</v>
      </c>
      <c r="D82" s="148" t="s">
        <v>56</v>
      </c>
      <c r="E82" s="148" t="s">
        <v>57</v>
      </c>
      <c r="F82" s="148" t="s">
        <v>62</v>
      </c>
      <c r="G82" s="149">
        <v>10</v>
      </c>
      <c r="H82" s="149">
        <v>5</v>
      </c>
      <c r="I82" s="149">
        <v>2</v>
      </c>
      <c r="J82" s="149">
        <v>1</v>
      </c>
      <c r="K82" s="149">
        <v>2</v>
      </c>
      <c r="L82" s="148" t="s">
        <v>58</v>
      </c>
      <c r="M82" s="150">
        <v>1500000</v>
      </c>
    </row>
    <row r="83" spans="1:13" s="144" customFormat="1" ht="45">
      <c r="A83" s="145" t="s">
        <v>765</v>
      </c>
      <c r="B83" s="191" t="s">
        <v>75</v>
      </c>
      <c r="C83" s="151" t="s">
        <v>59</v>
      </c>
      <c r="D83" s="145" t="s">
        <v>1005</v>
      </c>
      <c r="E83" s="145" t="s">
        <v>64</v>
      </c>
      <c r="F83" s="145" t="s">
        <v>63</v>
      </c>
      <c r="G83" s="146">
        <v>247</v>
      </c>
      <c r="H83" s="146">
        <v>247</v>
      </c>
      <c r="I83" s="146">
        <v>0</v>
      </c>
      <c r="J83" s="146">
        <v>0</v>
      </c>
      <c r="K83" s="146">
        <v>0</v>
      </c>
      <c r="L83" s="145"/>
      <c r="M83" s="152">
        <v>0</v>
      </c>
    </row>
    <row r="84" spans="1:13" s="30" customFormat="1" ht="45">
      <c r="A84" s="27" t="s">
        <v>766</v>
      </c>
      <c r="B84" s="191"/>
      <c r="C84" s="24" t="s">
        <v>60</v>
      </c>
      <c r="D84" s="27" t="s">
        <v>1006</v>
      </c>
      <c r="E84" s="27" t="s">
        <v>65</v>
      </c>
      <c r="F84" s="27" t="s">
        <v>66</v>
      </c>
      <c r="G84" s="29">
        <v>1</v>
      </c>
      <c r="H84" s="29">
        <v>1</v>
      </c>
      <c r="I84" s="29">
        <v>0</v>
      </c>
      <c r="J84" s="29">
        <v>0</v>
      </c>
      <c r="K84" s="29">
        <v>0</v>
      </c>
      <c r="L84" s="27"/>
      <c r="M84" s="77">
        <v>0</v>
      </c>
    </row>
    <row r="85" spans="1:13" ht="30">
      <c r="A85" s="27" t="s">
        <v>767</v>
      </c>
      <c r="B85" s="191"/>
      <c r="C85" s="24" t="s">
        <v>71</v>
      </c>
      <c r="D85" s="27" t="s">
        <v>1006</v>
      </c>
      <c r="E85" s="27" t="s">
        <v>67</v>
      </c>
      <c r="F85" s="27" t="s">
        <v>68</v>
      </c>
      <c r="G85" s="29">
        <v>100</v>
      </c>
      <c r="H85" s="29">
        <v>25</v>
      </c>
      <c r="I85" s="29">
        <v>25</v>
      </c>
      <c r="J85" s="29">
        <v>25</v>
      </c>
      <c r="K85" s="29">
        <v>25</v>
      </c>
      <c r="L85" s="27" t="s">
        <v>58</v>
      </c>
      <c r="M85" s="77">
        <v>200000</v>
      </c>
    </row>
    <row r="86" spans="1:13" ht="30">
      <c r="A86" s="27" t="s">
        <v>768</v>
      </c>
      <c r="B86" s="191"/>
      <c r="C86" s="24" t="s">
        <v>70</v>
      </c>
      <c r="D86" s="26" t="s">
        <v>1007</v>
      </c>
      <c r="E86" s="27" t="s">
        <v>597</v>
      </c>
      <c r="F86" s="27" t="s">
        <v>72</v>
      </c>
      <c r="G86" s="29">
        <v>2</v>
      </c>
      <c r="H86" s="29">
        <v>1</v>
      </c>
      <c r="I86" s="29">
        <v>0</v>
      </c>
      <c r="J86" s="29">
        <v>1</v>
      </c>
      <c r="K86" s="29">
        <v>0</v>
      </c>
      <c r="L86" s="27"/>
      <c r="M86" s="77">
        <v>150000</v>
      </c>
    </row>
    <row r="87" spans="1:13" s="142" customFormat="1" ht="30.75" thickBot="1">
      <c r="A87" s="145" t="s">
        <v>769</v>
      </c>
      <c r="B87" s="192"/>
      <c r="C87" s="147" t="s">
        <v>73</v>
      </c>
      <c r="D87" s="148" t="s">
        <v>1007</v>
      </c>
      <c r="E87" s="145" t="s">
        <v>598</v>
      </c>
      <c r="F87" s="145" t="s">
        <v>74</v>
      </c>
      <c r="G87" s="146">
        <v>6</v>
      </c>
      <c r="H87" s="146">
        <v>3</v>
      </c>
      <c r="I87" s="146">
        <v>1</v>
      </c>
      <c r="J87" s="146">
        <v>1</v>
      </c>
      <c r="K87" s="146">
        <v>1</v>
      </c>
      <c r="L87" s="145"/>
      <c r="M87" s="152">
        <v>100000</v>
      </c>
    </row>
    <row r="88" spans="1:13" ht="15.75" thickBot="1">
      <c r="A88" s="215" t="s">
        <v>8</v>
      </c>
      <c r="B88" s="215"/>
      <c r="C88" s="216" t="s">
        <v>54</v>
      </c>
      <c r="D88" s="189"/>
      <c r="E88" s="189"/>
      <c r="F88" s="189"/>
      <c r="G88" s="189"/>
      <c r="H88" s="189"/>
      <c r="I88" s="189"/>
      <c r="J88" s="189"/>
      <c r="K88" s="189"/>
      <c r="L88" s="189"/>
      <c r="M88" s="189"/>
    </row>
    <row r="89" spans="1:13" ht="27.75" customHeight="1" thickBot="1">
      <c r="A89" s="188" t="s">
        <v>9</v>
      </c>
      <c r="B89" s="188"/>
      <c r="C89" s="193" t="s">
        <v>77</v>
      </c>
      <c r="D89" s="193"/>
      <c r="E89" s="193"/>
      <c r="F89" s="193"/>
      <c r="G89" s="193"/>
      <c r="H89" s="193"/>
      <c r="I89" s="193"/>
      <c r="J89" s="193"/>
      <c r="K89" s="193"/>
      <c r="L89" s="193"/>
      <c r="M89" s="193"/>
    </row>
    <row r="90" spans="1:13" ht="15.75" thickBot="1">
      <c r="A90" s="188" t="s">
        <v>10</v>
      </c>
      <c r="B90" s="188"/>
      <c r="C90" s="189" t="s">
        <v>76</v>
      </c>
      <c r="D90" s="189"/>
      <c r="E90" s="189"/>
      <c r="F90" s="189"/>
      <c r="G90" s="189"/>
      <c r="H90" s="189"/>
      <c r="I90" s="189"/>
      <c r="J90" s="189"/>
      <c r="K90" s="189"/>
      <c r="L90" s="189"/>
      <c r="M90" s="189"/>
    </row>
    <row r="91" spans="1:13" ht="15.75" thickBot="1">
      <c r="A91" s="188" t="s">
        <v>11</v>
      </c>
      <c r="B91" s="188"/>
      <c r="C91" s="189" t="s">
        <v>521</v>
      </c>
      <c r="D91" s="189"/>
      <c r="E91" s="189"/>
      <c r="F91" s="189"/>
      <c r="G91" s="189"/>
      <c r="H91" s="189"/>
      <c r="I91" s="189"/>
      <c r="J91" s="189"/>
      <c r="K91" s="189"/>
      <c r="L91" s="189"/>
      <c r="M91" s="189"/>
    </row>
    <row r="92" spans="1:13" ht="30.75" thickBot="1">
      <c r="A92" s="6" t="s">
        <v>1</v>
      </c>
      <c r="B92" s="31" t="s">
        <v>2</v>
      </c>
      <c r="C92" s="6" t="s">
        <v>6</v>
      </c>
      <c r="D92" s="6" t="s">
        <v>13</v>
      </c>
      <c r="E92" s="7" t="s">
        <v>3</v>
      </c>
      <c r="F92" s="7" t="s">
        <v>61</v>
      </c>
      <c r="G92" s="7" t="s">
        <v>4</v>
      </c>
      <c r="H92" s="6">
        <v>1</v>
      </c>
      <c r="I92" s="6">
        <v>2</v>
      </c>
      <c r="J92" s="6">
        <v>3</v>
      </c>
      <c r="K92" s="6">
        <v>4</v>
      </c>
      <c r="L92" s="6" t="s">
        <v>5</v>
      </c>
      <c r="M92" s="6" t="s">
        <v>12</v>
      </c>
    </row>
    <row r="93" spans="1:13" s="142" customFormat="1" ht="30">
      <c r="A93" s="153" t="s">
        <v>770</v>
      </c>
      <c r="B93" s="195" t="s">
        <v>86</v>
      </c>
      <c r="C93" s="154" t="s">
        <v>78</v>
      </c>
      <c r="D93" s="148" t="s">
        <v>79</v>
      </c>
      <c r="E93" s="155" t="s">
        <v>57</v>
      </c>
      <c r="F93" s="155" t="s">
        <v>80</v>
      </c>
      <c r="G93" s="149">
        <v>43</v>
      </c>
      <c r="H93" s="149">
        <v>0</v>
      </c>
      <c r="I93" s="149">
        <v>43</v>
      </c>
      <c r="J93" s="149">
        <v>0</v>
      </c>
      <c r="K93" s="149">
        <v>0</v>
      </c>
      <c r="L93" s="155"/>
      <c r="M93" s="150">
        <v>1922100</v>
      </c>
    </row>
    <row r="94" spans="1:13" s="30" customFormat="1" ht="45">
      <c r="A94" s="126" t="s">
        <v>771</v>
      </c>
      <c r="B94" s="195"/>
      <c r="C94" s="79" t="s">
        <v>81</v>
      </c>
      <c r="D94" s="27"/>
      <c r="E94" s="27" t="s">
        <v>57</v>
      </c>
      <c r="F94" s="27" t="s">
        <v>82</v>
      </c>
      <c r="G94" s="29">
        <v>247</v>
      </c>
      <c r="H94" s="29">
        <v>0</v>
      </c>
      <c r="I94" s="29">
        <v>0</v>
      </c>
      <c r="J94" s="29">
        <v>247</v>
      </c>
      <c r="K94" s="29">
        <v>0</v>
      </c>
      <c r="L94" s="27"/>
      <c r="M94" s="78">
        <v>8717428.493999999</v>
      </c>
    </row>
    <row r="95" spans="1:13" s="144" customFormat="1" ht="45">
      <c r="A95" s="153" t="s">
        <v>772</v>
      </c>
      <c r="B95" s="195"/>
      <c r="C95" s="156" t="s">
        <v>702</v>
      </c>
      <c r="D95" s="145" t="s">
        <v>79</v>
      </c>
      <c r="E95" s="145" t="s">
        <v>703</v>
      </c>
      <c r="F95" s="145" t="s">
        <v>704</v>
      </c>
      <c r="G95" s="146">
        <v>15</v>
      </c>
      <c r="H95" s="146">
        <v>7</v>
      </c>
      <c r="I95" s="146">
        <v>3</v>
      </c>
      <c r="J95" s="146">
        <v>3</v>
      </c>
      <c r="K95" s="146">
        <v>2</v>
      </c>
      <c r="L95" s="145"/>
      <c r="M95" s="152"/>
    </row>
    <row r="96" spans="1:13" ht="30">
      <c r="A96" s="126" t="s">
        <v>773</v>
      </c>
      <c r="B96" s="195"/>
      <c r="C96" s="79" t="s">
        <v>83</v>
      </c>
      <c r="D96" s="9" t="s">
        <v>1008</v>
      </c>
      <c r="E96" s="9" t="s">
        <v>57</v>
      </c>
      <c r="F96" s="9" t="s">
        <v>84</v>
      </c>
      <c r="G96" s="29">
        <v>12</v>
      </c>
      <c r="H96" s="29">
        <v>3</v>
      </c>
      <c r="I96" s="29">
        <v>3</v>
      </c>
      <c r="J96" s="29">
        <v>3</v>
      </c>
      <c r="K96" s="29">
        <v>3</v>
      </c>
      <c r="L96" s="9" t="s">
        <v>58</v>
      </c>
      <c r="M96" s="77">
        <v>173149851.11000001</v>
      </c>
    </row>
    <row r="97" spans="1:13" ht="45">
      <c r="A97" s="126" t="s">
        <v>774</v>
      </c>
      <c r="B97" s="195"/>
      <c r="C97" s="79" t="s">
        <v>705</v>
      </c>
      <c r="D97" s="9" t="s">
        <v>1009</v>
      </c>
      <c r="E97" s="9" t="s">
        <v>85</v>
      </c>
      <c r="F97" s="9" t="s">
        <v>706</v>
      </c>
      <c r="G97" s="29">
        <v>1</v>
      </c>
      <c r="H97" s="29">
        <v>0</v>
      </c>
      <c r="I97" s="29">
        <v>1</v>
      </c>
      <c r="J97" s="29">
        <v>0</v>
      </c>
      <c r="K97" s="29">
        <v>0</v>
      </c>
      <c r="L97" s="9"/>
      <c r="M97" s="77"/>
    </row>
    <row r="98" spans="1:13" s="142" customFormat="1" ht="45">
      <c r="A98" s="153" t="s">
        <v>775</v>
      </c>
      <c r="B98" s="195"/>
      <c r="C98" s="156" t="s">
        <v>707</v>
      </c>
      <c r="D98" s="157" t="s">
        <v>139</v>
      </c>
      <c r="E98" s="157" t="s">
        <v>708</v>
      </c>
      <c r="F98" s="157" t="s">
        <v>173</v>
      </c>
      <c r="G98" s="146">
        <v>19</v>
      </c>
      <c r="H98" s="146">
        <v>10</v>
      </c>
      <c r="I98" s="146">
        <v>3</v>
      </c>
      <c r="J98" s="146">
        <v>3</v>
      </c>
      <c r="K98" s="146">
        <v>3</v>
      </c>
      <c r="L98" s="157"/>
      <c r="M98" s="152"/>
    </row>
    <row r="99" spans="1:13" s="142" customFormat="1" ht="45">
      <c r="A99" s="153" t="s">
        <v>776</v>
      </c>
      <c r="B99" s="195"/>
      <c r="C99" s="156" t="s">
        <v>480</v>
      </c>
      <c r="D99" s="157" t="s">
        <v>56</v>
      </c>
      <c r="E99" s="157" t="s">
        <v>599</v>
      </c>
      <c r="F99" s="157" t="s">
        <v>481</v>
      </c>
      <c r="G99" s="146">
        <v>5</v>
      </c>
      <c r="H99" s="146">
        <v>1</v>
      </c>
      <c r="I99" s="146">
        <v>1</v>
      </c>
      <c r="J99" s="146">
        <v>2</v>
      </c>
      <c r="K99" s="146">
        <v>1</v>
      </c>
      <c r="L99" s="145"/>
      <c r="M99" s="152">
        <v>0</v>
      </c>
    </row>
    <row r="101" spans="1:13" ht="15.75" thickBot="1"/>
    <row r="102" spans="1:13">
      <c r="A102" s="196" t="s">
        <v>88</v>
      </c>
      <c r="B102" s="197"/>
      <c r="C102" s="197"/>
      <c r="D102" s="197"/>
      <c r="E102" s="197"/>
      <c r="F102" s="197"/>
      <c r="G102" s="197"/>
      <c r="H102" s="197"/>
      <c r="I102" s="197"/>
      <c r="J102" s="197"/>
      <c r="K102" s="197"/>
      <c r="L102" s="197"/>
      <c r="M102" s="198"/>
    </row>
    <row r="103" spans="1:13" ht="15.75" thickBot="1">
      <c r="A103" s="199"/>
      <c r="B103" s="200"/>
      <c r="C103" s="200"/>
      <c r="D103" s="200"/>
      <c r="E103" s="200"/>
      <c r="F103" s="200"/>
      <c r="G103" s="200"/>
      <c r="H103" s="200"/>
      <c r="I103" s="200"/>
      <c r="J103" s="200"/>
      <c r="K103" s="200"/>
      <c r="L103" s="200"/>
      <c r="M103" s="201"/>
    </row>
    <row r="104" spans="1:13" ht="15.75" thickBot="1"/>
    <row r="105" spans="1:13" ht="15.75" thickBot="1">
      <c r="A105" s="188" t="s">
        <v>8</v>
      </c>
      <c r="B105" s="188"/>
      <c r="C105" s="189" t="s">
        <v>101</v>
      </c>
      <c r="D105" s="189"/>
      <c r="E105" s="189"/>
      <c r="F105" s="189"/>
      <c r="G105" s="189"/>
      <c r="H105" s="189"/>
      <c r="I105" s="189"/>
      <c r="J105" s="189"/>
      <c r="K105" s="189"/>
      <c r="L105" s="189"/>
      <c r="M105" s="189"/>
    </row>
    <row r="106" spans="1:13" ht="15.75" thickBot="1">
      <c r="A106" s="188" t="s">
        <v>9</v>
      </c>
      <c r="B106" s="188"/>
      <c r="C106" s="189" t="s">
        <v>77</v>
      </c>
      <c r="D106" s="189"/>
      <c r="E106" s="189"/>
      <c r="F106" s="189"/>
      <c r="G106" s="189"/>
      <c r="H106" s="189"/>
      <c r="I106" s="189"/>
      <c r="J106" s="189"/>
      <c r="K106" s="189"/>
      <c r="L106" s="189"/>
      <c r="M106" s="189"/>
    </row>
    <row r="107" spans="1:13" ht="15.75" thickBot="1">
      <c r="A107" s="188" t="s">
        <v>10</v>
      </c>
      <c r="B107" s="188"/>
      <c r="C107" s="189" t="s">
        <v>100</v>
      </c>
      <c r="D107" s="189"/>
      <c r="E107" s="189"/>
      <c r="F107" s="189"/>
      <c r="G107" s="189"/>
      <c r="H107" s="189"/>
      <c r="I107" s="189"/>
      <c r="J107" s="189"/>
      <c r="K107" s="189"/>
      <c r="L107" s="189"/>
      <c r="M107" s="189"/>
    </row>
    <row r="108" spans="1:13" ht="15.75" thickBot="1">
      <c r="A108" s="188" t="s">
        <v>11</v>
      </c>
      <c r="B108" s="188"/>
      <c r="C108" s="189" t="s">
        <v>104</v>
      </c>
      <c r="D108" s="189"/>
      <c r="E108" s="189"/>
      <c r="F108" s="189"/>
      <c r="G108" s="189"/>
      <c r="H108" s="189"/>
      <c r="I108" s="189"/>
      <c r="J108" s="189"/>
      <c r="K108" s="189"/>
      <c r="L108" s="189"/>
      <c r="M108" s="189"/>
    </row>
    <row r="109" spans="1:13" ht="30.75" thickBot="1">
      <c r="A109" s="6" t="s">
        <v>1</v>
      </c>
      <c r="B109" s="6" t="s">
        <v>2</v>
      </c>
      <c r="C109" s="6" t="s">
        <v>6</v>
      </c>
      <c r="D109" s="6" t="s">
        <v>13</v>
      </c>
      <c r="E109" s="7" t="s">
        <v>3</v>
      </c>
      <c r="F109" s="7" t="s">
        <v>87</v>
      </c>
      <c r="G109" s="7" t="s">
        <v>4</v>
      </c>
      <c r="H109" s="6">
        <v>1</v>
      </c>
      <c r="I109" s="6">
        <v>2</v>
      </c>
      <c r="J109" s="6">
        <v>3</v>
      </c>
      <c r="K109" s="6">
        <v>4</v>
      </c>
      <c r="L109" s="6" t="s">
        <v>5</v>
      </c>
      <c r="M109" s="6" t="s">
        <v>12</v>
      </c>
    </row>
    <row r="110" spans="1:13" ht="60">
      <c r="A110" s="26" t="s">
        <v>777</v>
      </c>
      <c r="B110" s="190" t="s">
        <v>86</v>
      </c>
      <c r="C110" s="25" t="s">
        <v>105</v>
      </c>
      <c r="D110" s="25"/>
      <c r="E110" s="25" t="s">
        <v>85</v>
      </c>
      <c r="F110" s="25" t="s">
        <v>106</v>
      </c>
      <c r="G110" s="28">
        <v>2</v>
      </c>
      <c r="H110" s="28">
        <v>1</v>
      </c>
      <c r="I110" s="28">
        <v>0</v>
      </c>
      <c r="J110" s="28">
        <v>0</v>
      </c>
      <c r="K110" s="28">
        <v>1</v>
      </c>
      <c r="L110" s="25" t="s">
        <v>107</v>
      </c>
      <c r="M110" s="80">
        <v>3000</v>
      </c>
    </row>
    <row r="111" spans="1:13" ht="45">
      <c r="A111" s="26" t="s">
        <v>778</v>
      </c>
      <c r="B111" s="191"/>
      <c r="C111" s="27" t="s">
        <v>109</v>
      </c>
      <c r="D111" s="9" t="s">
        <v>125</v>
      </c>
      <c r="E111" s="9" t="s">
        <v>85</v>
      </c>
      <c r="F111" s="9" t="s">
        <v>115</v>
      </c>
      <c r="G111" s="29">
        <v>1</v>
      </c>
      <c r="H111" s="29">
        <v>0</v>
      </c>
      <c r="I111" s="29">
        <v>1</v>
      </c>
      <c r="J111" s="29">
        <v>0</v>
      </c>
      <c r="K111" s="29">
        <v>0</v>
      </c>
      <c r="L111" s="9" t="s">
        <v>110</v>
      </c>
      <c r="M111" s="77">
        <v>150000</v>
      </c>
    </row>
    <row r="112" spans="1:13" ht="45">
      <c r="A112" s="26" t="s">
        <v>779</v>
      </c>
      <c r="B112" s="191"/>
      <c r="C112" s="27" t="s">
        <v>102</v>
      </c>
      <c r="D112" s="27" t="s">
        <v>125</v>
      </c>
      <c r="E112" s="27" t="s">
        <v>111</v>
      </c>
      <c r="F112" s="27" t="s">
        <v>112</v>
      </c>
      <c r="G112" s="29">
        <v>2</v>
      </c>
      <c r="H112" s="29">
        <v>0</v>
      </c>
      <c r="I112" s="29">
        <v>1</v>
      </c>
      <c r="J112" s="29">
        <v>0</v>
      </c>
      <c r="K112" s="29">
        <v>1</v>
      </c>
      <c r="L112" s="27" t="s">
        <v>113</v>
      </c>
      <c r="M112" s="77">
        <v>150000</v>
      </c>
    </row>
    <row r="113" spans="1:13" ht="64.5" customHeight="1" thickBot="1">
      <c r="A113" s="26" t="s">
        <v>780</v>
      </c>
      <c r="B113" s="217"/>
      <c r="C113" s="27" t="s">
        <v>114</v>
      </c>
      <c r="D113" s="27" t="s">
        <v>116</v>
      </c>
      <c r="E113" s="27" t="s">
        <v>85</v>
      </c>
      <c r="F113" s="27" t="s">
        <v>117</v>
      </c>
      <c r="G113" s="29">
        <v>1</v>
      </c>
      <c r="H113" s="29">
        <v>0</v>
      </c>
      <c r="I113" s="29">
        <v>0</v>
      </c>
      <c r="J113" s="29">
        <v>1</v>
      </c>
      <c r="K113" s="29">
        <v>0</v>
      </c>
      <c r="L113" s="27" t="s">
        <v>980</v>
      </c>
      <c r="M113" s="77">
        <v>150000</v>
      </c>
    </row>
    <row r="114" spans="1:13" ht="15.75" thickBot="1">
      <c r="A114" s="188" t="s">
        <v>10</v>
      </c>
      <c r="B114" s="188"/>
      <c r="C114" s="193" t="s">
        <v>103</v>
      </c>
      <c r="D114" s="193"/>
      <c r="E114" s="193"/>
      <c r="F114" s="193"/>
      <c r="G114" s="193"/>
      <c r="H114" s="193"/>
      <c r="I114" s="193"/>
      <c r="J114" s="193"/>
      <c r="K114" s="193"/>
      <c r="L114" s="193"/>
      <c r="M114" s="193"/>
    </row>
    <row r="115" spans="1:13" ht="15.75" thickBot="1">
      <c r="A115" s="188" t="s">
        <v>11</v>
      </c>
      <c r="B115" s="188"/>
      <c r="C115" s="193" t="s">
        <v>600</v>
      </c>
      <c r="D115" s="193"/>
      <c r="E115" s="193"/>
      <c r="F115" s="193"/>
      <c r="G115" s="193"/>
      <c r="H115" s="193"/>
      <c r="I115" s="193"/>
      <c r="J115" s="193"/>
      <c r="K115" s="193"/>
      <c r="L115" s="193"/>
      <c r="M115" s="193"/>
    </row>
    <row r="116" spans="1:13" ht="30.75" thickBot="1">
      <c r="A116" s="6" t="s">
        <v>1</v>
      </c>
      <c r="B116" s="6" t="s">
        <v>2</v>
      </c>
      <c r="C116" s="6" t="s">
        <v>6</v>
      </c>
      <c r="D116" s="6" t="s">
        <v>13</v>
      </c>
      <c r="E116" s="7" t="s">
        <v>3</v>
      </c>
      <c r="F116" s="7" t="s">
        <v>61</v>
      </c>
      <c r="G116" s="7" t="s">
        <v>4</v>
      </c>
      <c r="H116" s="6">
        <v>1</v>
      </c>
      <c r="I116" s="6">
        <v>2</v>
      </c>
      <c r="J116" s="6">
        <v>3</v>
      </c>
      <c r="K116" s="6">
        <v>4</v>
      </c>
      <c r="L116" s="6" t="s">
        <v>5</v>
      </c>
      <c r="M116" s="6" t="s">
        <v>12</v>
      </c>
    </row>
    <row r="117" spans="1:13" ht="45">
      <c r="A117" s="26" t="s">
        <v>781</v>
      </c>
      <c r="B117" s="190" t="s">
        <v>86</v>
      </c>
      <c r="C117" s="26" t="s">
        <v>108</v>
      </c>
      <c r="D117" s="26"/>
      <c r="E117" s="26" t="s">
        <v>118</v>
      </c>
      <c r="F117" s="26" t="s">
        <v>119</v>
      </c>
      <c r="G117" s="28">
        <v>4</v>
      </c>
      <c r="H117" s="28">
        <v>1</v>
      </c>
      <c r="I117" s="28">
        <v>1</v>
      </c>
      <c r="J117" s="28">
        <v>1</v>
      </c>
      <c r="K117" s="28">
        <v>1</v>
      </c>
      <c r="L117" s="8" t="s">
        <v>120</v>
      </c>
      <c r="M117" s="78">
        <v>100000</v>
      </c>
    </row>
    <row r="118" spans="1:13" ht="45">
      <c r="A118" s="26" t="s">
        <v>782</v>
      </c>
      <c r="B118" s="191"/>
      <c r="C118" s="27" t="s">
        <v>121</v>
      </c>
      <c r="D118" s="27" t="s">
        <v>122</v>
      </c>
      <c r="E118" s="27" t="s">
        <v>85</v>
      </c>
      <c r="F118" s="27" t="s">
        <v>106</v>
      </c>
      <c r="G118" s="29">
        <v>1</v>
      </c>
      <c r="H118" s="29">
        <v>1</v>
      </c>
      <c r="I118" s="29">
        <v>0</v>
      </c>
      <c r="J118" s="29">
        <v>0</v>
      </c>
      <c r="K118" s="29">
        <v>0</v>
      </c>
      <c r="L118" s="27" t="s">
        <v>107</v>
      </c>
      <c r="M118" s="77">
        <v>3000</v>
      </c>
    </row>
    <row r="119" spans="1:13" ht="45">
      <c r="A119" s="26" t="s">
        <v>783</v>
      </c>
      <c r="B119" s="192"/>
      <c r="C119" s="27" t="s">
        <v>123</v>
      </c>
      <c r="D119" s="27" t="s">
        <v>124</v>
      </c>
      <c r="E119" s="27" t="s">
        <v>85</v>
      </c>
      <c r="F119" s="27" t="s">
        <v>126</v>
      </c>
      <c r="G119" s="29">
        <v>4</v>
      </c>
      <c r="H119" s="29">
        <v>1</v>
      </c>
      <c r="I119" s="29">
        <v>1</v>
      </c>
      <c r="J119" s="29">
        <v>1</v>
      </c>
      <c r="K119" s="29">
        <v>1</v>
      </c>
      <c r="L119" s="9" t="s">
        <v>120</v>
      </c>
      <c r="M119" s="77">
        <v>100000</v>
      </c>
    </row>
    <row r="121" spans="1:13" ht="15.75" thickBot="1"/>
    <row r="122" spans="1:13">
      <c r="A122" s="196" t="s">
        <v>89</v>
      </c>
      <c r="B122" s="197"/>
      <c r="C122" s="197"/>
      <c r="D122" s="197"/>
      <c r="E122" s="197"/>
      <c r="F122" s="197"/>
      <c r="G122" s="197"/>
      <c r="H122" s="197"/>
      <c r="I122" s="197"/>
      <c r="J122" s="197"/>
      <c r="K122" s="197"/>
      <c r="L122" s="197"/>
      <c r="M122" s="198"/>
    </row>
    <row r="123" spans="1:13" ht="15.75" thickBot="1">
      <c r="A123" s="199"/>
      <c r="B123" s="200"/>
      <c r="C123" s="200"/>
      <c r="D123" s="200"/>
      <c r="E123" s="200"/>
      <c r="F123" s="200"/>
      <c r="G123" s="200"/>
      <c r="H123" s="200"/>
      <c r="I123" s="200"/>
      <c r="J123" s="200"/>
      <c r="K123" s="200"/>
      <c r="L123" s="200"/>
      <c r="M123" s="201"/>
    </row>
    <row r="124" spans="1:13" ht="15.75" thickBot="1"/>
    <row r="125" spans="1:13" ht="15.75" thickBot="1">
      <c r="A125" s="188" t="s">
        <v>8</v>
      </c>
      <c r="B125" s="188"/>
      <c r="C125" s="189" t="s">
        <v>101</v>
      </c>
      <c r="D125" s="189"/>
      <c r="E125" s="189"/>
      <c r="F125" s="189"/>
      <c r="G125" s="189"/>
      <c r="H125" s="189"/>
      <c r="I125" s="189"/>
      <c r="J125" s="189"/>
      <c r="K125" s="189"/>
      <c r="L125" s="189"/>
      <c r="M125" s="189"/>
    </row>
    <row r="126" spans="1:13" ht="31.5" customHeight="1" thickBot="1">
      <c r="A126" s="188" t="s">
        <v>9</v>
      </c>
      <c r="B126" s="188"/>
      <c r="C126" s="193" t="s">
        <v>374</v>
      </c>
      <c r="D126" s="189"/>
      <c r="E126" s="189"/>
      <c r="F126" s="189"/>
      <c r="G126" s="189"/>
      <c r="H126" s="189"/>
      <c r="I126" s="189"/>
      <c r="J126" s="189"/>
      <c r="K126" s="189"/>
      <c r="L126" s="189"/>
      <c r="M126" s="189"/>
    </row>
    <row r="127" spans="1:13" ht="15.75" thickBot="1">
      <c r="A127" s="188" t="s">
        <v>10</v>
      </c>
      <c r="B127" s="188"/>
      <c r="C127" s="193" t="s">
        <v>373</v>
      </c>
      <c r="D127" s="189"/>
      <c r="E127" s="189"/>
      <c r="F127" s="189"/>
      <c r="G127" s="189"/>
      <c r="H127" s="189"/>
      <c r="I127" s="189"/>
      <c r="J127" s="189"/>
      <c r="K127" s="189"/>
      <c r="L127" s="189"/>
      <c r="M127" s="189"/>
    </row>
    <row r="128" spans="1:13" ht="15.75" thickBot="1">
      <c r="A128" s="188" t="s">
        <v>11</v>
      </c>
      <c r="B128" s="188"/>
      <c r="C128" s="189" t="s">
        <v>375</v>
      </c>
      <c r="D128" s="189"/>
      <c r="E128" s="189"/>
      <c r="F128" s="189"/>
      <c r="G128" s="189"/>
      <c r="H128" s="189"/>
      <c r="I128" s="189"/>
      <c r="J128" s="189"/>
      <c r="K128" s="189"/>
      <c r="L128" s="189"/>
      <c r="M128" s="189"/>
    </row>
    <row r="129" spans="1:14" ht="30.75" thickBot="1">
      <c r="A129" s="6" t="s">
        <v>1</v>
      </c>
      <c r="B129" s="6" t="s">
        <v>2</v>
      </c>
      <c r="C129" s="6" t="s">
        <v>6</v>
      </c>
      <c r="D129" s="6" t="s">
        <v>13</v>
      </c>
      <c r="E129" s="7" t="s">
        <v>3</v>
      </c>
      <c r="F129" s="7" t="s">
        <v>87</v>
      </c>
      <c r="G129" s="7" t="s">
        <v>4</v>
      </c>
      <c r="H129" s="6">
        <v>1</v>
      </c>
      <c r="I129" s="6">
        <v>2</v>
      </c>
      <c r="J129" s="6">
        <v>3</v>
      </c>
      <c r="K129" s="6">
        <v>4</v>
      </c>
      <c r="L129" s="6" t="s">
        <v>5</v>
      </c>
      <c r="M129" s="6" t="s">
        <v>12</v>
      </c>
    </row>
    <row r="130" spans="1:14" ht="60.75" thickBot="1">
      <c r="A130" s="26" t="s">
        <v>784</v>
      </c>
      <c r="B130" s="28" t="s">
        <v>75</v>
      </c>
      <c r="C130" s="26" t="s">
        <v>376</v>
      </c>
      <c r="D130" s="26"/>
      <c r="E130" s="26" t="s">
        <v>371</v>
      </c>
      <c r="F130" s="26" t="s">
        <v>165</v>
      </c>
      <c r="G130" s="28">
        <v>4</v>
      </c>
      <c r="H130" s="28">
        <v>1</v>
      </c>
      <c r="I130" s="28">
        <v>1</v>
      </c>
      <c r="J130" s="28">
        <v>1</v>
      </c>
      <c r="K130" s="28">
        <v>1</v>
      </c>
      <c r="L130" s="26" t="s">
        <v>276</v>
      </c>
      <c r="M130" s="78">
        <v>50000</v>
      </c>
    </row>
    <row r="131" spans="1:14" ht="15.75" thickBot="1">
      <c r="A131" s="188" t="s">
        <v>8</v>
      </c>
      <c r="B131" s="188"/>
      <c r="C131" s="189">
        <v>5</v>
      </c>
      <c r="D131" s="189"/>
      <c r="E131" s="189"/>
      <c r="F131" s="189"/>
      <c r="G131" s="189"/>
      <c r="H131" s="189"/>
      <c r="I131" s="189"/>
      <c r="J131" s="189"/>
      <c r="K131" s="189"/>
      <c r="L131" s="189"/>
      <c r="M131" s="189"/>
    </row>
    <row r="132" spans="1:14" ht="32.25" customHeight="1" thickBot="1">
      <c r="A132" s="188" t="s">
        <v>9</v>
      </c>
      <c r="B132" s="188"/>
      <c r="C132" s="193" t="s">
        <v>378</v>
      </c>
      <c r="D132" s="189"/>
      <c r="E132" s="189"/>
      <c r="F132" s="189"/>
      <c r="G132" s="189"/>
      <c r="H132" s="189"/>
      <c r="I132" s="189"/>
      <c r="J132" s="189"/>
      <c r="K132" s="189"/>
      <c r="L132" s="189"/>
      <c r="M132" s="189"/>
    </row>
    <row r="133" spans="1:14" ht="32.25" customHeight="1" thickBot="1">
      <c r="A133" s="188" t="s">
        <v>10</v>
      </c>
      <c r="B133" s="188"/>
      <c r="C133" s="193" t="s">
        <v>377</v>
      </c>
      <c r="D133" s="189"/>
      <c r="E133" s="189"/>
      <c r="F133" s="189"/>
      <c r="G133" s="189"/>
      <c r="H133" s="189"/>
      <c r="I133" s="189"/>
      <c r="J133" s="189"/>
      <c r="K133" s="189"/>
      <c r="L133" s="189"/>
      <c r="M133" s="189"/>
    </row>
    <row r="134" spans="1:14" ht="15.75" thickBot="1">
      <c r="A134" s="188" t="s">
        <v>11</v>
      </c>
      <c r="B134" s="188"/>
      <c r="C134" s="189" t="s">
        <v>379</v>
      </c>
      <c r="D134" s="189"/>
      <c r="E134" s="189"/>
      <c r="F134" s="189"/>
      <c r="G134" s="189"/>
      <c r="H134" s="189"/>
      <c r="I134" s="189"/>
      <c r="J134" s="189"/>
      <c r="K134" s="189"/>
      <c r="L134" s="189"/>
      <c r="M134" s="189"/>
    </row>
    <row r="135" spans="1:14" ht="30">
      <c r="A135" s="31" t="s">
        <v>1</v>
      </c>
      <c r="B135" s="31" t="s">
        <v>2</v>
      </c>
      <c r="C135" s="31" t="s">
        <v>6</v>
      </c>
      <c r="D135" s="31" t="s">
        <v>13</v>
      </c>
      <c r="E135" s="32" t="s">
        <v>3</v>
      </c>
      <c r="F135" s="32" t="s">
        <v>87</v>
      </c>
      <c r="G135" s="32" t="s">
        <v>4</v>
      </c>
      <c r="H135" s="31">
        <v>1</v>
      </c>
      <c r="I135" s="31">
        <v>2</v>
      </c>
      <c r="J135" s="31">
        <v>3</v>
      </c>
      <c r="K135" s="31">
        <v>4</v>
      </c>
      <c r="L135" s="31" t="s">
        <v>5</v>
      </c>
      <c r="M135" s="31" t="s">
        <v>12</v>
      </c>
    </row>
    <row r="136" spans="1:14" ht="60">
      <c r="A136" s="47" t="s">
        <v>785</v>
      </c>
      <c r="B136" s="220" t="s">
        <v>86</v>
      </c>
      <c r="C136" s="44" t="s">
        <v>601</v>
      </c>
      <c r="D136" s="47"/>
      <c r="E136" s="44" t="s">
        <v>383</v>
      </c>
      <c r="F136" s="44" t="s">
        <v>384</v>
      </c>
      <c r="G136" s="43">
        <v>1</v>
      </c>
      <c r="H136" s="42">
        <v>1</v>
      </c>
      <c r="I136" s="42">
        <v>0</v>
      </c>
      <c r="J136" s="42">
        <v>1</v>
      </c>
      <c r="K136" s="42">
        <v>0</v>
      </c>
      <c r="L136" s="44" t="s">
        <v>107</v>
      </c>
      <c r="M136" s="81">
        <v>10000</v>
      </c>
      <c r="N136" s="48"/>
    </row>
    <row r="137" spans="1:14" ht="45">
      <c r="A137" s="47" t="s">
        <v>786</v>
      </c>
      <c r="B137" s="218"/>
      <c r="C137" s="46" t="s">
        <v>602</v>
      </c>
      <c r="D137" s="45" t="s">
        <v>381</v>
      </c>
      <c r="E137" s="46" t="s">
        <v>385</v>
      </c>
      <c r="F137" s="46" t="s">
        <v>97</v>
      </c>
      <c r="G137" s="50">
        <v>1</v>
      </c>
      <c r="H137" s="49">
        <v>0</v>
      </c>
      <c r="I137" s="49">
        <v>0</v>
      </c>
      <c r="J137" s="49">
        <v>1</v>
      </c>
      <c r="K137" s="49">
        <v>0</v>
      </c>
      <c r="L137" s="44" t="s">
        <v>107</v>
      </c>
      <c r="M137" s="81">
        <v>10000</v>
      </c>
      <c r="N137" s="48"/>
    </row>
    <row r="138" spans="1:14" ht="45.75" thickBot="1">
      <c r="A138" s="47" t="s">
        <v>787</v>
      </c>
      <c r="B138" s="221"/>
      <c r="C138" s="46" t="s">
        <v>382</v>
      </c>
      <c r="D138" s="45" t="s">
        <v>79</v>
      </c>
      <c r="E138" s="46" t="s">
        <v>386</v>
      </c>
      <c r="F138" s="46" t="s">
        <v>387</v>
      </c>
      <c r="G138" s="50">
        <v>1</v>
      </c>
      <c r="H138" s="49">
        <v>0</v>
      </c>
      <c r="I138" s="49">
        <v>0</v>
      </c>
      <c r="J138" s="49">
        <v>0</v>
      </c>
      <c r="K138" s="49">
        <v>1</v>
      </c>
      <c r="L138" s="44" t="s">
        <v>107</v>
      </c>
      <c r="M138" s="81">
        <v>10000</v>
      </c>
      <c r="N138" s="48"/>
    </row>
    <row r="139" spans="1:14" ht="15.75" thickBot="1">
      <c r="A139" s="188" t="s">
        <v>8</v>
      </c>
      <c r="B139" s="188"/>
      <c r="C139" s="189" t="s">
        <v>201</v>
      </c>
      <c r="D139" s="189"/>
      <c r="E139" s="189"/>
      <c r="F139" s="189"/>
      <c r="G139" s="189"/>
      <c r="H139" s="189"/>
      <c r="I139" s="189"/>
      <c r="J139" s="189"/>
      <c r="K139" s="189"/>
      <c r="L139" s="189"/>
      <c r="M139" s="189"/>
      <c r="N139" s="48"/>
    </row>
    <row r="140" spans="1:14" ht="31.5" customHeight="1" thickBot="1">
      <c r="A140" s="188" t="s">
        <v>9</v>
      </c>
      <c r="B140" s="188"/>
      <c r="C140" s="193" t="s">
        <v>311</v>
      </c>
      <c r="D140" s="189"/>
      <c r="E140" s="189"/>
      <c r="F140" s="189"/>
      <c r="G140" s="189"/>
      <c r="H140" s="189"/>
      <c r="I140" s="189"/>
      <c r="J140" s="189"/>
      <c r="K140" s="189"/>
      <c r="L140" s="189"/>
      <c r="M140" s="189"/>
      <c r="N140" s="48"/>
    </row>
    <row r="141" spans="1:14" ht="15.75" thickBot="1">
      <c r="A141" s="188" t="s">
        <v>10</v>
      </c>
      <c r="B141" s="188"/>
      <c r="C141" s="193" t="s">
        <v>388</v>
      </c>
      <c r="D141" s="189"/>
      <c r="E141" s="189"/>
      <c r="F141" s="189"/>
      <c r="G141" s="189"/>
      <c r="H141" s="189"/>
      <c r="I141" s="189"/>
      <c r="J141" s="189"/>
      <c r="K141" s="189"/>
      <c r="L141" s="189"/>
      <c r="M141" s="189"/>
      <c r="N141" s="48"/>
    </row>
    <row r="142" spans="1:14" ht="15.75" thickBot="1">
      <c r="A142" s="188" t="s">
        <v>11</v>
      </c>
      <c r="B142" s="188"/>
      <c r="C142" s="189" t="s">
        <v>389</v>
      </c>
      <c r="D142" s="189"/>
      <c r="E142" s="189"/>
      <c r="F142" s="189"/>
      <c r="G142" s="189"/>
      <c r="H142" s="189"/>
      <c r="I142" s="189"/>
      <c r="J142" s="189"/>
      <c r="K142" s="189"/>
      <c r="L142" s="189"/>
      <c r="M142" s="189"/>
      <c r="N142" s="48"/>
    </row>
    <row r="143" spans="1:14" ht="30">
      <c r="A143" s="31" t="s">
        <v>1</v>
      </c>
      <c r="B143" s="31" t="s">
        <v>2</v>
      </c>
      <c r="C143" s="31" t="s">
        <v>6</v>
      </c>
      <c r="D143" s="31" t="s">
        <v>13</v>
      </c>
      <c r="E143" s="32" t="s">
        <v>3</v>
      </c>
      <c r="F143" s="32" t="s">
        <v>87</v>
      </c>
      <c r="G143" s="32" t="s">
        <v>4</v>
      </c>
      <c r="H143" s="31">
        <v>1</v>
      </c>
      <c r="I143" s="31">
        <v>2</v>
      </c>
      <c r="J143" s="31">
        <v>3</v>
      </c>
      <c r="K143" s="31">
        <v>4</v>
      </c>
      <c r="L143" s="31" t="s">
        <v>5</v>
      </c>
      <c r="M143" s="31" t="s">
        <v>12</v>
      </c>
      <c r="N143" s="48"/>
    </row>
    <row r="144" spans="1:14" ht="60">
      <c r="A144" s="49" t="s">
        <v>788</v>
      </c>
      <c r="B144" s="218" t="s">
        <v>310</v>
      </c>
      <c r="C144" s="46" t="s">
        <v>390</v>
      </c>
      <c r="D144" s="45"/>
      <c r="E144" s="46" t="s">
        <v>372</v>
      </c>
      <c r="F144" s="46" t="s">
        <v>391</v>
      </c>
      <c r="G144" s="50">
        <v>6</v>
      </c>
      <c r="H144" s="49">
        <v>1</v>
      </c>
      <c r="I144" s="49">
        <v>2</v>
      </c>
      <c r="J144" s="49">
        <v>2</v>
      </c>
      <c r="K144" s="49">
        <v>1</v>
      </c>
      <c r="L144" s="46" t="s">
        <v>107</v>
      </c>
      <c r="M144" s="90">
        <v>10000</v>
      </c>
      <c r="N144" s="48"/>
    </row>
    <row r="145" spans="1:14" ht="30">
      <c r="A145" s="49" t="s">
        <v>789</v>
      </c>
      <c r="B145" s="218"/>
      <c r="C145" s="46" t="s">
        <v>392</v>
      </c>
      <c r="D145" s="45" t="s">
        <v>381</v>
      </c>
      <c r="E145" s="46" t="s">
        <v>85</v>
      </c>
      <c r="F145" s="46" t="s">
        <v>393</v>
      </c>
      <c r="G145" s="50">
        <v>4</v>
      </c>
      <c r="H145" s="49">
        <v>1</v>
      </c>
      <c r="I145" s="49">
        <v>1</v>
      </c>
      <c r="J145" s="49">
        <v>1</v>
      </c>
      <c r="K145" s="49">
        <v>1</v>
      </c>
      <c r="L145" s="46" t="s">
        <v>107</v>
      </c>
      <c r="M145" s="90">
        <v>5000</v>
      </c>
      <c r="N145" s="48"/>
    </row>
    <row r="146" spans="1:14" ht="45">
      <c r="A146" s="49" t="s">
        <v>790</v>
      </c>
      <c r="B146" s="219"/>
      <c r="C146" s="8" t="s">
        <v>394</v>
      </c>
      <c r="D146" s="8"/>
      <c r="E146" s="26" t="s">
        <v>85</v>
      </c>
      <c r="F146" s="26" t="s">
        <v>223</v>
      </c>
      <c r="G146" s="28">
        <v>2</v>
      </c>
      <c r="H146" s="28">
        <v>0</v>
      </c>
      <c r="I146" s="28">
        <v>2</v>
      </c>
      <c r="J146" s="28">
        <v>0</v>
      </c>
      <c r="K146" s="28">
        <v>0</v>
      </c>
      <c r="L146" s="46" t="s">
        <v>107</v>
      </c>
      <c r="M146" s="90">
        <v>5000</v>
      </c>
    </row>
    <row r="148" spans="1:14" ht="15.75" thickBot="1"/>
    <row r="149" spans="1:14">
      <c r="A149" s="196" t="s">
        <v>90</v>
      </c>
      <c r="B149" s="197"/>
      <c r="C149" s="197"/>
      <c r="D149" s="197"/>
      <c r="E149" s="197"/>
      <c r="F149" s="197"/>
      <c r="G149" s="197"/>
      <c r="H149" s="197"/>
      <c r="I149" s="197"/>
      <c r="J149" s="197"/>
      <c r="K149" s="197"/>
      <c r="L149" s="197"/>
      <c r="M149" s="198"/>
    </row>
    <row r="150" spans="1:14" ht="15.75" thickBot="1">
      <c r="A150" s="199"/>
      <c r="B150" s="200"/>
      <c r="C150" s="200"/>
      <c r="D150" s="200"/>
      <c r="E150" s="200"/>
      <c r="F150" s="200"/>
      <c r="G150" s="200"/>
      <c r="H150" s="200"/>
      <c r="I150" s="200"/>
      <c r="J150" s="200"/>
      <c r="K150" s="200"/>
      <c r="L150" s="200"/>
      <c r="M150" s="201"/>
    </row>
    <row r="151" spans="1:14" ht="15.75" thickBot="1"/>
    <row r="152" spans="1:14" ht="15.75" thickBot="1">
      <c r="A152" s="188" t="s">
        <v>8</v>
      </c>
      <c r="B152" s="188"/>
      <c r="C152" s="189" t="s">
        <v>101</v>
      </c>
      <c r="D152" s="189"/>
      <c r="E152" s="189"/>
      <c r="F152" s="189"/>
      <c r="G152" s="189"/>
      <c r="H152" s="189"/>
      <c r="I152" s="189"/>
      <c r="J152" s="189"/>
      <c r="K152" s="189"/>
      <c r="L152" s="189"/>
      <c r="M152" s="189"/>
    </row>
    <row r="153" spans="1:14" ht="15.75" thickBot="1">
      <c r="A153" s="188" t="s">
        <v>9</v>
      </c>
      <c r="B153" s="188"/>
      <c r="C153" s="189" t="s">
        <v>53</v>
      </c>
      <c r="D153" s="189"/>
      <c r="E153" s="189"/>
      <c r="F153" s="189"/>
      <c r="G153" s="189"/>
      <c r="H153" s="189"/>
      <c r="I153" s="189"/>
      <c r="J153" s="189"/>
      <c r="K153" s="189"/>
      <c r="L153" s="189"/>
      <c r="M153" s="189"/>
    </row>
    <row r="154" spans="1:14" ht="15.75" thickBot="1">
      <c r="A154" s="188" t="s">
        <v>10</v>
      </c>
      <c r="B154" s="188"/>
      <c r="C154" s="189" t="s">
        <v>127</v>
      </c>
      <c r="D154" s="189"/>
      <c r="E154" s="189"/>
      <c r="F154" s="189"/>
      <c r="G154" s="189"/>
      <c r="H154" s="189"/>
      <c r="I154" s="189"/>
      <c r="J154" s="189"/>
      <c r="K154" s="189"/>
      <c r="L154" s="189"/>
      <c r="M154" s="189"/>
    </row>
    <row r="155" spans="1:14" ht="15.75" thickBot="1">
      <c r="A155" s="188" t="s">
        <v>11</v>
      </c>
      <c r="B155" s="188"/>
      <c r="C155" s="189" t="s">
        <v>128</v>
      </c>
      <c r="D155" s="189"/>
      <c r="E155" s="189"/>
      <c r="F155" s="189"/>
      <c r="G155" s="189"/>
      <c r="H155" s="189"/>
      <c r="I155" s="189"/>
      <c r="J155" s="189"/>
      <c r="K155" s="189"/>
      <c r="L155" s="189"/>
      <c r="M155" s="189"/>
    </row>
    <row r="156" spans="1:14" ht="30.75" thickBot="1">
      <c r="A156" s="6" t="s">
        <v>1</v>
      </c>
      <c r="B156" s="6" t="s">
        <v>2</v>
      </c>
      <c r="C156" s="31" t="s">
        <v>6</v>
      </c>
      <c r="D156" s="31" t="s">
        <v>13</v>
      </c>
      <c r="E156" s="32" t="s">
        <v>3</v>
      </c>
      <c r="F156" s="32" t="s">
        <v>87</v>
      </c>
      <c r="G156" s="32" t="s">
        <v>4</v>
      </c>
      <c r="H156" s="31">
        <v>1</v>
      </c>
      <c r="I156" s="31">
        <v>2</v>
      </c>
      <c r="J156" s="31">
        <v>3</v>
      </c>
      <c r="K156" s="31">
        <v>4</v>
      </c>
      <c r="L156" s="31" t="s">
        <v>5</v>
      </c>
      <c r="M156" s="31" t="s">
        <v>12</v>
      </c>
    </row>
    <row r="157" spans="1:14" ht="30">
      <c r="A157" s="26" t="s">
        <v>791</v>
      </c>
      <c r="B157" s="118" t="s">
        <v>75</v>
      </c>
      <c r="C157" s="9" t="s">
        <v>130</v>
      </c>
      <c r="D157" s="33"/>
      <c r="E157" s="9" t="s">
        <v>85</v>
      </c>
      <c r="F157" s="9" t="s">
        <v>129</v>
      </c>
      <c r="G157" s="36">
        <v>1</v>
      </c>
      <c r="H157" s="36">
        <v>1</v>
      </c>
      <c r="I157" s="36">
        <v>0</v>
      </c>
      <c r="J157" s="36">
        <v>0</v>
      </c>
      <c r="K157" s="36">
        <v>0</v>
      </c>
      <c r="L157" s="9" t="s">
        <v>107</v>
      </c>
      <c r="M157" s="77">
        <v>5000</v>
      </c>
    </row>
    <row r="158" spans="1:14" ht="45">
      <c r="A158" s="26" t="s">
        <v>792</v>
      </c>
      <c r="B158" s="191" t="s">
        <v>75</v>
      </c>
      <c r="C158" s="26" t="s">
        <v>133</v>
      </c>
      <c r="D158" s="38"/>
      <c r="E158" s="26" t="s">
        <v>603</v>
      </c>
      <c r="F158" s="26" t="s">
        <v>134</v>
      </c>
      <c r="G158" s="37">
        <v>4</v>
      </c>
      <c r="H158" s="37">
        <v>1</v>
      </c>
      <c r="I158" s="37">
        <v>1</v>
      </c>
      <c r="J158" s="37">
        <v>1</v>
      </c>
      <c r="K158" s="37">
        <v>1</v>
      </c>
      <c r="L158" s="9" t="s">
        <v>107</v>
      </c>
      <c r="M158" s="77">
        <v>5000</v>
      </c>
    </row>
    <row r="159" spans="1:14" ht="30">
      <c r="A159" s="26" t="s">
        <v>793</v>
      </c>
      <c r="B159" s="191"/>
      <c r="C159" s="8" t="s">
        <v>131</v>
      </c>
      <c r="D159" s="34"/>
      <c r="E159" s="8" t="s">
        <v>85</v>
      </c>
      <c r="F159" s="8" t="s">
        <v>132</v>
      </c>
      <c r="G159" s="37">
        <v>1</v>
      </c>
      <c r="H159" s="37">
        <v>0</v>
      </c>
      <c r="I159" s="37">
        <v>1</v>
      </c>
      <c r="J159" s="37">
        <v>0</v>
      </c>
      <c r="K159" s="37">
        <v>0</v>
      </c>
      <c r="L159" s="9" t="s">
        <v>107</v>
      </c>
      <c r="M159" s="77">
        <v>5000</v>
      </c>
    </row>
    <row r="160" spans="1:14" ht="45">
      <c r="A160" s="26" t="s">
        <v>794</v>
      </c>
      <c r="B160" s="191"/>
      <c r="C160" s="26" t="s">
        <v>135</v>
      </c>
      <c r="D160" s="27"/>
      <c r="E160" s="27" t="s">
        <v>92</v>
      </c>
      <c r="F160" s="27" t="s">
        <v>93</v>
      </c>
      <c r="G160" s="29">
        <v>4</v>
      </c>
      <c r="H160" s="29">
        <v>1</v>
      </c>
      <c r="I160" s="29">
        <v>1</v>
      </c>
      <c r="J160" s="29">
        <v>1</v>
      </c>
      <c r="K160" s="29">
        <v>1</v>
      </c>
      <c r="L160" s="27" t="s">
        <v>604</v>
      </c>
      <c r="M160" s="78">
        <v>50000</v>
      </c>
    </row>
    <row r="161" spans="1:13" ht="45">
      <c r="A161" s="26" t="s">
        <v>795</v>
      </c>
      <c r="B161" s="191"/>
      <c r="C161" s="27" t="s">
        <v>91</v>
      </c>
      <c r="D161" s="27"/>
      <c r="E161" s="27" t="s">
        <v>85</v>
      </c>
      <c r="F161" s="27" t="s">
        <v>136</v>
      </c>
      <c r="G161" s="29">
        <v>4</v>
      </c>
      <c r="H161" s="29">
        <v>1</v>
      </c>
      <c r="I161" s="29">
        <v>1</v>
      </c>
      <c r="J161" s="29">
        <v>1</v>
      </c>
      <c r="K161" s="29">
        <v>1</v>
      </c>
      <c r="L161" s="26" t="s">
        <v>107</v>
      </c>
      <c r="M161" s="77">
        <v>5000</v>
      </c>
    </row>
    <row r="162" spans="1:13" ht="30">
      <c r="A162" s="26" t="s">
        <v>796</v>
      </c>
      <c r="B162" s="191"/>
      <c r="C162" s="27" t="s">
        <v>137</v>
      </c>
      <c r="D162" s="27" t="s">
        <v>56</v>
      </c>
      <c r="E162" s="27" t="s">
        <v>85</v>
      </c>
      <c r="F162" s="27" t="s">
        <v>138</v>
      </c>
      <c r="G162" s="29">
        <v>1</v>
      </c>
      <c r="H162" s="29">
        <v>0</v>
      </c>
      <c r="I162" s="29">
        <v>0</v>
      </c>
      <c r="J162" s="29">
        <v>1</v>
      </c>
      <c r="K162" s="29">
        <v>0</v>
      </c>
      <c r="L162" s="26" t="s">
        <v>107</v>
      </c>
      <c r="M162" s="77">
        <v>30000</v>
      </c>
    </row>
    <row r="163" spans="1:13" ht="30.75" thickBot="1">
      <c r="A163" s="26" t="s">
        <v>797</v>
      </c>
      <c r="B163" s="217"/>
      <c r="C163" s="9" t="s">
        <v>140</v>
      </c>
      <c r="D163" s="33" t="s">
        <v>139</v>
      </c>
      <c r="E163" s="33" t="s">
        <v>85</v>
      </c>
      <c r="F163" s="9" t="s">
        <v>141</v>
      </c>
      <c r="G163" s="36">
        <v>4</v>
      </c>
      <c r="H163" s="36">
        <v>1</v>
      </c>
      <c r="I163" s="36">
        <v>1</v>
      </c>
      <c r="J163" s="36">
        <v>1</v>
      </c>
      <c r="K163" s="36">
        <v>1</v>
      </c>
      <c r="L163" s="33"/>
      <c r="M163" s="77">
        <v>30000</v>
      </c>
    </row>
    <row r="164" spans="1:13" ht="30.75" customHeight="1" thickBot="1">
      <c r="A164" s="188" t="s">
        <v>9</v>
      </c>
      <c r="B164" s="188"/>
      <c r="C164" s="193" t="s">
        <v>144</v>
      </c>
      <c r="D164" s="193"/>
      <c r="E164" s="193"/>
      <c r="F164" s="193"/>
      <c r="G164" s="193"/>
      <c r="H164" s="193"/>
      <c r="I164" s="193"/>
      <c r="J164" s="193"/>
      <c r="K164" s="193"/>
      <c r="L164" s="193"/>
      <c r="M164" s="193"/>
    </row>
    <row r="165" spans="1:13" ht="15.75" thickBot="1">
      <c r="A165" s="188" t="s">
        <v>10</v>
      </c>
      <c r="B165" s="188"/>
      <c r="C165" s="193" t="s">
        <v>142</v>
      </c>
      <c r="D165" s="189"/>
      <c r="E165" s="189"/>
      <c r="F165" s="189"/>
      <c r="G165" s="189"/>
      <c r="H165" s="189"/>
      <c r="I165" s="189"/>
      <c r="J165" s="189"/>
      <c r="K165" s="189"/>
      <c r="L165" s="189"/>
      <c r="M165" s="189"/>
    </row>
    <row r="166" spans="1:13" ht="15.75" thickBot="1">
      <c r="A166" s="188" t="s">
        <v>11</v>
      </c>
      <c r="B166" s="188"/>
      <c r="C166" s="189" t="s">
        <v>145</v>
      </c>
      <c r="D166" s="189"/>
      <c r="E166" s="189"/>
      <c r="F166" s="189"/>
      <c r="G166" s="189"/>
      <c r="H166" s="189"/>
      <c r="I166" s="189"/>
      <c r="J166" s="189"/>
      <c r="K166" s="189"/>
      <c r="L166" s="189"/>
      <c r="M166" s="189"/>
    </row>
    <row r="167" spans="1:13" ht="30.75" thickBot="1">
      <c r="A167" s="6" t="s">
        <v>1</v>
      </c>
      <c r="B167" s="6" t="s">
        <v>2</v>
      </c>
      <c r="C167" s="31" t="s">
        <v>6</v>
      </c>
      <c r="D167" s="31" t="s">
        <v>13</v>
      </c>
      <c r="E167" s="32" t="s">
        <v>3</v>
      </c>
      <c r="F167" s="32" t="s">
        <v>87</v>
      </c>
      <c r="G167" s="32" t="s">
        <v>4</v>
      </c>
      <c r="H167" s="31">
        <v>1</v>
      </c>
      <c r="I167" s="31">
        <v>2</v>
      </c>
      <c r="J167" s="31">
        <v>3</v>
      </c>
      <c r="K167" s="31">
        <v>4</v>
      </c>
      <c r="L167" s="31" t="s">
        <v>5</v>
      </c>
      <c r="M167" s="31" t="s">
        <v>12</v>
      </c>
    </row>
    <row r="168" spans="1:13" ht="30">
      <c r="A168" s="26" t="s">
        <v>798</v>
      </c>
      <c r="B168" s="190" t="s">
        <v>143</v>
      </c>
      <c r="C168" s="27" t="s">
        <v>146</v>
      </c>
      <c r="D168" s="35"/>
      <c r="E168" s="27" t="s">
        <v>85</v>
      </c>
      <c r="F168" s="27" t="s">
        <v>129</v>
      </c>
      <c r="G168" s="36">
        <v>1</v>
      </c>
      <c r="H168" s="36">
        <v>1</v>
      </c>
      <c r="I168" s="36">
        <v>0</v>
      </c>
      <c r="J168" s="36">
        <v>0</v>
      </c>
      <c r="K168" s="36">
        <v>0</v>
      </c>
      <c r="L168" s="27" t="s">
        <v>107</v>
      </c>
      <c r="M168" s="77">
        <v>5000</v>
      </c>
    </row>
    <row r="169" spans="1:13" ht="45">
      <c r="A169" s="26" t="s">
        <v>799</v>
      </c>
      <c r="B169" s="191"/>
      <c r="C169" s="27" t="s">
        <v>148</v>
      </c>
      <c r="D169" s="35"/>
      <c r="E169" s="27" t="s">
        <v>92</v>
      </c>
      <c r="F169" s="27" t="s">
        <v>93</v>
      </c>
      <c r="G169" s="36">
        <v>4</v>
      </c>
      <c r="H169" s="36">
        <v>1</v>
      </c>
      <c r="I169" s="36">
        <v>1</v>
      </c>
      <c r="J169" s="36">
        <v>1</v>
      </c>
      <c r="K169" s="36">
        <v>1</v>
      </c>
      <c r="L169" s="27" t="s">
        <v>604</v>
      </c>
      <c r="M169" s="78">
        <v>100000</v>
      </c>
    </row>
    <row r="170" spans="1:13" ht="45">
      <c r="A170" s="26" t="s">
        <v>800</v>
      </c>
      <c r="B170" s="191"/>
      <c r="C170" s="9" t="s">
        <v>147</v>
      </c>
      <c r="D170" s="33"/>
      <c r="E170" s="35" t="s">
        <v>85</v>
      </c>
      <c r="F170" s="27" t="s">
        <v>149</v>
      </c>
      <c r="G170" s="36">
        <v>315</v>
      </c>
      <c r="H170" s="36">
        <v>80</v>
      </c>
      <c r="I170" s="36">
        <v>80</v>
      </c>
      <c r="J170" s="36">
        <v>80</v>
      </c>
      <c r="K170" s="36">
        <v>75</v>
      </c>
      <c r="L170" s="27" t="s">
        <v>604</v>
      </c>
      <c r="M170" s="78">
        <v>50000</v>
      </c>
    </row>
    <row r="171" spans="1:13" ht="45">
      <c r="A171" s="26" t="s">
        <v>801</v>
      </c>
      <c r="B171" s="191"/>
      <c r="C171" s="27" t="s">
        <v>94</v>
      </c>
      <c r="D171" s="27"/>
      <c r="E171" s="27" t="s">
        <v>85</v>
      </c>
      <c r="F171" s="27" t="s">
        <v>95</v>
      </c>
      <c r="G171" s="29">
        <v>1</v>
      </c>
      <c r="H171" s="29">
        <v>1</v>
      </c>
      <c r="I171" s="29">
        <v>1</v>
      </c>
      <c r="J171" s="29">
        <v>1</v>
      </c>
      <c r="K171" s="29">
        <v>1</v>
      </c>
      <c r="L171" s="27" t="s">
        <v>96</v>
      </c>
      <c r="M171" s="78">
        <v>50000</v>
      </c>
    </row>
    <row r="172" spans="1:13" ht="75">
      <c r="A172" s="26" t="s">
        <v>802</v>
      </c>
      <c r="B172" s="191"/>
      <c r="C172" s="39" t="s">
        <v>150</v>
      </c>
      <c r="D172" s="33"/>
      <c r="E172" s="35" t="s">
        <v>85</v>
      </c>
      <c r="F172" s="27" t="s">
        <v>151</v>
      </c>
      <c r="G172" s="36">
        <v>4</v>
      </c>
      <c r="H172" s="36">
        <v>1</v>
      </c>
      <c r="I172" s="36">
        <v>1</v>
      </c>
      <c r="J172" s="36">
        <v>1</v>
      </c>
      <c r="K172" s="36">
        <v>1</v>
      </c>
      <c r="L172" s="33"/>
      <c r="M172" s="77">
        <v>0</v>
      </c>
    </row>
    <row r="173" spans="1:13" ht="60">
      <c r="A173" s="26" t="s">
        <v>803</v>
      </c>
      <c r="B173" s="191"/>
      <c r="C173" s="27" t="s">
        <v>98</v>
      </c>
      <c r="D173" s="27"/>
      <c r="E173" s="27" t="s">
        <v>99</v>
      </c>
      <c r="F173" s="27" t="s">
        <v>149</v>
      </c>
      <c r="G173" s="29">
        <v>20</v>
      </c>
      <c r="H173" s="29">
        <v>5</v>
      </c>
      <c r="I173" s="29">
        <v>5</v>
      </c>
      <c r="J173" s="29">
        <v>5</v>
      </c>
      <c r="K173" s="29">
        <v>5</v>
      </c>
      <c r="L173" s="27" t="s">
        <v>605</v>
      </c>
      <c r="M173" s="78">
        <v>0</v>
      </c>
    </row>
    <row r="174" spans="1:13" ht="30.75" thickBot="1">
      <c r="A174" s="26" t="s">
        <v>804</v>
      </c>
      <c r="B174" s="192"/>
      <c r="C174" s="9" t="s">
        <v>152</v>
      </c>
      <c r="D174" s="33" t="s">
        <v>153</v>
      </c>
      <c r="E174" s="33" t="s">
        <v>85</v>
      </c>
      <c r="F174" s="9" t="s">
        <v>141</v>
      </c>
      <c r="G174" s="36">
        <v>4</v>
      </c>
      <c r="H174" s="36">
        <v>1</v>
      </c>
      <c r="I174" s="36">
        <v>1</v>
      </c>
      <c r="J174" s="36">
        <v>1</v>
      </c>
      <c r="K174" s="36">
        <v>1</v>
      </c>
      <c r="L174" s="33"/>
      <c r="M174" s="77">
        <v>100000</v>
      </c>
    </row>
    <row r="175" spans="1:13" ht="15.75" thickBot="1">
      <c r="L175" s="52" t="s">
        <v>531</v>
      </c>
      <c r="M175" s="53">
        <f>SUM(M14:M174)</f>
        <v>191939915.24400002</v>
      </c>
    </row>
  </sheetData>
  <mergeCells count="132">
    <mergeCell ref="A165:B165"/>
    <mergeCell ref="C165:M165"/>
    <mergeCell ref="A166:B166"/>
    <mergeCell ref="C166:M166"/>
    <mergeCell ref="A134:B134"/>
    <mergeCell ref="C134:M134"/>
    <mergeCell ref="A139:B139"/>
    <mergeCell ref="C139:M139"/>
    <mergeCell ref="C142:M142"/>
    <mergeCell ref="B158:B163"/>
    <mergeCell ref="B144:B146"/>
    <mergeCell ref="B136:B138"/>
    <mergeCell ref="A164:B164"/>
    <mergeCell ref="C164:M164"/>
    <mergeCell ref="A140:B140"/>
    <mergeCell ref="C140:M140"/>
    <mergeCell ref="A154:B154"/>
    <mergeCell ref="C154:M154"/>
    <mergeCell ref="A155:B155"/>
    <mergeCell ref="C155:M155"/>
    <mergeCell ref="A149:M150"/>
    <mergeCell ref="A152:B152"/>
    <mergeCell ref="C152:M152"/>
    <mergeCell ref="A153:B153"/>
    <mergeCell ref="C153:M153"/>
    <mergeCell ref="A141:B141"/>
    <mergeCell ref="C141:M141"/>
    <mergeCell ref="A142:B142"/>
    <mergeCell ref="C106:M106"/>
    <mergeCell ref="A80:B80"/>
    <mergeCell ref="C80:M80"/>
    <mergeCell ref="A88:B88"/>
    <mergeCell ref="C88:M88"/>
    <mergeCell ref="A132:B132"/>
    <mergeCell ref="C132:M132"/>
    <mergeCell ref="A133:B133"/>
    <mergeCell ref="C133:M133"/>
    <mergeCell ref="A122:M123"/>
    <mergeCell ref="A125:B125"/>
    <mergeCell ref="C125:M125"/>
    <mergeCell ref="A126:B126"/>
    <mergeCell ref="C126:M126"/>
    <mergeCell ref="C89:M89"/>
    <mergeCell ref="A90:B90"/>
    <mergeCell ref="C90:M90"/>
    <mergeCell ref="A91:B91"/>
    <mergeCell ref="C91:M91"/>
    <mergeCell ref="B110:B113"/>
    <mergeCell ref="B117:B119"/>
    <mergeCell ref="A127:B127"/>
    <mergeCell ref="C127:M127"/>
    <mergeCell ref="C128:M128"/>
    <mergeCell ref="C1:M2"/>
    <mergeCell ref="C3:M4"/>
    <mergeCell ref="A6:M7"/>
    <mergeCell ref="A19:B19"/>
    <mergeCell ref="A18:B18"/>
    <mergeCell ref="A17:B17"/>
    <mergeCell ref="A16:B16"/>
    <mergeCell ref="C16:M16"/>
    <mergeCell ref="C17:M17"/>
    <mergeCell ref="C18:M18"/>
    <mergeCell ref="C19:M19"/>
    <mergeCell ref="C9:M9"/>
    <mergeCell ref="A10:B10"/>
    <mergeCell ref="B21:B22"/>
    <mergeCell ref="B47:B55"/>
    <mergeCell ref="B56:B58"/>
    <mergeCell ref="B83:B87"/>
    <mergeCell ref="A9:B9"/>
    <mergeCell ref="A11:B11"/>
    <mergeCell ref="C11:M11"/>
    <mergeCell ref="A12:B12"/>
    <mergeCell ref="C12:M12"/>
    <mergeCell ref="B14:B15"/>
    <mergeCell ref="C43:M43"/>
    <mergeCell ref="C26:M26"/>
    <mergeCell ref="B28:B36"/>
    <mergeCell ref="C10:M10"/>
    <mergeCell ref="A79:B79"/>
    <mergeCell ref="A23:B23"/>
    <mergeCell ref="C23:M23"/>
    <mergeCell ref="A24:B24"/>
    <mergeCell ref="C24:M24"/>
    <mergeCell ref="A25:B25"/>
    <mergeCell ref="C25:M25"/>
    <mergeCell ref="A74:M75"/>
    <mergeCell ref="A77:B77"/>
    <mergeCell ref="C77:M77"/>
    <mergeCell ref="A43:B43"/>
    <mergeCell ref="C60:M60"/>
    <mergeCell ref="A42:B42"/>
    <mergeCell ref="C42:M42"/>
    <mergeCell ref="A39:M40"/>
    <mergeCell ref="A26:B26"/>
    <mergeCell ref="A44:B44"/>
    <mergeCell ref="A65:B65"/>
    <mergeCell ref="A63:B63"/>
    <mergeCell ref="C44:M44"/>
    <mergeCell ref="A45:B45"/>
    <mergeCell ref="C45:M45"/>
    <mergeCell ref="A59:B59"/>
    <mergeCell ref="C59:M59"/>
    <mergeCell ref="A60:B60"/>
    <mergeCell ref="C65:M65"/>
    <mergeCell ref="C63:M63"/>
    <mergeCell ref="A64:B64"/>
    <mergeCell ref="C64:M64"/>
    <mergeCell ref="A66:B66"/>
    <mergeCell ref="C66:M66"/>
    <mergeCell ref="B68:B71"/>
    <mergeCell ref="A114:B114"/>
    <mergeCell ref="C114:M114"/>
    <mergeCell ref="A115:B115"/>
    <mergeCell ref="C115:M115"/>
    <mergeCell ref="B168:B174"/>
    <mergeCell ref="A78:B78"/>
    <mergeCell ref="C78:M78"/>
    <mergeCell ref="B93:B99"/>
    <mergeCell ref="A89:B89"/>
    <mergeCell ref="A128:B128"/>
    <mergeCell ref="C79:M79"/>
    <mergeCell ref="A131:B131"/>
    <mergeCell ref="C131:M131"/>
    <mergeCell ref="A107:B107"/>
    <mergeCell ref="C107:M107"/>
    <mergeCell ref="A108:B108"/>
    <mergeCell ref="C108:M108"/>
    <mergeCell ref="A102:M103"/>
    <mergeCell ref="A105:B105"/>
    <mergeCell ref="C105:M105"/>
    <mergeCell ref="A106:B106"/>
  </mergeCells>
  <phoneticPr fontId="19" type="noConversion"/>
  <pageMargins left="0.23622047244094491" right="0.23622047244094491" top="0.19685039370078741" bottom="0.19685039370078741" header="0.31496062992125984" footer="0"/>
  <pageSetup scale="78" fitToHeight="0" orientation="landscape" horizontalDpi="360" verticalDpi="360" r:id="rId1"/>
  <rowBreaks count="7" manualBreakCount="7">
    <brk id="26" max="12" man="1"/>
    <brk id="34" max="16383" man="1"/>
    <brk id="55" max="12" man="1"/>
    <brk id="82" max="12" man="1"/>
    <brk id="108" max="16383" man="1"/>
    <brk id="130" max="16383" man="1"/>
    <brk id="157" max="1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8"/>
  <sheetViews>
    <sheetView showGridLines="0" showRuler="0" view="pageBreakPreview" topLeftCell="A232" zoomScaleNormal="100" zoomScaleSheetLayoutView="100" workbookViewId="0">
      <selection activeCell="C221" sqref="C221"/>
    </sheetView>
  </sheetViews>
  <sheetFormatPr baseColWidth="10" defaultRowHeight="15"/>
  <cols>
    <col min="3" max="3" width="33.7109375" customWidth="1"/>
    <col min="4" max="4" width="24.140625" customWidth="1"/>
    <col min="5" max="5" width="19.28515625" customWidth="1"/>
    <col min="6" max="6" width="12.28515625" customWidth="1"/>
    <col min="7" max="7" width="7.28515625" customWidth="1"/>
    <col min="8" max="11" width="3" bestFit="1" customWidth="1"/>
    <col min="12" max="12" width="15.7109375" customWidth="1"/>
    <col min="13" max="13" width="16" style="30" bestFit="1" customWidth="1"/>
  </cols>
  <sheetData>
    <row r="1" spans="1:13" ht="15" customHeight="1">
      <c r="A1" s="1"/>
      <c r="B1" s="4"/>
      <c r="C1" s="224" t="s">
        <v>7</v>
      </c>
      <c r="D1" s="225"/>
      <c r="E1" s="225"/>
      <c r="F1" s="225"/>
      <c r="G1" s="225"/>
      <c r="H1" s="225"/>
      <c r="I1" s="225"/>
      <c r="J1" s="225"/>
      <c r="K1" s="225"/>
      <c r="L1" s="225"/>
      <c r="M1" s="226"/>
    </row>
    <row r="2" spans="1:13" ht="15.75" customHeight="1" thickBot="1">
      <c r="A2" s="2"/>
      <c r="C2" s="227"/>
      <c r="D2" s="228"/>
      <c r="E2" s="228"/>
      <c r="F2" s="228"/>
      <c r="G2" s="228"/>
      <c r="H2" s="228"/>
      <c r="I2" s="228"/>
      <c r="J2" s="228"/>
      <c r="K2" s="228"/>
      <c r="L2" s="228"/>
      <c r="M2" s="229"/>
    </row>
    <row r="3" spans="1:13" ht="15" customHeight="1">
      <c r="A3" s="2"/>
      <c r="C3" s="230" t="s">
        <v>154</v>
      </c>
      <c r="D3" s="231"/>
      <c r="E3" s="231"/>
      <c r="F3" s="231"/>
      <c r="G3" s="231"/>
      <c r="H3" s="231"/>
      <c r="I3" s="231"/>
      <c r="J3" s="231"/>
      <c r="K3" s="231"/>
      <c r="L3" s="231"/>
      <c r="M3" s="232"/>
    </row>
    <row r="4" spans="1:13" ht="15.75" customHeight="1" thickBot="1">
      <c r="A4" s="3"/>
      <c r="B4" s="5"/>
      <c r="C4" s="233"/>
      <c r="D4" s="234"/>
      <c r="E4" s="234"/>
      <c r="F4" s="234"/>
      <c r="G4" s="234"/>
      <c r="H4" s="234"/>
      <c r="I4" s="234"/>
      <c r="J4" s="234"/>
      <c r="K4" s="234"/>
      <c r="L4" s="234"/>
      <c r="M4" s="235"/>
    </row>
    <row r="5" spans="1:13" ht="15.75" thickBot="1"/>
    <row r="6" spans="1:13" ht="15" customHeight="1">
      <c r="A6" s="236" t="s">
        <v>380</v>
      </c>
      <c r="B6" s="237"/>
      <c r="C6" s="237"/>
      <c r="D6" s="237"/>
      <c r="E6" s="237"/>
      <c r="F6" s="237"/>
      <c r="G6" s="237"/>
      <c r="H6" s="237"/>
      <c r="I6" s="237"/>
      <c r="J6" s="237"/>
      <c r="K6" s="237"/>
      <c r="L6" s="237"/>
      <c r="M6" s="238"/>
    </row>
    <row r="7" spans="1:13" ht="31.5" customHeight="1" thickBot="1">
      <c r="A7" s="239"/>
      <c r="B7" s="240"/>
      <c r="C7" s="240"/>
      <c r="D7" s="240"/>
      <c r="E7" s="240"/>
      <c r="F7" s="240"/>
      <c r="G7" s="240"/>
      <c r="H7" s="240"/>
      <c r="I7" s="240"/>
      <c r="J7" s="240"/>
      <c r="K7" s="240"/>
      <c r="L7" s="240"/>
      <c r="M7" s="241"/>
    </row>
    <row r="8" spans="1:13" ht="15.75" thickBot="1"/>
    <row r="9" spans="1:13" ht="15.75" thickBot="1">
      <c r="A9" s="188" t="s">
        <v>8</v>
      </c>
      <c r="B9" s="188"/>
      <c r="C9" s="193" t="s">
        <v>443</v>
      </c>
      <c r="D9" s="189"/>
      <c r="E9" s="189"/>
      <c r="F9" s="189"/>
      <c r="G9" s="189"/>
      <c r="H9" s="189"/>
      <c r="I9" s="189"/>
      <c r="J9" s="189"/>
      <c r="K9" s="189"/>
      <c r="L9" s="189"/>
      <c r="M9" s="189"/>
    </row>
    <row r="10" spans="1:13" ht="15.75" thickBot="1">
      <c r="A10" s="188" t="s">
        <v>9</v>
      </c>
      <c r="B10" s="188"/>
      <c r="C10" s="193" t="s">
        <v>53</v>
      </c>
      <c r="D10" s="193"/>
      <c r="E10" s="193"/>
      <c r="F10" s="193"/>
      <c r="G10" s="193"/>
      <c r="H10" s="193"/>
      <c r="I10" s="193"/>
      <c r="J10" s="193"/>
      <c r="K10" s="193"/>
      <c r="L10" s="193"/>
      <c r="M10" s="193"/>
    </row>
    <row r="11" spans="1:13" ht="15.75" thickBot="1">
      <c r="A11" s="188" t="s">
        <v>10</v>
      </c>
      <c r="B11" s="188"/>
      <c r="C11" s="193" t="s">
        <v>482</v>
      </c>
      <c r="D11" s="193"/>
      <c r="E11" s="193"/>
      <c r="F11" s="193"/>
      <c r="G11" s="193"/>
      <c r="H11" s="193"/>
      <c r="I11" s="193"/>
      <c r="J11" s="193"/>
      <c r="K11" s="193"/>
      <c r="L11" s="193"/>
      <c r="M11" s="193"/>
    </row>
    <row r="12" spans="1:13" ht="15.75" thickBot="1">
      <c r="A12" s="188" t="s">
        <v>11</v>
      </c>
      <c r="B12" s="188"/>
      <c r="C12" s="189" t="s">
        <v>856</v>
      </c>
      <c r="D12" s="189"/>
      <c r="E12" s="189"/>
      <c r="F12" s="189"/>
      <c r="G12" s="189"/>
      <c r="H12" s="189"/>
      <c r="I12" s="189"/>
      <c r="J12" s="189"/>
      <c r="K12" s="189"/>
      <c r="L12" s="189"/>
      <c r="M12" s="189"/>
    </row>
    <row r="13" spans="1:13" ht="30">
      <c r="A13" s="31" t="s">
        <v>1</v>
      </c>
      <c r="B13" s="31" t="s">
        <v>2</v>
      </c>
      <c r="C13" s="31" t="s">
        <v>6</v>
      </c>
      <c r="D13" s="31" t="s">
        <v>13</v>
      </c>
      <c r="E13" s="32" t="s">
        <v>3</v>
      </c>
      <c r="F13" s="32" t="s">
        <v>61</v>
      </c>
      <c r="G13" s="32" t="s">
        <v>4</v>
      </c>
      <c r="H13" s="31">
        <v>1</v>
      </c>
      <c r="I13" s="31">
        <v>2</v>
      </c>
      <c r="J13" s="31">
        <v>3</v>
      </c>
      <c r="K13" s="31">
        <v>4</v>
      </c>
      <c r="L13" s="31" t="s">
        <v>5</v>
      </c>
      <c r="M13" s="31" t="s">
        <v>12</v>
      </c>
    </row>
    <row r="14" spans="1:13" ht="45">
      <c r="A14" s="145" t="s">
        <v>1025</v>
      </c>
      <c r="B14" s="202" t="s">
        <v>75</v>
      </c>
      <c r="C14" s="27" t="s">
        <v>857</v>
      </c>
      <c r="D14" s="9" t="s">
        <v>36</v>
      </c>
      <c r="E14" s="24" t="s">
        <v>332</v>
      </c>
      <c r="F14" s="27" t="s">
        <v>858</v>
      </c>
      <c r="G14" s="29">
        <v>12</v>
      </c>
      <c r="H14" s="29">
        <v>3</v>
      </c>
      <c r="I14" s="29">
        <v>3</v>
      </c>
      <c r="J14" s="29">
        <v>3</v>
      </c>
      <c r="K14" s="29">
        <v>3</v>
      </c>
      <c r="L14" s="27" t="s">
        <v>984</v>
      </c>
      <c r="M14" s="87"/>
    </row>
    <row r="15" spans="1:13" ht="30">
      <c r="A15" s="145" t="s">
        <v>1026</v>
      </c>
      <c r="B15" s="191"/>
      <c r="C15" s="27" t="s">
        <v>859</v>
      </c>
      <c r="D15" s="9" t="s">
        <v>985</v>
      </c>
      <c r="E15" s="24" t="s">
        <v>332</v>
      </c>
      <c r="F15" s="27" t="s">
        <v>860</v>
      </c>
      <c r="G15" s="29">
        <v>12</v>
      </c>
      <c r="H15" s="29">
        <v>3</v>
      </c>
      <c r="I15" s="29">
        <v>3</v>
      </c>
      <c r="J15" s="29">
        <v>3</v>
      </c>
      <c r="K15" s="29">
        <v>3</v>
      </c>
      <c r="L15" s="27" t="s">
        <v>984</v>
      </c>
      <c r="M15" s="87"/>
    </row>
    <row r="16" spans="1:13" ht="45">
      <c r="A16" s="171" t="s">
        <v>1027</v>
      </c>
      <c r="B16" s="191"/>
      <c r="C16" s="171" t="s">
        <v>1022</v>
      </c>
      <c r="D16" s="172" t="s">
        <v>36</v>
      </c>
      <c r="E16" s="173" t="s">
        <v>1021</v>
      </c>
      <c r="F16" s="171" t="s">
        <v>1023</v>
      </c>
      <c r="G16" s="174">
        <v>1</v>
      </c>
      <c r="H16" s="174">
        <v>0</v>
      </c>
      <c r="I16" s="174">
        <v>1</v>
      </c>
      <c r="J16" s="174">
        <v>0</v>
      </c>
      <c r="K16" s="174">
        <v>0</v>
      </c>
      <c r="L16" s="171" t="s">
        <v>107</v>
      </c>
      <c r="M16" s="175">
        <v>30000</v>
      </c>
    </row>
    <row r="17" spans="1:13" ht="45">
      <c r="A17" s="171" t="s">
        <v>1028</v>
      </c>
      <c r="B17" s="192"/>
      <c r="C17" s="172" t="s">
        <v>1024</v>
      </c>
      <c r="D17" s="172" t="s">
        <v>985</v>
      </c>
      <c r="E17" s="173" t="s">
        <v>1021</v>
      </c>
      <c r="F17" s="171" t="s">
        <v>1023</v>
      </c>
      <c r="G17" s="174">
        <v>1</v>
      </c>
      <c r="H17" s="174">
        <v>0</v>
      </c>
      <c r="I17" s="174">
        <v>1</v>
      </c>
      <c r="J17" s="174">
        <v>0</v>
      </c>
      <c r="K17" s="174">
        <v>0</v>
      </c>
      <c r="L17" s="171" t="s">
        <v>107</v>
      </c>
      <c r="M17" s="175">
        <v>30000</v>
      </c>
    </row>
    <row r="18" spans="1:13" ht="15.75" thickBot="1">
      <c r="A18" s="242" t="s">
        <v>8</v>
      </c>
      <c r="B18" s="215"/>
      <c r="C18" s="243" t="s">
        <v>865</v>
      </c>
      <c r="D18" s="216"/>
      <c r="E18" s="216"/>
      <c r="F18" s="216"/>
      <c r="G18" s="216"/>
      <c r="H18" s="216"/>
      <c r="I18" s="216"/>
      <c r="J18" s="216"/>
      <c r="K18" s="216"/>
      <c r="L18" s="216"/>
      <c r="M18" s="216"/>
    </row>
    <row r="19" spans="1:13" ht="28.5" customHeight="1" thickBot="1">
      <c r="A19" s="188" t="s">
        <v>9</v>
      </c>
      <c r="B19" s="188"/>
      <c r="C19" s="193" t="s">
        <v>196</v>
      </c>
      <c r="D19" s="189"/>
      <c r="E19" s="189"/>
      <c r="F19" s="189"/>
      <c r="G19" s="189"/>
      <c r="H19" s="189"/>
      <c r="I19" s="189"/>
      <c r="J19" s="189"/>
      <c r="K19" s="189"/>
      <c r="L19" s="189"/>
      <c r="M19" s="189"/>
    </row>
    <row r="20" spans="1:13" ht="15.75" thickBot="1">
      <c r="A20" s="188" t="s">
        <v>10</v>
      </c>
      <c r="B20" s="188"/>
      <c r="C20" s="193" t="s">
        <v>195</v>
      </c>
      <c r="D20" s="189"/>
      <c r="E20" s="189"/>
      <c r="F20" s="189"/>
      <c r="G20" s="189"/>
      <c r="H20" s="189"/>
      <c r="I20" s="189"/>
      <c r="J20" s="189"/>
      <c r="K20" s="189"/>
      <c r="L20" s="189"/>
      <c r="M20" s="189"/>
    </row>
    <row r="21" spans="1:13" ht="15.75" thickBot="1">
      <c r="A21" s="188" t="s">
        <v>11</v>
      </c>
      <c r="B21" s="188"/>
      <c r="C21" s="189" t="s">
        <v>848</v>
      </c>
      <c r="D21" s="189"/>
      <c r="E21" s="189"/>
      <c r="F21" s="189"/>
      <c r="G21" s="189"/>
      <c r="H21" s="189"/>
      <c r="I21" s="189"/>
      <c r="J21" s="189"/>
      <c r="K21" s="189"/>
      <c r="L21" s="189"/>
      <c r="M21" s="189"/>
    </row>
    <row r="22" spans="1:13" ht="30.75" thickBot="1">
      <c r="A22" s="97" t="s">
        <v>1</v>
      </c>
      <c r="B22" s="6" t="s">
        <v>2</v>
      </c>
      <c r="C22" s="6" t="s">
        <v>6</v>
      </c>
      <c r="D22" s="6" t="s">
        <v>13</v>
      </c>
      <c r="E22" s="7" t="s">
        <v>3</v>
      </c>
      <c r="F22" s="7" t="s">
        <v>61</v>
      </c>
      <c r="G22" s="7" t="s">
        <v>4</v>
      </c>
      <c r="H22" s="6">
        <v>1</v>
      </c>
      <c r="I22" s="6">
        <v>2</v>
      </c>
      <c r="J22" s="6">
        <v>3</v>
      </c>
      <c r="K22" s="6">
        <v>4</v>
      </c>
      <c r="L22" s="6" t="s">
        <v>5</v>
      </c>
      <c r="M22" s="93" t="s">
        <v>12</v>
      </c>
    </row>
    <row r="23" spans="1:13" s="30" customFormat="1" ht="60">
      <c r="A23" s="98" t="s">
        <v>868</v>
      </c>
      <c r="B23" s="190" t="s">
        <v>198</v>
      </c>
      <c r="C23" s="26" t="s">
        <v>986</v>
      </c>
      <c r="D23" s="26" t="s">
        <v>849</v>
      </c>
      <c r="E23" s="26" t="s">
        <v>188</v>
      </c>
      <c r="F23" s="26" t="s">
        <v>850</v>
      </c>
      <c r="G23" s="28">
        <v>5</v>
      </c>
      <c r="H23" s="28">
        <v>1</v>
      </c>
      <c r="I23" s="28">
        <v>3</v>
      </c>
      <c r="J23" s="28">
        <v>1</v>
      </c>
      <c r="K23" s="28">
        <v>0</v>
      </c>
      <c r="L23" s="26" t="s">
        <v>867</v>
      </c>
      <c r="M23" s="94">
        <v>500000</v>
      </c>
    </row>
    <row r="24" spans="1:13" ht="75.75" thickBot="1">
      <c r="A24" s="98" t="s">
        <v>869</v>
      </c>
      <c r="B24" s="217"/>
      <c r="C24" s="27" t="s">
        <v>987</v>
      </c>
      <c r="D24" s="27" t="s">
        <v>851</v>
      </c>
      <c r="E24" s="26" t="s">
        <v>188</v>
      </c>
      <c r="F24" s="27" t="s">
        <v>436</v>
      </c>
      <c r="G24" s="29">
        <v>10</v>
      </c>
      <c r="H24" s="28">
        <v>2</v>
      </c>
      <c r="I24" s="28">
        <v>3</v>
      </c>
      <c r="J24" s="28">
        <v>3</v>
      </c>
      <c r="K24" s="28">
        <v>2</v>
      </c>
      <c r="L24" s="26" t="s">
        <v>852</v>
      </c>
      <c r="M24" s="95">
        <v>750000</v>
      </c>
    </row>
    <row r="25" spans="1:13" ht="15.75" thickBot="1">
      <c r="A25" s="188" t="s">
        <v>9</v>
      </c>
      <c r="B25" s="188"/>
      <c r="C25" s="193" t="s">
        <v>224</v>
      </c>
      <c r="D25" s="193"/>
      <c r="E25" s="193"/>
      <c r="F25" s="193"/>
      <c r="G25" s="193"/>
      <c r="H25" s="193"/>
      <c r="I25" s="193"/>
      <c r="J25" s="193"/>
      <c r="K25" s="193"/>
      <c r="L25" s="193"/>
      <c r="M25" s="193"/>
    </row>
    <row r="26" spans="1:13" ht="15.75" thickBot="1">
      <c r="A26" s="188" t="s">
        <v>10</v>
      </c>
      <c r="B26" s="188"/>
      <c r="C26" s="193" t="s">
        <v>271</v>
      </c>
      <c r="D26" s="193"/>
      <c r="E26" s="193"/>
      <c r="F26" s="193"/>
      <c r="G26" s="193"/>
      <c r="H26" s="193"/>
      <c r="I26" s="193"/>
      <c r="J26" s="193"/>
      <c r="K26" s="193"/>
      <c r="L26" s="193"/>
      <c r="M26" s="193"/>
    </row>
    <row r="27" spans="1:13" ht="15.75" thickBot="1">
      <c r="A27" s="188" t="s">
        <v>11</v>
      </c>
      <c r="B27" s="188"/>
      <c r="C27" s="189" t="s">
        <v>988</v>
      </c>
      <c r="D27" s="189"/>
      <c r="E27" s="189"/>
      <c r="F27" s="189"/>
      <c r="G27" s="189"/>
      <c r="H27" s="189"/>
      <c r="I27" s="189"/>
      <c r="J27" s="189"/>
      <c r="K27" s="189"/>
      <c r="L27" s="189"/>
      <c r="M27" s="189"/>
    </row>
    <row r="28" spans="1:13" ht="30.75" thickBot="1">
      <c r="A28" s="31" t="s">
        <v>1</v>
      </c>
      <c r="B28" s="31" t="s">
        <v>2</v>
      </c>
      <c r="C28" s="31" t="s">
        <v>6</v>
      </c>
      <c r="D28" s="31" t="s">
        <v>13</v>
      </c>
      <c r="E28" s="32" t="s">
        <v>3</v>
      </c>
      <c r="F28" s="32" t="s">
        <v>61</v>
      </c>
      <c r="G28" s="32" t="s">
        <v>4</v>
      </c>
      <c r="H28" s="31">
        <v>1</v>
      </c>
      <c r="I28" s="31">
        <v>2</v>
      </c>
      <c r="J28" s="31">
        <v>3</v>
      </c>
      <c r="K28" s="31">
        <v>4</v>
      </c>
      <c r="L28" s="31" t="s">
        <v>5</v>
      </c>
      <c r="M28" s="31" t="s">
        <v>12</v>
      </c>
    </row>
    <row r="29" spans="1:13" ht="60.75" thickBot="1">
      <c r="A29" s="137" t="s">
        <v>870</v>
      </c>
      <c r="B29" s="99" t="s">
        <v>249</v>
      </c>
      <c r="C29" s="102" t="s">
        <v>861</v>
      </c>
      <c r="D29" s="100" t="s">
        <v>862</v>
      </c>
      <c r="E29" s="101" t="s">
        <v>863</v>
      </c>
      <c r="F29" s="102" t="s">
        <v>864</v>
      </c>
      <c r="G29" s="99">
        <v>5</v>
      </c>
      <c r="H29" s="99">
        <v>1</v>
      </c>
      <c r="I29" s="99">
        <v>2</v>
      </c>
      <c r="J29" s="99">
        <v>1</v>
      </c>
      <c r="K29" s="99">
        <v>1</v>
      </c>
      <c r="L29" s="26" t="s">
        <v>866</v>
      </c>
      <c r="M29" s="103"/>
    </row>
    <row r="30" spans="1:13" ht="15.75" thickBot="1">
      <c r="A30" s="188" t="s">
        <v>8</v>
      </c>
      <c r="B30" s="188"/>
      <c r="C30" s="193" t="s">
        <v>182</v>
      </c>
      <c r="D30" s="189"/>
      <c r="E30" s="189"/>
      <c r="F30" s="189"/>
      <c r="G30" s="189"/>
      <c r="H30" s="189"/>
      <c r="I30" s="189"/>
      <c r="J30" s="189"/>
      <c r="K30" s="189"/>
      <c r="L30" s="189"/>
      <c r="M30" s="189"/>
    </row>
    <row r="31" spans="1:13" ht="15.75" thickBot="1">
      <c r="A31" s="188" t="s">
        <v>9</v>
      </c>
      <c r="B31" s="188"/>
      <c r="C31" s="193" t="s">
        <v>184</v>
      </c>
      <c r="D31" s="193"/>
      <c r="E31" s="193"/>
      <c r="F31" s="193"/>
      <c r="G31" s="193"/>
      <c r="H31" s="193"/>
      <c r="I31" s="193"/>
      <c r="J31" s="193"/>
      <c r="K31" s="193"/>
      <c r="L31" s="193"/>
      <c r="M31" s="193"/>
    </row>
    <row r="32" spans="1:13" ht="15.75" thickBot="1">
      <c r="A32" s="188" t="s">
        <v>10</v>
      </c>
      <c r="B32" s="188"/>
      <c r="C32" s="193" t="s">
        <v>437</v>
      </c>
      <c r="D32" s="193"/>
      <c r="E32" s="193"/>
      <c r="F32" s="193"/>
      <c r="G32" s="193"/>
      <c r="H32" s="193"/>
      <c r="I32" s="193"/>
      <c r="J32" s="193"/>
      <c r="K32" s="193"/>
      <c r="L32" s="193"/>
      <c r="M32" s="193"/>
    </row>
    <row r="33" spans="1:13" ht="15.75" thickBot="1">
      <c r="A33" s="188" t="s">
        <v>11</v>
      </c>
      <c r="B33" s="188"/>
      <c r="C33" s="189" t="s">
        <v>438</v>
      </c>
      <c r="D33" s="189"/>
      <c r="E33" s="189"/>
      <c r="F33" s="189"/>
      <c r="G33" s="189"/>
      <c r="H33" s="189"/>
      <c r="I33" s="189"/>
      <c r="J33" s="189"/>
      <c r="K33" s="189"/>
      <c r="L33" s="189"/>
      <c r="M33" s="189"/>
    </row>
    <row r="34" spans="1:13" ht="30.75" thickBot="1">
      <c r="A34" s="31" t="s">
        <v>1</v>
      </c>
      <c r="B34" s="31" t="s">
        <v>2</v>
      </c>
      <c r="C34" s="31" t="s">
        <v>6</v>
      </c>
      <c r="D34" s="31" t="s">
        <v>13</v>
      </c>
      <c r="E34" s="32" t="s">
        <v>3</v>
      </c>
      <c r="F34" s="32" t="s">
        <v>61</v>
      </c>
      <c r="G34" s="32" t="s">
        <v>4</v>
      </c>
      <c r="H34" s="31">
        <v>1</v>
      </c>
      <c r="I34" s="31">
        <v>2</v>
      </c>
      <c r="J34" s="31">
        <v>3</v>
      </c>
      <c r="K34" s="31">
        <v>4</v>
      </c>
      <c r="L34" s="31" t="s">
        <v>5</v>
      </c>
      <c r="M34" s="31" t="s">
        <v>12</v>
      </c>
    </row>
    <row r="35" spans="1:13" ht="75.75" thickBot="1">
      <c r="A35" s="137" t="s">
        <v>871</v>
      </c>
      <c r="B35" s="99" t="s">
        <v>183</v>
      </c>
      <c r="C35" s="100" t="s">
        <v>853</v>
      </c>
      <c r="D35" s="100"/>
      <c r="E35" s="101" t="s">
        <v>854</v>
      </c>
      <c r="F35" s="102" t="s">
        <v>439</v>
      </c>
      <c r="G35" s="99">
        <v>2</v>
      </c>
      <c r="H35" s="99">
        <v>1</v>
      </c>
      <c r="I35" s="99">
        <v>1</v>
      </c>
      <c r="J35" s="99">
        <v>0</v>
      </c>
      <c r="K35" s="99">
        <v>0</v>
      </c>
      <c r="L35" s="100" t="s">
        <v>855</v>
      </c>
      <c r="M35" s="103">
        <v>750000</v>
      </c>
    </row>
    <row r="36" spans="1:13" ht="15.75" thickBot="1">
      <c r="A36" s="188" t="s">
        <v>8</v>
      </c>
      <c r="B36" s="188"/>
      <c r="C36" s="193" t="s">
        <v>443</v>
      </c>
      <c r="D36" s="189"/>
      <c r="E36" s="189"/>
      <c r="F36" s="189"/>
      <c r="G36" s="189"/>
      <c r="H36" s="189"/>
      <c r="I36" s="189"/>
      <c r="J36" s="189"/>
      <c r="K36" s="189"/>
      <c r="L36" s="189"/>
      <c r="M36" s="189"/>
    </row>
    <row r="37" spans="1:13" ht="15.75" thickBot="1">
      <c r="A37" s="188" t="s">
        <v>9</v>
      </c>
      <c r="B37" s="188"/>
      <c r="C37" s="193" t="s">
        <v>1038</v>
      </c>
      <c r="D37" s="193"/>
      <c r="E37" s="193"/>
      <c r="F37" s="193"/>
      <c r="G37" s="193"/>
      <c r="H37" s="193"/>
      <c r="I37" s="193"/>
      <c r="J37" s="193"/>
      <c r="K37" s="193"/>
      <c r="L37" s="193"/>
      <c r="M37" s="193"/>
    </row>
    <row r="38" spans="1:13" ht="15.75" thickBot="1">
      <c r="A38" s="188" t="s">
        <v>10</v>
      </c>
      <c r="B38" s="188"/>
      <c r="C38" s="193" t="s">
        <v>100</v>
      </c>
      <c r="D38" s="193"/>
      <c r="E38" s="193"/>
      <c r="F38" s="193"/>
      <c r="G38" s="193"/>
      <c r="H38" s="193"/>
      <c r="I38" s="193"/>
      <c r="J38" s="193"/>
      <c r="K38" s="193"/>
      <c r="L38" s="193"/>
      <c r="M38" s="193"/>
    </row>
    <row r="39" spans="1:13" ht="15.75" thickBot="1">
      <c r="A39" s="188" t="s">
        <v>11</v>
      </c>
      <c r="B39" s="188"/>
      <c r="C39" s="189" t="s">
        <v>1039</v>
      </c>
      <c r="D39" s="189"/>
      <c r="E39" s="189"/>
      <c r="F39" s="189"/>
      <c r="G39" s="189"/>
      <c r="H39" s="189"/>
      <c r="I39" s="189"/>
      <c r="J39" s="189"/>
      <c r="K39" s="189"/>
      <c r="L39" s="189"/>
      <c r="M39" s="189"/>
    </row>
    <row r="40" spans="1:13" ht="30">
      <c r="A40" s="31" t="s">
        <v>1</v>
      </c>
      <c r="B40" s="31" t="s">
        <v>2</v>
      </c>
      <c r="C40" s="31" t="s">
        <v>6</v>
      </c>
      <c r="D40" s="31" t="s">
        <v>13</v>
      </c>
      <c r="E40" s="32" t="s">
        <v>3</v>
      </c>
      <c r="F40" s="32" t="s">
        <v>61</v>
      </c>
      <c r="G40" s="32" t="s">
        <v>4</v>
      </c>
      <c r="H40" s="31">
        <v>1</v>
      </c>
      <c r="I40" s="31">
        <v>2</v>
      </c>
      <c r="J40" s="31">
        <v>3</v>
      </c>
      <c r="K40" s="31">
        <v>4</v>
      </c>
      <c r="L40" s="31" t="s">
        <v>5</v>
      </c>
      <c r="M40" s="31" t="s">
        <v>12</v>
      </c>
    </row>
    <row r="41" spans="1:13" ht="45">
      <c r="A41" s="176" t="s">
        <v>1040</v>
      </c>
      <c r="B41" s="222" t="s">
        <v>86</v>
      </c>
      <c r="C41" s="177" t="s">
        <v>1029</v>
      </c>
      <c r="D41" s="177"/>
      <c r="E41" s="177" t="s">
        <v>1032</v>
      </c>
      <c r="F41" s="177" t="s">
        <v>1033</v>
      </c>
      <c r="G41" s="178">
        <v>2</v>
      </c>
      <c r="H41" s="178">
        <v>0</v>
      </c>
      <c r="I41" s="178">
        <v>1</v>
      </c>
      <c r="J41" s="178">
        <v>1</v>
      </c>
      <c r="K41" s="178">
        <v>0</v>
      </c>
      <c r="L41" s="177" t="s">
        <v>107</v>
      </c>
      <c r="M41" s="179">
        <v>30000</v>
      </c>
    </row>
    <row r="42" spans="1:13" ht="45">
      <c r="A42" s="176" t="s">
        <v>1041</v>
      </c>
      <c r="B42" s="222"/>
      <c r="C42" s="177" t="s">
        <v>1030</v>
      </c>
      <c r="D42" s="177"/>
      <c r="E42" s="177" t="s">
        <v>1034</v>
      </c>
      <c r="F42" s="177" t="s">
        <v>1035</v>
      </c>
      <c r="G42" s="178">
        <v>30</v>
      </c>
      <c r="H42" s="178">
        <v>0</v>
      </c>
      <c r="I42" s="178">
        <v>10</v>
      </c>
      <c r="J42" s="178">
        <v>12</v>
      </c>
      <c r="K42" s="178">
        <v>8</v>
      </c>
      <c r="L42" s="177" t="s">
        <v>1043</v>
      </c>
      <c r="M42" s="175">
        <v>50000</v>
      </c>
    </row>
    <row r="43" spans="1:13" ht="45">
      <c r="A43" s="176" t="s">
        <v>1042</v>
      </c>
      <c r="B43" s="222"/>
      <c r="C43" s="177" t="s">
        <v>1031</v>
      </c>
      <c r="D43" s="177"/>
      <c r="E43" s="177" t="s">
        <v>1036</v>
      </c>
      <c r="F43" s="177" t="s">
        <v>1037</v>
      </c>
      <c r="G43" s="178">
        <v>30</v>
      </c>
      <c r="H43" s="178">
        <v>0</v>
      </c>
      <c r="I43" s="178">
        <v>10</v>
      </c>
      <c r="J43" s="178">
        <v>10</v>
      </c>
      <c r="K43" s="178">
        <v>10</v>
      </c>
      <c r="L43" s="177" t="s">
        <v>1043</v>
      </c>
      <c r="M43" s="175">
        <v>50000</v>
      </c>
    </row>
    <row r="44" spans="1:13">
      <c r="A44" s="167"/>
      <c r="B44" s="168"/>
      <c r="C44" s="169"/>
      <c r="D44" s="169"/>
      <c r="E44" s="170"/>
      <c r="F44" s="167"/>
      <c r="G44" s="168"/>
      <c r="H44" s="168"/>
      <c r="I44" s="168"/>
      <c r="J44" s="168"/>
      <c r="K44" s="168"/>
      <c r="L44" s="169"/>
      <c r="M44" s="119"/>
    </row>
    <row r="45" spans="1:13">
      <c r="A45" s="167"/>
      <c r="B45" s="168"/>
      <c r="C45" s="169"/>
      <c r="D45" s="169"/>
      <c r="E45" s="170"/>
      <c r="F45" s="167"/>
      <c r="G45" s="168"/>
      <c r="H45" s="168"/>
      <c r="I45" s="168"/>
      <c r="J45" s="168"/>
      <c r="K45" s="168"/>
      <c r="L45" s="169"/>
      <c r="M45" s="119"/>
    </row>
    <row r="46" spans="1:13">
      <c r="A46" s="167"/>
      <c r="B46" s="168"/>
      <c r="C46" s="169"/>
      <c r="D46" s="169"/>
      <c r="E46" s="170"/>
      <c r="F46" s="167"/>
      <c r="G46" s="168"/>
      <c r="H46" s="168"/>
      <c r="I46" s="168"/>
      <c r="J46" s="168"/>
      <c r="K46" s="168"/>
      <c r="L46" s="169"/>
      <c r="M46" s="119"/>
    </row>
    <row r="47" spans="1:13">
      <c r="A47" s="40"/>
      <c r="B47" s="41"/>
      <c r="C47" s="40"/>
      <c r="D47" s="40"/>
      <c r="E47" s="136"/>
      <c r="F47" s="39"/>
      <c r="G47" s="41"/>
      <c r="H47" s="41"/>
      <c r="I47" s="41"/>
      <c r="J47" s="41"/>
      <c r="K47" s="41"/>
      <c r="L47" s="40"/>
      <c r="M47" s="119"/>
    </row>
    <row r="48" spans="1:13" ht="15.75" thickBot="1"/>
    <row r="49" spans="1:13">
      <c r="A49" s="196" t="s">
        <v>155</v>
      </c>
      <c r="B49" s="197"/>
      <c r="C49" s="197"/>
      <c r="D49" s="197"/>
      <c r="E49" s="197"/>
      <c r="F49" s="197"/>
      <c r="G49" s="197"/>
      <c r="H49" s="197"/>
      <c r="I49" s="197"/>
      <c r="J49" s="197"/>
      <c r="K49" s="197"/>
      <c r="L49" s="197"/>
      <c r="M49" s="198"/>
    </row>
    <row r="50" spans="1:13" ht="15.75" thickBot="1">
      <c r="A50" s="199"/>
      <c r="B50" s="200"/>
      <c r="C50" s="200"/>
      <c r="D50" s="200"/>
      <c r="E50" s="200"/>
      <c r="F50" s="200"/>
      <c r="G50" s="200"/>
      <c r="H50" s="200"/>
      <c r="I50" s="200"/>
      <c r="J50" s="200"/>
      <c r="K50" s="200"/>
      <c r="L50" s="200"/>
      <c r="M50" s="201"/>
    </row>
    <row r="51" spans="1:13" ht="15.75" thickBot="1"/>
    <row r="52" spans="1:13" ht="15.75" thickBot="1">
      <c r="A52" s="245" t="s">
        <v>8</v>
      </c>
      <c r="B52" s="188"/>
      <c r="C52" s="189" t="s">
        <v>156</v>
      </c>
      <c r="D52" s="189"/>
      <c r="E52" s="189"/>
      <c r="F52" s="189"/>
      <c r="G52" s="189"/>
      <c r="H52" s="189"/>
      <c r="I52" s="189"/>
      <c r="J52" s="189"/>
      <c r="K52" s="189"/>
      <c r="L52" s="189"/>
      <c r="M52" s="189"/>
    </row>
    <row r="53" spans="1:13" ht="28.5" customHeight="1" thickBot="1">
      <c r="A53" s="188" t="s">
        <v>9</v>
      </c>
      <c r="B53" s="188"/>
      <c r="C53" s="193" t="s">
        <v>157</v>
      </c>
      <c r="D53" s="193"/>
      <c r="E53" s="193"/>
      <c r="F53" s="193"/>
      <c r="G53" s="193"/>
      <c r="H53" s="193"/>
      <c r="I53" s="193"/>
      <c r="J53" s="193"/>
      <c r="K53" s="193"/>
      <c r="L53" s="193"/>
      <c r="M53" s="193"/>
    </row>
    <row r="54" spans="1:13" ht="15.75" thickBot="1">
      <c r="A54" s="188" t="s">
        <v>10</v>
      </c>
      <c r="B54" s="188"/>
      <c r="C54" s="189" t="s">
        <v>158</v>
      </c>
      <c r="D54" s="189"/>
      <c r="E54" s="189"/>
      <c r="F54" s="189"/>
      <c r="G54" s="189"/>
      <c r="H54" s="189"/>
      <c r="I54" s="189"/>
      <c r="J54" s="189"/>
      <c r="K54" s="189"/>
      <c r="L54" s="189"/>
      <c r="M54" s="189"/>
    </row>
    <row r="55" spans="1:13" ht="15.75" thickBot="1">
      <c r="A55" s="188" t="s">
        <v>11</v>
      </c>
      <c r="B55" s="188"/>
      <c r="C55" s="193" t="s">
        <v>159</v>
      </c>
      <c r="D55" s="193"/>
      <c r="E55" s="193"/>
      <c r="F55" s="193"/>
      <c r="G55" s="193"/>
      <c r="H55" s="193"/>
      <c r="I55" s="193"/>
      <c r="J55" s="193"/>
      <c r="K55" s="193"/>
      <c r="L55" s="193"/>
      <c r="M55" s="244"/>
    </row>
    <row r="56" spans="1:13" ht="30.75" thickBot="1">
      <c r="A56" s="97" t="s">
        <v>1</v>
      </c>
      <c r="B56" s="6" t="s">
        <v>2</v>
      </c>
      <c r="C56" s="6" t="s">
        <v>6</v>
      </c>
      <c r="D56" s="6" t="s">
        <v>13</v>
      </c>
      <c r="E56" s="7" t="s">
        <v>3</v>
      </c>
      <c r="F56" s="7" t="s">
        <v>61</v>
      </c>
      <c r="G56" s="7" t="s">
        <v>4</v>
      </c>
      <c r="H56" s="6">
        <v>1</v>
      </c>
      <c r="I56" s="6">
        <v>2</v>
      </c>
      <c r="J56" s="6">
        <v>3</v>
      </c>
      <c r="K56" s="6">
        <v>4</v>
      </c>
      <c r="L56" s="6" t="s">
        <v>5</v>
      </c>
      <c r="M56" s="93" t="s">
        <v>12</v>
      </c>
    </row>
    <row r="57" spans="1:13" ht="75">
      <c r="A57" s="98" t="s">
        <v>816</v>
      </c>
      <c r="B57" s="190" t="s">
        <v>185</v>
      </c>
      <c r="C57" s="26" t="s">
        <v>160</v>
      </c>
      <c r="D57" s="26"/>
      <c r="E57" s="26" t="s">
        <v>168</v>
      </c>
      <c r="F57" s="26" t="s">
        <v>165</v>
      </c>
      <c r="G57" s="28">
        <v>15</v>
      </c>
      <c r="H57" s="28">
        <v>5</v>
      </c>
      <c r="I57" s="28">
        <v>5</v>
      </c>
      <c r="J57" s="28">
        <v>5</v>
      </c>
      <c r="K57" s="28">
        <v>0</v>
      </c>
      <c r="L57" s="26" t="s">
        <v>162</v>
      </c>
      <c r="M57" s="104">
        <v>40000</v>
      </c>
    </row>
    <row r="58" spans="1:13" ht="96" customHeight="1">
      <c r="A58" s="98" t="s">
        <v>817</v>
      </c>
      <c r="B58" s="191"/>
      <c r="C58" s="27" t="s">
        <v>166</v>
      </c>
      <c r="D58" s="27"/>
      <c r="E58" s="27" t="s">
        <v>85</v>
      </c>
      <c r="F58" s="27" t="s">
        <v>167</v>
      </c>
      <c r="G58" s="29">
        <v>1</v>
      </c>
      <c r="H58" s="29">
        <v>1</v>
      </c>
      <c r="I58" s="29">
        <v>0</v>
      </c>
      <c r="J58" s="29">
        <v>0</v>
      </c>
      <c r="K58" s="29">
        <v>0</v>
      </c>
      <c r="L58" s="27" t="s">
        <v>163</v>
      </c>
      <c r="M58" s="105">
        <v>42000</v>
      </c>
    </row>
    <row r="59" spans="1:13" ht="60.75" thickBot="1">
      <c r="A59" s="98" t="s">
        <v>818</v>
      </c>
      <c r="B59" s="217"/>
      <c r="C59" s="27" t="s">
        <v>161</v>
      </c>
      <c r="D59" s="27"/>
      <c r="E59" s="27" t="s">
        <v>169</v>
      </c>
      <c r="F59" s="27"/>
      <c r="G59" s="29">
        <v>18</v>
      </c>
      <c r="H59" s="29">
        <v>6</v>
      </c>
      <c r="I59" s="29">
        <v>6</v>
      </c>
      <c r="J59" s="29">
        <v>6</v>
      </c>
      <c r="K59" s="29">
        <v>0</v>
      </c>
      <c r="L59" s="27" t="s">
        <v>164</v>
      </c>
      <c r="M59" s="106">
        <v>87012</v>
      </c>
    </row>
    <row r="60" spans="1:13" ht="15.75" thickBot="1">
      <c r="A60" s="188" t="s">
        <v>11</v>
      </c>
      <c r="B60" s="188"/>
      <c r="C60" s="189" t="s">
        <v>431</v>
      </c>
      <c r="D60" s="189"/>
      <c r="E60" s="189"/>
      <c r="F60" s="189"/>
      <c r="G60" s="189"/>
      <c r="H60" s="189"/>
      <c r="I60" s="189"/>
      <c r="J60" s="189"/>
      <c r="K60" s="189"/>
      <c r="L60" s="189"/>
      <c r="M60" s="189"/>
    </row>
    <row r="61" spans="1:13" ht="30">
      <c r="A61" s="107" t="s">
        <v>1</v>
      </c>
      <c r="B61" s="31" t="s">
        <v>2</v>
      </c>
      <c r="C61" s="31" t="s">
        <v>6</v>
      </c>
      <c r="D61" s="31" t="s">
        <v>13</v>
      </c>
      <c r="E61" s="32" t="s">
        <v>3</v>
      </c>
      <c r="F61" s="32" t="s">
        <v>61</v>
      </c>
      <c r="G61" s="32" t="s">
        <v>4</v>
      </c>
      <c r="H61" s="31">
        <v>1</v>
      </c>
      <c r="I61" s="31">
        <v>2</v>
      </c>
      <c r="J61" s="31">
        <v>3</v>
      </c>
      <c r="K61" s="31">
        <v>4</v>
      </c>
      <c r="L61" s="31" t="s">
        <v>5</v>
      </c>
      <c r="M61" s="31" t="s">
        <v>12</v>
      </c>
    </row>
    <row r="62" spans="1:13" ht="55.5" customHeight="1">
      <c r="A62" s="96" t="s">
        <v>819</v>
      </c>
      <c r="B62" s="202" t="s">
        <v>185</v>
      </c>
      <c r="C62" s="27" t="s">
        <v>174</v>
      </c>
      <c r="D62" s="9"/>
      <c r="E62" s="27" t="s">
        <v>169</v>
      </c>
      <c r="F62" s="9" t="s">
        <v>165</v>
      </c>
      <c r="G62" s="29">
        <v>15</v>
      </c>
      <c r="H62" s="29">
        <v>5</v>
      </c>
      <c r="I62" s="29">
        <v>5</v>
      </c>
      <c r="J62" s="29">
        <v>5</v>
      </c>
      <c r="K62" s="29">
        <v>0</v>
      </c>
      <c r="L62" s="9" t="s">
        <v>176</v>
      </c>
      <c r="M62" s="77">
        <v>38730</v>
      </c>
    </row>
    <row r="63" spans="1:13" ht="45.75" thickBot="1">
      <c r="A63" s="96" t="s">
        <v>820</v>
      </c>
      <c r="B63" s="217"/>
      <c r="C63" s="9" t="s">
        <v>175</v>
      </c>
      <c r="D63" s="33"/>
      <c r="E63" s="33" t="s">
        <v>169</v>
      </c>
      <c r="F63" s="9" t="s">
        <v>178</v>
      </c>
      <c r="G63" s="36">
        <v>30</v>
      </c>
      <c r="H63" s="36">
        <v>10</v>
      </c>
      <c r="I63" s="36">
        <v>10</v>
      </c>
      <c r="J63" s="36">
        <v>10</v>
      </c>
      <c r="K63" s="36">
        <v>0</v>
      </c>
      <c r="L63" s="9" t="s">
        <v>177</v>
      </c>
      <c r="M63" s="76">
        <v>145020</v>
      </c>
    </row>
    <row r="64" spans="1:13" ht="15.75" thickBot="1">
      <c r="A64" s="188" t="s">
        <v>11</v>
      </c>
      <c r="B64" s="188"/>
      <c r="C64" s="189" t="s">
        <v>432</v>
      </c>
      <c r="D64" s="189"/>
      <c r="E64" s="189"/>
      <c r="F64" s="189"/>
      <c r="G64" s="189"/>
      <c r="H64" s="189"/>
      <c r="I64" s="189"/>
      <c r="J64" s="189"/>
      <c r="K64" s="189"/>
      <c r="L64" s="189"/>
      <c r="M64" s="189"/>
    </row>
    <row r="65" spans="1:13" ht="30">
      <c r="A65" s="107" t="s">
        <v>1</v>
      </c>
      <c r="B65" s="31" t="s">
        <v>2</v>
      </c>
      <c r="C65" s="31" t="s">
        <v>6</v>
      </c>
      <c r="D65" s="31" t="s">
        <v>13</v>
      </c>
      <c r="E65" s="32" t="s">
        <v>3</v>
      </c>
      <c r="F65" s="32" t="s">
        <v>61</v>
      </c>
      <c r="G65" s="32" t="s">
        <v>4</v>
      </c>
      <c r="H65" s="31">
        <v>1</v>
      </c>
      <c r="I65" s="31">
        <v>2</v>
      </c>
      <c r="J65" s="31">
        <v>3</v>
      </c>
      <c r="K65" s="31">
        <v>4</v>
      </c>
      <c r="L65" s="31" t="s">
        <v>5</v>
      </c>
      <c r="M65" s="31" t="s">
        <v>12</v>
      </c>
    </row>
    <row r="66" spans="1:13" ht="72" customHeight="1">
      <c r="A66" s="108" t="s">
        <v>821</v>
      </c>
      <c r="B66" s="247" t="s">
        <v>185</v>
      </c>
      <c r="C66" s="27" t="s">
        <v>180</v>
      </c>
      <c r="D66" s="35"/>
      <c r="E66" s="35" t="s">
        <v>169</v>
      </c>
      <c r="F66" s="27" t="s">
        <v>165</v>
      </c>
      <c r="G66" s="36">
        <v>15</v>
      </c>
      <c r="H66" s="36">
        <v>5</v>
      </c>
      <c r="I66" s="36">
        <v>5</v>
      </c>
      <c r="J66" s="36">
        <v>5</v>
      </c>
      <c r="K66" s="36">
        <v>0</v>
      </c>
      <c r="L66" s="27" t="s">
        <v>176</v>
      </c>
      <c r="M66" s="76">
        <v>38730</v>
      </c>
    </row>
    <row r="67" spans="1:13" ht="99.75" customHeight="1" thickBot="1">
      <c r="A67" s="108" t="s">
        <v>822</v>
      </c>
      <c r="B67" s="248"/>
      <c r="C67" s="27" t="s">
        <v>179</v>
      </c>
      <c r="D67" s="35"/>
      <c r="E67" s="35" t="s">
        <v>85</v>
      </c>
      <c r="F67" s="27" t="s">
        <v>167</v>
      </c>
      <c r="G67" s="36">
        <v>1</v>
      </c>
      <c r="H67" s="36">
        <v>1</v>
      </c>
      <c r="I67" s="36">
        <v>0</v>
      </c>
      <c r="J67" s="36">
        <v>0</v>
      </c>
      <c r="K67" s="36">
        <v>0</v>
      </c>
      <c r="L67" s="27" t="s">
        <v>666</v>
      </c>
      <c r="M67" s="76">
        <v>42400</v>
      </c>
    </row>
    <row r="68" spans="1:13" ht="15.75" thickBot="1">
      <c r="A68" s="188" t="s">
        <v>8</v>
      </c>
      <c r="B68" s="188"/>
      <c r="C68" s="189" t="s">
        <v>182</v>
      </c>
      <c r="D68" s="189"/>
      <c r="E68" s="189"/>
      <c r="F68" s="189"/>
      <c r="G68" s="189"/>
      <c r="H68" s="189"/>
      <c r="I68" s="189"/>
      <c r="J68" s="189"/>
      <c r="K68" s="189"/>
      <c r="L68" s="189"/>
      <c r="M68" s="189"/>
    </row>
    <row r="69" spans="1:13" ht="27.75" customHeight="1" thickBot="1">
      <c r="A69" s="188" t="s">
        <v>9</v>
      </c>
      <c r="B69" s="188"/>
      <c r="C69" s="193" t="s">
        <v>184</v>
      </c>
      <c r="D69" s="193"/>
      <c r="E69" s="193"/>
      <c r="F69" s="193"/>
      <c r="G69" s="193"/>
      <c r="H69" s="193"/>
      <c r="I69" s="193"/>
      <c r="J69" s="193"/>
      <c r="K69" s="193"/>
      <c r="L69" s="193"/>
      <c r="M69" s="193"/>
    </row>
    <row r="70" spans="1:13" ht="15.75" thickBot="1">
      <c r="A70" s="188" t="s">
        <v>10</v>
      </c>
      <c r="B70" s="188"/>
      <c r="C70" s="189" t="s">
        <v>181</v>
      </c>
      <c r="D70" s="189"/>
      <c r="E70" s="189"/>
      <c r="F70" s="189"/>
      <c r="G70" s="189"/>
      <c r="H70" s="189"/>
      <c r="I70" s="189"/>
      <c r="J70" s="189"/>
      <c r="K70" s="189"/>
      <c r="L70" s="189"/>
      <c r="M70" s="189"/>
    </row>
    <row r="71" spans="1:13" ht="15.75" thickBot="1">
      <c r="A71" s="188" t="s">
        <v>11</v>
      </c>
      <c r="B71" s="188"/>
      <c r="C71" s="189" t="s">
        <v>667</v>
      </c>
      <c r="D71" s="189"/>
      <c r="E71" s="189"/>
      <c r="F71" s="189"/>
      <c r="G71" s="189"/>
      <c r="H71" s="189"/>
      <c r="I71" s="189"/>
      <c r="J71" s="189"/>
      <c r="K71" s="189"/>
      <c r="L71" s="189"/>
      <c r="M71" s="189"/>
    </row>
    <row r="72" spans="1:13" ht="30.75" thickBot="1">
      <c r="A72" s="6" t="s">
        <v>1</v>
      </c>
      <c r="B72" s="6" t="s">
        <v>2</v>
      </c>
      <c r="C72" s="6" t="s">
        <v>6</v>
      </c>
      <c r="D72" s="6" t="s">
        <v>13</v>
      </c>
      <c r="E72" s="7" t="s">
        <v>3</v>
      </c>
      <c r="F72" s="7" t="s">
        <v>61</v>
      </c>
      <c r="G72" s="7" t="s">
        <v>4</v>
      </c>
      <c r="H72" s="6">
        <v>1</v>
      </c>
      <c r="I72" s="6">
        <v>2</v>
      </c>
      <c r="J72" s="6">
        <v>3</v>
      </c>
      <c r="K72" s="6">
        <v>4</v>
      </c>
      <c r="L72" s="6" t="s">
        <v>5</v>
      </c>
      <c r="M72" s="6" t="s">
        <v>12</v>
      </c>
    </row>
    <row r="73" spans="1:13" ht="48" customHeight="1">
      <c r="A73" s="26" t="s">
        <v>823</v>
      </c>
      <c r="B73" s="190" t="s">
        <v>183</v>
      </c>
      <c r="C73" s="26" t="s">
        <v>170</v>
      </c>
      <c r="D73" s="8"/>
      <c r="E73" s="26" t="s">
        <v>169</v>
      </c>
      <c r="F73" s="8" t="s">
        <v>165</v>
      </c>
      <c r="G73" s="28">
        <v>15</v>
      </c>
      <c r="H73" s="28">
        <v>5</v>
      </c>
      <c r="I73" s="28">
        <v>5</v>
      </c>
      <c r="J73" s="28">
        <v>5</v>
      </c>
      <c r="K73" s="28">
        <v>0</v>
      </c>
      <c r="L73" s="8" t="s">
        <v>172</v>
      </c>
      <c r="M73" s="109">
        <v>38730</v>
      </c>
    </row>
    <row r="74" spans="1:13" ht="55.5" customHeight="1">
      <c r="A74" s="26" t="s">
        <v>824</v>
      </c>
      <c r="B74" s="191"/>
      <c r="C74" s="27" t="s">
        <v>668</v>
      </c>
      <c r="D74" s="9"/>
      <c r="E74" s="27" t="s">
        <v>85</v>
      </c>
      <c r="F74" s="9" t="s">
        <v>167</v>
      </c>
      <c r="G74" s="29">
        <v>1</v>
      </c>
      <c r="H74" s="29">
        <v>0</v>
      </c>
      <c r="I74" s="29">
        <v>1</v>
      </c>
      <c r="J74" s="29">
        <v>0</v>
      </c>
      <c r="K74" s="29">
        <v>0</v>
      </c>
      <c r="L74" s="9" t="s">
        <v>669</v>
      </c>
      <c r="M74" s="105">
        <v>42400</v>
      </c>
    </row>
    <row r="75" spans="1:13" ht="48" customHeight="1" thickBot="1">
      <c r="A75" s="26" t="s">
        <v>825</v>
      </c>
      <c r="B75" s="246"/>
      <c r="C75" s="111" t="s">
        <v>171</v>
      </c>
      <c r="D75" s="112"/>
      <c r="E75" s="111" t="s">
        <v>85</v>
      </c>
      <c r="F75" s="111" t="s">
        <v>173</v>
      </c>
      <c r="G75" s="113">
        <v>5</v>
      </c>
      <c r="H75" s="113">
        <v>0</v>
      </c>
      <c r="I75" s="113">
        <v>1</v>
      </c>
      <c r="J75" s="113">
        <v>2</v>
      </c>
      <c r="K75" s="113">
        <v>2</v>
      </c>
      <c r="L75" s="112" t="s">
        <v>670</v>
      </c>
      <c r="M75" s="114">
        <v>42400</v>
      </c>
    </row>
    <row r="76" spans="1:13" ht="22.5" customHeight="1"/>
    <row r="77" spans="1:13" ht="15.75" thickBot="1"/>
    <row r="78" spans="1:13" ht="15" customHeight="1">
      <c r="A78" s="196" t="s">
        <v>186</v>
      </c>
      <c r="B78" s="197"/>
      <c r="C78" s="197"/>
      <c r="D78" s="197"/>
      <c r="E78" s="197"/>
      <c r="F78" s="197"/>
      <c r="G78" s="197"/>
      <c r="H78" s="197"/>
      <c r="I78" s="197"/>
      <c r="J78" s="197"/>
      <c r="K78" s="197"/>
      <c r="L78" s="197"/>
      <c r="M78" s="198"/>
    </row>
    <row r="79" spans="1:13" ht="15.75" thickBot="1">
      <c r="A79" s="199"/>
      <c r="B79" s="200"/>
      <c r="C79" s="200"/>
      <c r="D79" s="200"/>
      <c r="E79" s="200"/>
      <c r="F79" s="200"/>
      <c r="G79" s="200"/>
      <c r="H79" s="200"/>
      <c r="I79" s="200"/>
      <c r="J79" s="200"/>
      <c r="K79" s="200"/>
      <c r="L79" s="200"/>
      <c r="M79" s="201"/>
    </row>
    <row r="80" spans="1:13" ht="15.75" thickBot="1"/>
    <row r="81" spans="1:13" ht="15.75" thickBot="1">
      <c r="A81" s="188" t="s">
        <v>8</v>
      </c>
      <c r="B81" s="188"/>
      <c r="C81" s="193" t="s">
        <v>182</v>
      </c>
      <c r="D81" s="189"/>
      <c r="E81" s="189"/>
      <c r="F81" s="189"/>
      <c r="G81" s="189"/>
      <c r="H81" s="189"/>
      <c r="I81" s="189"/>
      <c r="J81" s="189"/>
      <c r="K81" s="189"/>
      <c r="L81" s="189"/>
      <c r="M81" s="189"/>
    </row>
    <row r="82" spans="1:13" ht="30" customHeight="1" thickBot="1">
      <c r="A82" s="188" t="s">
        <v>9</v>
      </c>
      <c r="B82" s="188"/>
      <c r="C82" s="193" t="s">
        <v>184</v>
      </c>
      <c r="D82" s="193"/>
      <c r="E82" s="193"/>
      <c r="F82" s="193"/>
      <c r="G82" s="193"/>
      <c r="H82" s="193"/>
      <c r="I82" s="193"/>
      <c r="J82" s="193"/>
      <c r="K82" s="193"/>
      <c r="L82" s="193"/>
      <c r="M82" s="193"/>
    </row>
    <row r="83" spans="1:13" ht="15.75" thickBot="1">
      <c r="A83" s="188" t="s">
        <v>10</v>
      </c>
      <c r="B83" s="188"/>
      <c r="C83" s="189" t="s">
        <v>181</v>
      </c>
      <c r="D83" s="189"/>
      <c r="E83" s="189"/>
      <c r="F83" s="189"/>
      <c r="G83" s="189"/>
      <c r="H83" s="189"/>
      <c r="I83" s="189"/>
      <c r="J83" s="189"/>
      <c r="K83" s="189"/>
      <c r="L83" s="189"/>
      <c r="M83" s="189"/>
    </row>
    <row r="84" spans="1:13" ht="15.75" thickBot="1">
      <c r="A84" s="188" t="s">
        <v>11</v>
      </c>
      <c r="B84" s="188"/>
      <c r="C84" s="193" t="s">
        <v>671</v>
      </c>
      <c r="D84" s="193"/>
      <c r="E84" s="193"/>
      <c r="F84" s="193"/>
      <c r="G84" s="193"/>
      <c r="H84" s="193"/>
      <c r="I84" s="193"/>
      <c r="J84" s="193"/>
      <c r="K84" s="193"/>
      <c r="L84" s="193"/>
      <c r="M84" s="193"/>
    </row>
    <row r="85" spans="1:13" ht="30.75" thickBot="1">
      <c r="A85" s="6" t="s">
        <v>1</v>
      </c>
      <c r="B85" s="6" t="s">
        <v>2</v>
      </c>
      <c r="C85" s="6" t="s">
        <v>6</v>
      </c>
      <c r="D85" s="6" t="s">
        <v>13</v>
      </c>
      <c r="E85" s="7" t="s">
        <v>3</v>
      </c>
      <c r="F85" s="7" t="s">
        <v>61</v>
      </c>
      <c r="G85" s="7" t="s">
        <v>4</v>
      </c>
      <c r="H85" s="6">
        <v>1</v>
      </c>
      <c r="I85" s="6">
        <v>2</v>
      </c>
      <c r="J85" s="6">
        <v>3</v>
      </c>
      <c r="K85" s="6">
        <v>4</v>
      </c>
      <c r="L85" s="6" t="s">
        <v>5</v>
      </c>
      <c r="M85" s="93" t="s">
        <v>12</v>
      </c>
    </row>
    <row r="86" spans="1:13" ht="30.75" customHeight="1">
      <c r="A86" s="26" t="s">
        <v>826</v>
      </c>
      <c r="B86" s="190" t="s">
        <v>183</v>
      </c>
      <c r="C86" s="26" t="s">
        <v>323</v>
      </c>
      <c r="D86" s="8"/>
      <c r="E86" s="26" t="s">
        <v>85</v>
      </c>
      <c r="F86" s="26" t="s">
        <v>281</v>
      </c>
      <c r="G86" s="28">
        <v>2</v>
      </c>
      <c r="H86" s="28">
        <v>1</v>
      </c>
      <c r="I86" s="28">
        <v>0</v>
      </c>
      <c r="J86" s="28">
        <v>0</v>
      </c>
      <c r="K86" s="28">
        <v>1</v>
      </c>
      <c r="L86" s="26" t="s">
        <v>326</v>
      </c>
      <c r="M86" s="104">
        <v>84800</v>
      </c>
    </row>
    <row r="87" spans="1:13" ht="44.25" customHeight="1">
      <c r="A87" s="26" t="s">
        <v>827</v>
      </c>
      <c r="B87" s="191"/>
      <c r="C87" s="27" t="s">
        <v>709</v>
      </c>
      <c r="D87" s="9"/>
      <c r="E87" s="27" t="s">
        <v>327</v>
      </c>
      <c r="F87" s="27" t="s">
        <v>328</v>
      </c>
      <c r="G87" s="29">
        <v>4</v>
      </c>
      <c r="H87" s="29">
        <v>0</v>
      </c>
      <c r="I87" s="29">
        <v>2</v>
      </c>
      <c r="J87" s="29">
        <v>0</v>
      </c>
      <c r="K87" s="29">
        <v>2</v>
      </c>
      <c r="L87" s="27" t="s">
        <v>329</v>
      </c>
      <c r="M87" s="110">
        <v>84800</v>
      </c>
    </row>
    <row r="88" spans="1:13" ht="46.5" customHeight="1">
      <c r="A88" s="26" t="s">
        <v>828</v>
      </c>
      <c r="B88" s="191"/>
      <c r="C88" s="27" t="s">
        <v>324</v>
      </c>
      <c r="D88" s="9"/>
      <c r="E88" s="27" t="s">
        <v>330</v>
      </c>
      <c r="F88" s="27" t="s">
        <v>331</v>
      </c>
      <c r="G88" s="29">
        <v>4</v>
      </c>
      <c r="H88" s="29">
        <v>0</v>
      </c>
      <c r="I88" s="29">
        <v>2</v>
      </c>
      <c r="J88" s="29">
        <v>0</v>
      </c>
      <c r="K88" s="29">
        <v>2</v>
      </c>
      <c r="L88" s="27" t="s">
        <v>329</v>
      </c>
      <c r="M88" s="110">
        <v>84800</v>
      </c>
    </row>
    <row r="89" spans="1:13" ht="30.75" customHeight="1" thickBot="1">
      <c r="A89" s="26" t="s">
        <v>829</v>
      </c>
      <c r="B89" s="217"/>
      <c r="C89" s="27" t="s">
        <v>325</v>
      </c>
      <c r="D89" s="9"/>
      <c r="E89" s="27" t="s">
        <v>332</v>
      </c>
      <c r="F89" s="27" t="s">
        <v>333</v>
      </c>
      <c r="G89" s="29">
        <v>3</v>
      </c>
      <c r="H89" s="29">
        <v>2</v>
      </c>
      <c r="I89" s="29">
        <v>1</v>
      </c>
      <c r="J89" s="29">
        <v>0</v>
      </c>
      <c r="K89" s="29">
        <v>0</v>
      </c>
      <c r="L89" s="27" t="s">
        <v>329</v>
      </c>
      <c r="M89" s="106">
        <v>50000</v>
      </c>
    </row>
    <row r="90" spans="1:13" ht="15.75" thickBot="1">
      <c r="A90" s="188" t="s">
        <v>8</v>
      </c>
      <c r="B90" s="188"/>
      <c r="C90" s="193" t="s">
        <v>247</v>
      </c>
      <c r="D90" s="189"/>
      <c r="E90" s="189"/>
      <c r="F90" s="189"/>
      <c r="G90" s="189"/>
      <c r="H90" s="189"/>
      <c r="I90" s="189"/>
      <c r="J90" s="189"/>
      <c r="K90" s="189"/>
      <c r="L90" s="189"/>
      <c r="M90" s="189"/>
    </row>
    <row r="91" spans="1:13" ht="30" customHeight="1" thickBot="1">
      <c r="A91" s="188" t="s">
        <v>9</v>
      </c>
      <c r="B91" s="188"/>
      <c r="C91" s="193" t="s">
        <v>274</v>
      </c>
      <c r="D91" s="193"/>
      <c r="E91" s="193"/>
      <c r="F91" s="193"/>
      <c r="G91" s="193"/>
      <c r="H91" s="193"/>
      <c r="I91" s="193"/>
      <c r="J91" s="193"/>
      <c r="K91" s="193"/>
      <c r="L91" s="193"/>
      <c r="M91" s="193"/>
    </row>
    <row r="92" spans="1:13" ht="15.75" thickBot="1">
      <c r="A92" s="188" t="s">
        <v>10</v>
      </c>
      <c r="B92" s="188"/>
      <c r="C92" s="193" t="s">
        <v>248</v>
      </c>
      <c r="D92" s="189"/>
      <c r="E92" s="189"/>
      <c r="F92" s="189"/>
      <c r="G92" s="189"/>
      <c r="H92" s="189"/>
      <c r="I92" s="189"/>
      <c r="J92" s="189"/>
      <c r="K92" s="189"/>
      <c r="L92" s="189"/>
      <c r="M92" s="189"/>
    </row>
    <row r="93" spans="1:13" ht="15.75" thickBot="1">
      <c r="A93" s="188" t="s">
        <v>11</v>
      </c>
      <c r="B93" s="188"/>
      <c r="C93" s="189" t="s">
        <v>672</v>
      </c>
      <c r="D93" s="189"/>
      <c r="E93" s="189"/>
      <c r="F93" s="189"/>
      <c r="G93" s="189"/>
      <c r="H93" s="189"/>
      <c r="I93" s="189"/>
      <c r="J93" s="189"/>
      <c r="K93" s="189"/>
      <c r="L93" s="189"/>
      <c r="M93" s="189"/>
    </row>
    <row r="94" spans="1:13" ht="30.75" thickBot="1">
      <c r="A94" s="6" t="s">
        <v>1</v>
      </c>
      <c r="B94" s="6" t="s">
        <v>2</v>
      </c>
      <c r="C94" s="6" t="s">
        <v>6</v>
      </c>
      <c r="D94" s="6" t="s">
        <v>13</v>
      </c>
      <c r="E94" s="7" t="s">
        <v>3</v>
      </c>
      <c r="F94" s="7" t="s">
        <v>61</v>
      </c>
      <c r="G94" s="7" t="s">
        <v>4</v>
      </c>
      <c r="H94" s="6">
        <v>1</v>
      </c>
      <c r="I94" s="6">
        <v>2</v>
      </c>
      <c r="J94" s="6">
        <v>3</v>
      </c>
      <c r="K94" s="6">
        <v>4</v>
      </c>
      <c r="L94" s="6" t="s">
        <v>5</v>
      </c>
      <c r="M94" s="6" t="s">
        <v>12</v>
      </c>
    </row>
    <row r="95" spans="1:13" s="30" customFormat="1" ht="42.75" customHeight="1">
      <c r="A95" s="27" t="s">
        <v>830</v>
      </c>
      <c r="B95" s="190" t="s">
        <v>251</v>
      </c>
      <c r="C95" s="27" t="s">
        <v>334</v>
      </c>
      <c r="D95" s="27"/>
      <c r="E95" s="27" t="s">
        <v>339</v>
      </c>
      <c r="F95" s="27" t="s">
        <v>204</v>
      </c>
      <c r="G95" s="29">
        <v>3</v>
      </c>
      <c r="H95" s="29">
        <v>1</v>
      </c>
      <c r="I95" s="29">
        <v>1</v>
      </c>
      <c r="J95" s="29">
        <v>0</v>
      </c>
      <c r="K95" s="29">
        <v>1</v>
      </c>
      <c r="L95" s="27" t="s">
        <v>340</v>
      </c>
      <c r="M95" s="77">
        <v>14502</v>
      </c>
    </row>
    <row r="96" spans="1:13" s="30" customFormat="1" ht="42.75" customHeight="1">
      <c r="A96" s="27" t="s">
        <v>831</v>
      </c>
      <c r="B96" s="191"/>
      <c r="C96" s="27" t="s">
        <v>335</v>
      </c>
      <c r="D96" s="27"/>
      <c r="E96" s="27" t="s">
        <v>339</v>
      </c>
      <c r="F96" s="27" t="s">
        <v>165</v>
      </c>
      <c r="G96" s="29">
        <v>3</v>
      </c>
      <c r="H96" s="29">
        <v>1</v>
      </c>
      <c r="I96" s="29">
        <v>1</v>
      </c>
      <c r="J96" s="29">
        <v>0</v>
      </c>
      <c r="K96" s="29">
        <v>1</v>
      </c>
      <c r="L96" s="27" t="s">
        <v>341</v>
      </c>
      <c r="M96" s="77">
        <v>7746</v>
      </c>
    </row>
    <row r="97" spans="1:13" s="30" customFormat="1" ht="42.75" customHeight="1">
      <c r="A97" s="27" t="s">
        <v>832</v>
      </c>
      <c r="B97" s="191"/>
      <c r="C97" s="27" t="s">
        <v>336</v>
      </c>
      <c r="D97" s="27"/>
      <c r="E97" s="27" t="s">
        <v>342</v>
      </c>
      <c r="F97" s="27" t="s">
        <v>281</v>
      </c>
      <c r="G97" s="29">
        <v>3</v>
      </c>
      <c r="H97" s="29">
        <v>2</v>
      </c>
      <c r="I97" s="29">
        <v>1</v>
      </c>
      <c r="J97" s="29">
        <v>0</v>
      </c>
      <c r="K97" s="29">
        <v>0</v>
      </c>
      <c r="L97" s="27" t="s">
        <v>343</v>
      </c>
      <c r="M97" s="77">
        <v>45078</v>
      </c>
    </row>
    <row r="98" spans="1:13" s="30" customFormat="1" ht="42.75" customHeight="1">
      <c r="A98" s="27" t="s">
        <v>833</v>
      </c>
      <c r="B98" s="191"/>
      <c r="C98" s="27" t="s">
        <v>337</v>
      </c>
      <c r="D98" s="27"/>
      <c r="E98" s="27" t="s">
        <v>85</v>
      </c>
      <c r="F98" s="27" t="s">
        <v>344</v>
      </c>
      <c r="G98" s="29">
        <v>5</v>
      </c>
      <c r="H98" s="29">
        <v>1</v>
      </c>
      <c r="I98" s="29">
        <v>1</v>
      </c>
      <c r="J98" s="29">
        <v>2</v>
      </c>
      <c r="K98" s="29">
        <v>1</v>
      </c>
      <c r="L98" s="27" t="s">
        <v>345</v>
      </c>
      <c r="M98" s="77">
        <v>212050</v>
      </c>
    </row>
    <row r="99" spans="1:13" s="30" customFormat="1" ht="42.75" customHeight="1" thickBot="1">
      <c r="A99" s="27" t="s">
        <v>834</v>
      </c>
      <c r="B99" s="217"/>
      <c r="C99" s="27" t="s">
        <v>338</v>
      </c>
      <c r="D99" s="27"/>
      <c r="E99" s="27" t="s">
        <v>332</v>
      </c>
      <c r="F99" s="27" t="s">
        <v>346</v>
      </c>
      <c r="G99" s="29">
        <v>3</v>
      </c>
      <c r="H99" s="29">
        <v>1</v>
      </c>
      <c r="I99" s="29">
        <v>1</v>
      </c>
      <c r="J99" s="29">
        <v>0</v>
      </c>
      <c r="K99" s="29">
        <v>1</v>
      </c>
      <c r="L99" s="27" t="s">
        <v>347</v>
      </c>
      <c r="M99" s="77">
        <v>10000</v>
      </c>
    </row>
    <row r="100" spans="1:13" ht="33.75" customHeight="1" thickBot="1">
      <c r="A100" s="188" t="s">
        <v>11</v>
      </c>
      <c r="B100" s="188"/>
      <c r="C100" s="193" t="s">
        <v>673</v>
      </c>
      <c r="D100" s="193"/>
      <c r="E100" s="193"/>
      <c r="F100" s="193"/>
      <c r="G100" s="193"/>
      <c r="H100" s="193"/>
      <c r="I100" s="193"/>
      <c r="J100" s="193"/>
      <c r="K100" s="193"/>
      <c r="L100" s="193"/>
      <c r="M100" s="193"/>
    </row>
    <row r="101" spans="1:13" ht="30.75" thickBot="1">
      <c r="A101" s="6" t="s">
        <v>1</v>
      </c>
      <c r="B101" s="6" t="s">
        <v>2</v>
      </c>
      <c r="C101" s="6" t="s">
        <v>6</v>
      </c>
      <c r="D101" s="6" t="s">
        <v>13</v>
      </c>
      <c r="E101" s="7" t="s">
        <v>3</v>
      </c>
      <c r="F101" s="7" t="s">
        <v>61</v>
      </c>
      <c r="G101" s="7" t="s">
        <v>4</v>
      </c>
      <c r="H101" s="6">
        <v>1</v>
      </c>
      <c r="I101" s="6">
        <v>2</v>
      </c>
      <c r="J101" s="6">
        <v>3</v>
      </c>
      <c r="K101" s="6">
        <v>4</v>
      </c>
      <c r="L101" s="6" t="s">
        <v>5</v>
      </c>
      <c r="M101" s="6" t="s">
        <v>12</v>
      </c>
    </row>
    <row r="102" spans="1:13" s="30" customFormat="1" ht="26.25" customHeight="1">
      <c r="A102" s="26" t="s">
        <v>835</v>
      </c>
      <c r="B102" s="190" t="s">
        <v>251</v>
      </c>
      <c r="C102" s="26" t="s">
        <v>348</v>
      </c>
      <c r="D102" s="26"/>
      <c r="E102" s="26" t="s">
        <v>674</v>
      </c>
      <c r="F102" s="26" t="s">
        <v>356</v>
      </c>
      <c r="G102" s="28">
        <v>12</v>
      </c>
      <c r="H102" s="28">
        <v>3</v>
      </c>
      <c r="I102" s="28">
        <v>5</v>
      </c>
      <c r="J102" s="28">
        <v>1</v>
      </c>
      <c r="K102" s="28">
        <v>3</v>
      </c>
      <c r="L102" s="26" t="s">
        <v>357</v>
      </c>
      <c r="M102" s="78">
        <v>180000</v>
      </c>
    </row>
    <row r="103" spans="1:13" s="30" customFormat="1" ht="26.25" customHeight="1">
      <c r="A103" s="26" t="s">
        <v>836</v>
      </c>
      <c r="B103" s="191"/>
      <c r="C103" s="27" t="s">
        <v>349</v>
      </c>
      <c r="D103" s="27"/>
      <c r="E103" s="27" t="s">
        <v>358</v>
      </c>
      <c r="F103" s="27" t="s">
        <v>204</v>
      </c>
      <c r="G103" s="29">
        <v>50</v>
      </c>
      <c r="H103" s="29">
        <v>16</v>
      </c>
      <c r="I103" s="29">
        <v>16</v>
      </c>
      <c r="J103" s="29">
        <v>2</v>
      </c>
      <c r="K103" s="29">
        <v>16</v>
      </c>
      <c r="L103" s="27" t="s">
        <v>359</v>
      </c>
      <c r="M103" s="77">
        <v>242000</v>
      </c>
    </row>
    <row r="104" spans="1:13" s="30" customFormat="1" ht="26.25" customHeight="1">
      <c r="A104" s="26" t="s">
        <v>837</v>
      </c>
      <c r="B104" s="191"/>
      <c r="C104" s="27" t="s">
        <v>350</v>
      </c>
      <c r="D104" s="27"/>
      <c r="E104" s="27" t="s">
        <v>358</v>
      </c>
      <c r="F104" s="27" t="s">
        <v>360</v>
      </c>
      <c r="G104" s="29">
        <v>4</v>
      </c>
      <c r="H104" s="29">
        <v>1</v>
      </c>
      <c r="I104" s="29">
        <v>1</v>
      </c>
      <c r="J104" s="29">
        <v>1</v>
      </c>
      <c r="K104" s="29">
        <v>1</v>
      </c>
      <c r="L104" s="27" t="s">
        <v>361</v>
      </c>
      <c r="M104" s="77">
        <f>G104*Estimación!$E$46</f>
        <v>34328</v>
      </c>
    </row>
    <row r="105" spans="1:13" s="30" customFormat="1" ht="26.25" customHeight="1">
      <c r="A105" s="26" t="s">
        <v>838</v>
      </c>
      <c r="B105" s="191"/>
      <c r="C105" s="27" t="s">
        <v>435</v>
      </c>
      <c r="D105" s="27"/>
      <c r="E105" s="27" t="s">
        <v>362</v>
      </c>
      <c r="F105" s="27" t="s">
        <v>119</v>
      </c>
      <c r="G105" s="29">
        <v>8</v>
      </c>
      <c r="H105" s="29">
        <v>3</v>
      </c>
      <c r="I105" s="29">
        <v>3</v>
      </c>
      <c r="J105" s="29">
        <v>0</v>
      </c>
      <c r="K105" s="29">
        <v>2</v>
      </c>
      <c r="L105" s="27" t="s">
        <v>363</v>
      </c>
      <c r="M105" s="77">
        <v>120000</v>
      </c>
    </row>
    <row r="106" spans="1:13" s="30" customFormat="1" ht="26.25" customHeight="1">
      <c r="A106" s="26" t="s">
        <v>839</v>
      </c>
      <c r="B106" s="191"/>
      <c r="C106" s="27" t="s">
        <v>351</v>
      </c>
      <c r="D106" s="27"/>
      <c r="E106" s="27" t="s">
        <v>358</v>
      </c>
      <c r="F106" s="27" t="s">
        <v>364</v>
      </c>
      <c r="G106" s="29">
        <v>3</v>
      </c>
      <c r="H106" s="29">
        <v>1</v>
      </c>
      <c r="I106" s="29">
        <v>1</v>
      </c>
      <c r="J106" s="29">
        <v>0</v>
      </c>
      <c r="K106" s="29">
        <v>1</v>
      </c>
      <c r="L106" s="27" t="s">
        <v>365</v>
      </c>
      <c r="M106" s="77">
        <f>G106*Estimación!$E$46</f>
        <v>25746</v>
      </c>
    </row>
    <row r="107" spans="1:13" s="144" customFormat="1" ht="26.25" customHeight="1">
      <c r="A107" s="138" t="s">
        <v>840</v>
      </c>
      <c r="B107" s="191"/>
      <c r="C107" s="139" t="s">
        <v>352</v>
      </c>
      <c r="D107" s="139"/>
      <c r="E107" s="139" t="s">
        <v>675</v>
      </c>
      <c r="F107" s="139" t="s">
        <v>328</v>
      </c>
      <c r="G107" s="141">
        <v>0</v>
      </c>
      <c r="H107" s="141">
        <v>0</v>
      </c>
      <c r="I107" s="141">
        <v>0</v>
      </c>
      <c r="J107" s="141">
        <v>0</v>
      </c>
      <c r="K107" s="141">
        <v>0</v>
      </c>
      <c r="L107" s="139" t="s">
        <v>365</v>
      </c>
      <c r="M107" s="143">
        <v>0</v>
      </c>
    </row>
    <row r="108" spans="1:13" s="30" customFormat="1" ht="26.25" customHeight="1">
      <c r="A108" s="26" t="s">
        <v>841</v>
      </c>
      <c r="B108" s="191"/>
      <c r="C108" s="27" t="s">
        <v>713</v>
      </c>
      <c r="D108" s="27"/>
      <c r="E108" s="27" t="s">
        <v>332</v>
      </c>
      <c r="F108" s="27" t="s">
        <v>366</v>
      </c>
      <c r="G108" s="29">
        <v>4</v>
      </c>
      <c r="H108" s="29">
        <v>2</v>
      </c>
      <c r="I108" s="29">
        <v>1</v>
      </c>
      <c r="J108" s="29">
        <v>0</v>
      </c>
      <c r="K108" s="29">
        <v>1</v>
      </c>
      <c r="L108" s="27" t="s">
        <v>365</v>
      </c>
      <c r="M108" s="87">
        <v>120000</v>
      </c>
    </row>
    <row r="109" spans="1:13" s="30" customFormat="1" ht="26.25" customHeight="1">
      <c r="A109" s="26" t="s">
        <v>842</v>
      </c>
      <c r="B109" s="191"/>
      <c r="C109" s="27" t="s">
        <v>336</v>
      </c>
      <c r="D109" s="27"/>
      <c r="E109" s="27" t="s">
        <v>342</v>
      </c>
      <c r="F109" s="27" t="s">
        <v>281</v>
      </c>
      <c r="G109" s="29">
        <v>3</v>
      </c>
      <c r="H109" s="29">
        <v>2</v>
      </c>
      <c r="I109" s="29">
        <v>1</v>
      </c>
      <c r="J109" s="29">
        <v>0</v>
      </c>
      <c r="K109" s="29">
        <v>0</v>
      </c>
      <c r="L109" s="27" t="s">
        <v>343</v>
      </c>
      <c r="M109" s="77">
        <v>45000</v>
      </c>
    </row>
    <row r="110" spans="1:13" s="30" customFormat="1" ht="26.25" customHeight="1">
      <c r="A110" s="26" t="s">
        <v>843</v>
      </c>
      <c r="B110" s="191"/>
      <c r="C110" s="27" t="s">
        <v>353</v>
      </c>
      <c r="D110" s="27"/>
      <c r="E110" s="27" t="s">
        <v>367</v>
      </c>
      <c r="F110" s="27" t="s">
        <v>368</v>
      </c>
      <c r="G110" s="29">
        <v>1</v>
      </c>
      <c r="H110" s="29">
        <v>1</v>
      </c>
      <c r="I110" s="29">
        <v>0</v>
      </c>
      <c r="J110" s="29">
        <v>0</v>
      </c>
      <c r="K110" s="29">
        <v>0</v>
      </c>
      <c r="L110" s="27" t="s">
        <v>369</v>
      </c>
      <c r="M110" s="77">
        <v>15026</v>
      </c>
    </row>
    <row r="111" spans="1:13" s="30" customFormat="1" ht="26.25" customHeight="1">
      <c r="A111" s="26" t="s">
        <v>844</v>
      </c>
      <c r="B111" s="191"/>
      <c r="C111" s="27" t="s">
        <v>354</v>
      </c>
      <c r="D111" s="27"/>
      <c r="E111" s="27" t="s">
        <v>367</v>
      </c>
      <c r="F111" s="27" t="s">
        <v>204</v>
      </c>
      <c r="G111" s="29">
        <v>8</v>
      </c>
      <c r="H111" s="29">
        <v>2</v>
      </c>
      <c r="I111" s="29">
        <v>2</v>
      </c>
      <c r="J111" s="29">
        <v>2</v>
      </c>
      <c r="K111" s="29">
        <v>2</v>
      </c>
      <c r="L111" s="27" t="s">
        <v>370</v>
      </c>
      <c r="M111" s="77">
        <v>40000</v>
      </c>
    </row>
    <row r="112" spans="1:13" s="30" customFormat="1" ht="26.25" customHeight="1" thickBot="1">
      <c r="A112" s="26" t="s">
        <v>845</v>
      </c>
      <c r="B112" s="217"/>
      <c r="C112" s="27" t="s">
        <v>355</v>
      </c>
      <c r="D112" s="27"/>
      <c r="E112" s="27" t="s">
        <v>358</v>
      </c>
      <c r="F112" s="27" t="s">
        <v>165</v>
      </c>
      <c r="G112" s="29">
        <v>3</v>
      </c>
      <c r="H112" s="29">
        <v>1</v>
      </c>
      <c r="I112" s="29">
        <v>1</v>
      </c>
      <c r="J112" s="29">
        <v>1</v>
      </c>
      <c r="K112" s="29">
        <v>0</v>
      </c>
      <c r="L112" s="27" t="s">
        <v>365</v>
      </c>
      <c r="M112" s="77">
        <v>10000</v>
      </c>
    </row>
    <row r="113" spans="1:13">
      <c r="A113" s="40"/>
      <c r="B113" s="40"/>
      <c r="C113" s="40"/>
      <c r="D113" s="40"/>
      <c r="E113" s="40"/>
      <c r="F113" s="40"/>
      <c r="G113" s="40"/>
      <c r="H113" s="40"/>
      <c r="I113" s="40"/>
      <c r="J113" s="40"/>
      <c r="K113" s="40"/>
      <c r="L113" s="40"/>
      <c r="M113" s="39"/>
    </row>
    <row r="114" spans="1:13" ht="15.75" thickBot="1">
      <c r="A114" s="40"/>
      <c r="B114" s="40"/>
      <c r="C114" s="40"/>
      <c r="D114" s="40"/>
      <c r="E114" s="40"/>
      <c r="F114" s="40"/>
      <c r="G114" s="40"/>
      <c r="H114" s="40"/>
      <c r="I114" s="40"/>
      <c r="J114" s="40"/>
      <c r="K114" s="40"/>
      <c r="L114" s="40"/>
      <c r="M114" s="39"/>
    </row>
    <row r="115" spans="1:13">
      <c r="A115" s="196" t="s">
        <v>187</v>
      </c>
      <c r="B115" s="197"/>
      <c r="C115" s="197"/>
      <c r="D115" s="197"/>
      <c r="E115" s="197"/>
      <c r="F115" s="197"/>
      <c r="G115" s="197"/>
      <c r="H115" s="197"/>
      <c r="I115" s="197"/>
      <c r="J115" s="197"/>
      <c r="K115" s="197"/>
      <c r="L115" s="197"/>
      <c r="M115" s="198"/>
    </row>
    <row r="116" spans="1:13" ht="15.75" thickBot="1">
      <c r="A116" s="199"/>
      <c r="B116" s="200"/>
      <c r="C116" s="200"/>
      <c r="D116" s="200"/>
      <c r="E116" s="200"/>
      <c r="F116" s="200"/>
      <c r="G116" s="200"/>
      <c r="H116" s="200"/>
      <c r="I116" s="200"/>
      <c r="J116" s="200"/>
      <c r="K116" s="200"/>
      <c r="L116" s="200"/>
      <c r="M116" s="201"/>
    </row>
    <row r="117" spans="1:13" ht="15.75" thickBot="1"/>
    <row r="118" spans="1:13" ht="15.75" thickBot="1">
      <c r="A118" s="188" t="s">
        <v>8</v>
      </c>
      <c r="B118" s="188"/>
      <c r="C118" s="189" t="s">
        <v>189</v>
      </c>
      <c r="D118" s="189"/>
      <c r="E118" s="189"/>
      <c r="F118" s="189"/>
      <c r="G118" s="189"/>
      <c r="H118" s="189"/>
      <c r="I118" s="189"/>
      <c r="J118" s="189"/>
      <c r="K118" s="189"/>
      <c r="L118" s="189"/>
      <c r="M118" s="189"/>
    </row>
    <row r="119" spans="1:13" ht="29.25" customHeight="1" thickBot="1">
      <c r="A119" s="188" t="s">
        <v>9</v>
      </c>
      <c r="B119" s="188"/>
      <c r="C119" s="193" t="s">
        <v>698</v>
      </c>
      <c r="D119" s="193"/>
      <c r="E119" s="193"/>
      <c r="F119" s="193"/>
      <c r="G119" s="193"/>
      <c r="H119" s="193"/>
      <c r="I119" s="193"/>
      <c r="J119" s="193"/>
      <c r="K119" s="193"/>
      <c r="L119" s="193"/>
      <c r="M119" s="193"/>
    </row>
    <row r="120" spans="1:13" ht="15.75" thickBot="1">
      <c r="A120" s="188" t="s">
        <v>10</v>
      </c>
      <c r="B120" s="188"/>
      <c r="C120" s="189" t="s">
        <v>676</v>
      </c>
      <c r="D120" s="189"/>
      <c r="E120" s="189"/>
      <c r="F120" s="189"/>
      <c r="G120" s="189"/>
      <c r="H120" s="189"/>
      <c r="I120" s="189"/>
      <c r="J120" s="189"/>
      <c r="K120" s="189"/>
      <c r="L120" s="189"/>
      <c r="M120" s="189"/>
    </row>
    <row r="121" spans="1:13" ht="15.75" thickBot="1">
      <c r="A121" s="188" t="s">
        <v>11</v>
      </c>
      <c r="B121" s="188"/>
      <c r="C121" s="189" t="s">
        <v>710</v>
      </c>
      <c r="D121" s="189"/>
      <c r="E121" s="189"/>
      <c r="F121" s="189"/>
      <c r="G121" s="189"/>
      <c r="H121" s="189"/>
      <c r="I121" s="189"/>
      <c r="J121" s="189"/>
      <c r="K121" s="189"/>
      <c r="L121" s="189"/>
      <c r="M121" s="189"/>
    </row>
    <row r="122" spans="1:13" ht="30.75" thickBot="1">
      <c r="A122" s="6" t="s">
        <v>1</v>
      </c>
      <c r="B122" s="6" t="s">
        <v>2</v>
      </c>
      <c r="C122" s="6" t="s">
        <v>6</v>
      </c>
      <c r="D122" s="6" t="s">
        <v>13</v>
      </c>
      <c r="E122" s="7" t="s">
        <v>3</v>
      </c>
      <c r="F122" s="7" t="s">
        <v>61</v>
      </c>
      <c r="G122" s="7" t="s">
        <v>4</v>
      </c>
      <c r="H122" s="6">
        <v>1</v>
      </c>
      <c r="I122" s="6">
        <v>2</v>
      </c>
      <c r="J122" s="6">
        <v>3</v>
      </c>
      <c r="K122" s="6">
        <v>4</v>
      </c>
      <c r="L122" s="6" t="s">
        <v>5</v>
      </c>
      <c r="M122" s="6" t="s">
        <v>12</v>
      </c>
    </row>
    <row r="123" spans="1:13" ht="30">
      <c r="A123" s="26" t="s">
        <v>846</v>
      </c>
      <c r="B123" s="190" t="s">
        <v>185</v>
      </c>
      <c r="C123" s="8" t="s">
        <v>190</v>
      </c>
      <c r="D123" s="8"/>
      <c r="E123" s="26" t="s">
        <v>169</v>
      </c>
      <c r="F123" s="8" t="s">
        <v>165</v>
      </c>
      <c r="G123" s="28">
        <v>8</v>
      </c>
      <c r="H123" s="28">
        <v>3</v>
      </c>
      <c r="I123" s="28">
        <v>3</v>
      </c>
      <c r="J123" s="28">
        <v>2</v>
      </c>
      <c r="K123" s="28">
        <v>0</v>
      </c>
      <c r="L123" s="28" t="s">
        <v>191</v>
      </c>
      <c r="M123" s="78">
        <v>30000</v>
      </c>
    </row>
    <row r="124" spans="1:13" ht="72" customHeight="1" thickBot="1">
      <c r="A124" s="26" t="s">
        <v>847</v>
      </c>
      <c r="B124" s="217"/>
      <c r="C124" s="27" t="s">
        <v>711</v>
      </c>
      <c r="D124" s="27"/>
      <c r="E124" s="27" t="s">
        <v>169</v>
      </c>
      <c r="F124" s="27" t="s">
        <v>204</v>
      </c>
      <c r="G124" s="29">
        <v>30</v>
      </c>
      <c r="H124" s="29">
        <v>5</v>
      </c>
      <c r="I124" s="29">
        <v>10</v>
      </c>
      <c r="J124" s="29">
        <v>10</v>
      </c>
      <c r="K124" s="29">
        <v>5</v>
      </c>
      <c r="L124" s="27" t="s">
        <v>677</v>
      </c>
      <c r="M124" s="78">
        <v>145020</v>
      </c>
    </row>
    <row r="125" spans="1:13" ht="15.75" thickBot="1">
      <c r="A125" s="188" t="s">
        <v>11</v>
      </c>
      <c r="B125" s="188"/>
      <c r="C125" s="189" t="s">
        <v>989</v>
      </c>
      <c r="D125" s="189"/>
      <c r="E125" s="189"/>
      <c r="F125" s="189"/>
      <c r="G125" s="189"/>
      <c r="H125" s="189"/>
      <c r="I125" s="189"/>
      <c r="J125" s="189"/>
      <c r="K125" s="189"/>
      <c r="L125" s="189"/>
      <c r="M125" s="189"/>
    </row>
    <row r="126" spans="1:13" ht="30.75" thickBot="1">
      <c r="A126" s="6" t="s">
        <v>1</v>
      </c>
      <c r="B126" s="6" t="s">
        <v>2</v>
      </c>
      <c r="C126" s="6" t="s">
        <v>6</v>
      </c>
      <c r="D126" s="6" t="s">
        <v>13</v>
      </c>
      <c r="E126" s="7" t="s">
        <v>3</v>
      </c>
      <c r="F126" s="7" t="s">
        <v>61</v>
      </c>
      <c r="G126" s="7" t="s">
        <v>4</v>
      </c>
      <c r="H126" s="6">
        <v>1</v>
      </c>
      <c r="I126" s="6">
        <v>2</v>
      </c>
      <c r="J126" s="6">
        <v>3</v>
      </c>
      <c r="K126" s="6">
        <v>4</v>
      </c>
      <c r="L126" s="6" t="s">
        <v>5</v>
      </c>
      <c r="M126" s="6" t="s">
        <v>12</v>
      </c>
    </row>
    <row r="127" spans="1:13" ht="69.75" customHeight="1">
      <c r="A127" s="27" t="s">
        <v>872</v>
      </c>
      <c r="B127" s="190" t="s">
        <v>185</v>
      </c>
      <c r="C127" s="27" t="s">
        <v>192</v>
      </c>
      <c r="D127" s="27"/>
      <c r="E127" s="27" t="s">
        <v>85</v>
      </c>
      <c r="F127" s="27" t="s">
        <v>167</v>
      </c>
      <c r="G127" s="29">
        <v>1</v>
      </c>
      <c r="H127" s="29">
        <v>0</v>
      </c>
      <c r="I127" s="29">
        <v>0</v>
      </c>
      <c r="J127" s="29">
        <v>1</v>
      </c>
      <c r="K127" s="29">
        <v>0</v>
      </c>
      <c r="L127" s="27" t="s">
        <v>678</v>
      </c>
      <c r="M127" s="77">
        <v>42410</v>
      </c>
    </row>
    <row r="128" spans="1:13" ht="45.75" thickBot="1">
      <c r="A128" s="27" t="s">
        <v>873</v>
      </c>
      <c r="B128" s="217"/>
      <c r="C128" s="9" t="s">
        <v>813</v>
      </c>
      <c r="D128" s="9"/>
      <c r="E128" s="27" t="s">
        <v>169</v>
      </c>
      <c r="F128" s="9" t="s">
        <v>178</v>
      </c>
      <c r="G128" s="29">
        <v>4</v>
      </c>
      <c r="H128" s="29">
        <v>1</v>
      </c>
      <c r="I128" s="29">
        <v>2</v>
      </c>
      <c r="J128" s="29">
        <v>1</v>
      </c>
      <c r="K128" s="29">
        <v>0</v>
      </c>
      <c r="L128" s="9"/>
      <c r="M128" s="77">
        <v>20000</v>
      </c>
    </row>
    <row r="129" spans="1:13" ht="15.75" thickBot="1">
      <c r="A129" s="188" t="s">
        <v>11</v>
      </c>
      <c r="B129" s="188"/>
      <c r="C129" s="189" t="s">
        <v>712</v>
      </c>
      <c r="D129" s="189"/>
      <c r="E129" s="189"/>
      <c r="F129" s="189"/>
      <c r="G129" s="189"/>
      <c r="H129" s="189"/>
      <c r="I129" s="189"/>
      <c r="J129" s="189"/>
      <c r="K129" s="189"/>
      <c r="L129" s="189"/>
      <c r="M129" s="189"/>
    </row>
    <row r="130" spans="1:13" ht="30.75" thickBot="1">
      <c r="A130" s="6" t="s">
        <v>1</v>
      </c>
      <c r="B130" s="6" t="s">
        <v>2</v>
      </c>
      <c r="C130" s="6" t="s">
        <v>6</v>
      </c>
      <c r="D130" s="6" t="s">
        <v>13</v>
      </c>
      <c r="E130" s="7" t="s">
        <v>3</v>
      </c>
      <c r="F130" s="7" t="s">
        <v>61</v>
      </c>
      <c r="G130" s="7" t="s">
        <v>4</v>
      </c>
      <c r="H130" s="6">
        <v>1</v>
      </c>
      <c r="I130" s="6">
        <v>2</v>
      </c>
      <c r="J130" s="6">
        <v>3</v>
      </c>
      <c r="K130" s="6">
        <v>4</v>
      </c>
      <c r="L130" s="6" t="s">
        <v>5</v>
      </c>
      <c r="M130" s="6" t="s">
        <v>12</v>
      </c>
    </row>
    <row r="131" spans="1:13" ht="54.75" customHeight="1" thickBot="1">
      <c r="A131" s="27" t="s">
        <v>874</v>
      </c>
      <c r="B131" s="29" t="s">
        <v>185</v>
      </c>
      <c r="C131" s="27" t="s">
        <v>679</v>
      </c>
      <c r="D131" s="9"/>
      <c r="E131" s="27" t="s">
        <v>169</v>
      </c>
      <c r="F131" s="27" t="s">
        <v>194</v>
      </c>
      <c r="G131" s="29">
        <v>8</v>
      </c>
      <c r="H131" s="29">
        <v>3</v>
      </c>
      <c r="I131" s="29">
        <v>3</v>
      </c>
      <c r="J131" s="29">
        <v>3</v>
      </c>
      <c r="K131" s="29">
        <v>3</v>
      </c>
      <c r="L131" s="27" t="s">
        <v>193</v>
      </c>
      <c r="M131" s="87">
        <v>60000</v>
      </c>
    </row>
    <row r="132" spans="1:13" ht="15.75" thickBot="1">
      <c r="A132" s="188" t="s">
        <v>8</v>
      </c>
      <c r="B132" s="188"/>
      <c r="C132" s="189" t="s">
        <v>189</v>
      </c>
      <c r="D132" s="189"/>
      <c r="E132" s="189"/>
      <c r="F132" s="189"/>
      <c r="G132" s="189"/>
      <c r="H132" s="189"/>
      <c r="I132" s="189"/>
      <c r="J132" s="189"/>
      <c r="K132" s="189"/>
      <c r="L132" s="189"/>
      <c r="M132" s="189"/>
    </row>
    <row r="133" spans="1:13" ht="29.25" customHeight="1" thickBot="1">
      <c r="A133" s="188" t="s">
        <v>9</v>
      </c>
      <c r="B133" s="188"/>
      <c r="C133" s="193" t="s">
        <v>699</v>
      </c>
      <c r="D133" s="189"/>
      <c r="E133" s="189"/>
      <c r="F133" s="189"/>
      <c r="G133" s="189"/>
      <c r="H133" s="189"/>
      <c r="I133" s="189"/>
      <c r="J133" s="189"/>
      <c r="K133" s="189"/>
      <c r="L133" s="189"/>
      <c r="M133" s="189"/>
    </row>
    <row r="134" spans="1:13" ht="15.75" thickBot="1">
      <c r="A134" s="188" t="s">
        <v>10</v>
      </c>
      <c r="B134" s="188"/>
      <c r="C134" s="193" t="s">
        <v>195</v>
      </c>
      <c r="D134" s="189"/>
      <c r="E134" s="189"/>
      <c r="F134" s="189"/>
      <c r="G134" s="189"/>
      <c r="H134" s="189"/>
      <c r="I134" s="189"/>
      <c r="J134" s="189"/>
      <c r="K134" s="189"/>
      <c r="L134" s="189"/>
      <c r="M134" s="189"/>
    </row>
    <row r="135" spans="1:13" ht="15.75" thickBot="1">
      <c r="A135" s="188" t="s">
        <v>11</v>
      </c>
      <c r="B135" s="188"/>
      <c r="C135" s="193" t="s">
        <v>680</v>
      </c>
      <c r="D135" s="193"/>
      <c r="E135" s="193"/>
      <c r="F135" s="193"/>
      <c r="G135" s="193"/>
      <c r="H135" s="193"/>
      <c r="I135" s="193"/>
      <c r="J135" s="193"/>
      <c r="K135" s="193"/>
      <c r="L135" s="193"/>
      <c r="M135" s="193"/>
    </row>
    <row r="136" spans="1:13" ht="30.75" thickBot="1">
      <c r="A136" s="6" t="s">
        <v>1</v>
      </c>
      <c r="B136" s="6" t="s">
        <v>2</v>
      </c>
      <c r="C136" s="6" t="s">
        <v>6</v>
      </c>
      <c r="D136" s="6" t="s">
        <v>13</v>
      </c>
      <c r="E136" s="7" t="s">
        <v>3</v>
      </c>
      <c r="F136" s="7" t="s">
        <v>61</v>
      </c>
      <c r="G136" s="7" t="s">
        <v>4</v>
      </c>
      <c r="H136" s="6">
        <v>1</v>
      </c>
      <c r="I136" s="6">
        <v>2</v>
      </c>
      <c r="J136" s="6">
        <v>3</v>
      </c>
      <c r="K136" s="6">
        <v>4</v>
      </c>
      <c r="L136" s="6" t="s">
        <v>5</v>
      </c>
      <c r="M136" s="6" t="s">
        <v>12</v>
      </c>
    </row>
    <row r="137" spans="1:13" s="142" customFormat="1" ht="51" customHeight="1">
      <c r="A137" s="148" t="s">
        <v>875</v>
      </c>
      <c r="B137" s="249" t="s">
        <v>198</v>
      </c>
      <c r="C137" s="151" t="s">
        <v>1017</v>
      </c>
      <c r="D137" s="148" t="s">
        <v>1018</v>
      </c>
      <c r="E137" s="148" t="s">
        <v>1016</v>
      </c>
      <c r="F137" s="148" t="s">
        <v>1013</v>
      </c>
      <c r="G137" s="149">
        <v>1</v>
      </c>
      <c r="H137" s="149">
        <v>0</v>
      </c>
      <c r="I137" s="149">
        <v>1</v>
      </c>
      <c r="J137" s="149">
        <v>0</v>
      </c>
      <c r="K137" s="149">
        <v>0</v>
      </c>
      <c r="L137" s="148" t="s">
        <v>197</v>
      </c>
      <c r="M137" s="150">
        <v>20000</v>
      </c>
    </row>
    <row r="138" spans="1:13" s="142" customFormat="1" ht="90">
      <c r="A138" s="148" t="s">
        <v>876</v>
      </c>
      <c r="B138" s="250"/>
      <c r="C138" s="147" t="s">
        <v>1019</v>
      </c>
      <c r="D138" s="147" t="s">
        <v>1020</v>
      </c>
      <c r="E138" s="147" t="s">
        <v>1014</v>
      </c>
      <c r="F138" s="145" t="s">
        <v>1015</v>
      </c>
      <c r="G138" s="146">
        <v>1</v>
      </c>
      <c r="H138" s="146">
        <v>0</v>
      </c>
      <c r="I138" s="146">
        <v>0</v>
      </c>
      <c r="J138" s="146">
        <v>1</v>
      </c>
      <c r="K138" s="146">
        <v>0</v>
      </c>
      <c r="L138" s="145" t="s">
        <v>681</v>
      </c>
      <c r="M138" s="152">
        <v>80000</v>
      </c>
    </row>
    <row r="140" spans="1:13" ht="15.75" thickBot="1"/>
    <row r="141" spans="1:13">
      <c r="A141" s="196" t="s">
        <v>199</v>
      </c>
      <c r="B141" s="197"/>
      <c r="C141" s="197"/>
      <c r="D141" s="197"/>
      <c r="E141" s="197"/>
      <c r="F141" s="197"/>
      <c r="G141" s="197"/>
      <c r="H141" s="197"/>
      <c r="I141" s="197"/>
      <c r="J141" s="197"/>
      <c r="K141" s="197"/>
      <c r="L141" s="197"/>
      <c r="M141" s="198"/>
    </row>
    <row r="142" spans="1:13" ht="15.75" thickBot="1">
      <c r="A142" s="199"/>
      <c r="B142" s="200"/>
      <c r="C142" s="200"/>
      <c r="D142" s="200"/>
      <c r="E142" s="200"/>
      <c r="F142" s="200"/>
      <c r="G142" s="200"/>
      <c r="H142" s="200"/>
      <c r="I142" s="200"/>
      <c r="J142" s="200"/>
      <c r="K142" s="200"/>
      <c r="L142" s="200"/>
      <c r="M142" s="201"/>
    </row>
    <row r="143" spans="1:13" ht="15.75" thickBot="1"/>
    <row r="144" spans="1:13" ht="15.75" thickBot="1">
      <c r="A144" s="188" t="s">
        <v>8</v>
      </c>
      <c r="B144" s="188"/>
      <c r="C144" s="193" t="s">
        <v>201</v>
      </c>
      <c r="D144" s="189"/>
      <c r="E144" s="189"/>
      <c r="F144" s="189"/>
      <c r="G144" s="189"/>
      <c r="H144" s="189"/>
      <c r="I144" s="189"/>
      <c r="J144" s="189"/>
      <c r="K144" s="189"/>
      <c r="L144" s="189"/>
      <c r="M144" s="189"/>
    </row>
    <row r="145" spans="1:13" ht="30.75" customHeight="1" thickBot="1">
      <c r="A145" s="188" t="s">
        <v>9</v>
      </c>
      <c r="B145" s="188"/>
      <c r="C145" s="193" t="s">
        <v>69</v>
      </c>
      <c r="D145" s="193"/>
      <c r="E145" s="193"/>
      <c r="F145" s="193"/>
      <c r="G145" s="193"/>
      <c r="H145" s="193"/>
      <c r="I145" s="193"/>
      <c r="J145" s="193"/>
      <c r="K145" s="193"/>
      <c r="L145" s="193"/>
      <c r="M145" s="193"/>
    </row>
    <row r="146" spans="1:13" ht="15.75" thickBot="1">
      <c r="A146" s="188" t="s">
        <v>10</v>
      </c>
      <c r="B146" s="188"/>
      <c r="C146" s="189" t="s">
        <v>200</v>
      </c>
      <c r="D146" s="189"/>
      <c r="E146" s="189"/>
      <c r="F146" s="189"/>
      <c r="G146" s="189"/>
      <c r="H146" s="189"/>
      <c r="I146" s="189"/>
      <c r="J146" s="189"/>
      <c r="K146" s="189"/>
      <c r="L146" s="189"/>
      <c r="M146" s="189"/>
    </row>
    <row r="147" spans="1:13" ht="30.75" customHeight="1" thickBot="1">
      <c r="A147" s="188" t="s">
        <v>11</v>
      </c>
      <c r="B147" s="188"/>
      <c r="C147" s="193" t="s">
        <v>607</v>
      </c>
      <c r="D147" s="193"/>
      <c r="E147" s="193"/>
      <c r="F147" s="193"/>
      <c r="G147" s="193"/>
      <c r="H147" s="193"/>
      <c r="I147" s="193"/>
      <c r="J147" s="193"/>
      <c r="K147" s="193"/>
      <c r="L147" s="193"/>
      <c r="M147" s="193"/>
    </row>
    <row r="148" spans="1:13" ht="30.75" thickBot="1">
      <c r="A148" s="6" t="s">
        <v>1</v>
      </c>
      <c r="B148" s="6" t="s">
        <v>2</v>
      </c>
      <c r="C148" s="6" t="s">
        <v>6</v>
      </c>
      <c r="D148" s="6" t="s">
        <v>13</v>
      </c>
      <c r="E148" s="7" t="s">
        <v>3</v>
      </c>
      <c r="F148" s="7" t="s">
        <v>61</v>
      </c>
      <c r="G148" s="7" t="s">
        <v>4</v>
      </c>
      <c r="H148" s="6">
        <v>1</v>
      </c>
      <c r="I148" s="6">
        <v>2</v>
      </c>
      <c r="J148" s="6">
        <v>3</v>
      </c>
      <c r="K148" s="6">
        <v>4</v>
      </c>
      <c r="L148" s="6" t="s">
        <v>5</v>
      </c>
      <c r="M148" s="6" t="s">
        <v>12</v>
      </c>
    </row>
    <row r="149" spans="1:13" s="144" customFormat="1" ht="86.25" customHeight="1">
      <c r="A149" s="148" t="s">
        <v>877</v>
      </c>
      <c r="B149" s="190" t="s">
        <v>185</v>
      </c>
      <c r="C149" s="148" t="s">
        <v>202</v>
      </c>
      <c r="D149" s="148" t="s">
        <v>205</v>
      </c>
      <c r="E149" s="148" t="s">
        <v>169</v>
      </c>
      <c r="F149" s="148" t="s">
        <v>165</v>
      </c>
      <c r="G149" s="149">
        <v>25</v>
      </c>
      <c r="H149" s="149">
        <v>10</v>
      </c>
      <c r="I149" s="149">
        <v>5</v>
      </c>
      <c r="J149" s="149">
        <v>5</v>
      </c>
      <c r="K149" s="149">
        <v>5</v>
      </c>
      <c r="L149" s="148" t="s">
        <v>990</v>
      </c>
      <c r="M149" s="150">
        <v>90000</v>
      </c>
    </row>
    <row r="150" spans="1:13" ht="88.5" customHeight="1" thickBot="1">
      <c r="A150" s="26" t="s">
        <v>878</v>
      </c>
      <c r="B150" s="192"/>
      <c r="C150" s="27" t="s">
        <v>203</v>
      </c>
      <c r="D150" s="26" t="s">
        <v>205</v>
      </c>
      <c r="E150" s="27" t="s">
        <v>169</v>
      </c>
      <c r="F150" s="27" t="s">
        <v>204</v>
      </c>
      <c r="G150" s="29">
        <v>75</v>
      </c>
      <c r="H150" s="29">
        <v>15</v>
      </c>
      <c r="I150" s="29">
        <v>20</v>
      </c>
      <c r="J150" s="29">
        <v>20</v>
      </c>
      <c r="K150" s="29">
        <v>20</v>
      </c>
      <c r="L150" s="26" t="s">
        <v>990</v>
      </c>
      <c r="M150" s="77">
        <v>363000</v>
      </c>
    </row>
    <row r="151" spans="1:13" ht="30.75" customHeight="1" thickBot="1">
      <c r="A151" s="188" t="s">
        <v>11</v>
      </c>
      <c r="B151" s="188"/>
      <c r="C151" s="193" t="s">
        <v>714</v>
      </c>
      <c r="D151" s="193"/>
      <c r="E151" s="193"/>
      <c r="F151" s="193"/>
      <c r="G151" s="193"/>
      <c r="H151" s="193"/>
      <c r="I151" s="193"/>
      <c r="J151" s="193"/>
      <c r="K151" s="193"/>
      <c r="L151" s="193"/>
      <c r="M151" s="193"/>
    </row>
    <row r="152" spans="1:13" ht="30.75" thickBot="1">
      <c r="A152" s="6" t="s">
        <v>1</v>
      </c>
      <c r="B152" s="6" t="s">
        <v>2</v>
      </c>
      <c r="C152" s="6" t="s">
        <v>6</v>
      </c>
      <c r="D152" s="6" t="s">
        <v>13</v>
      </c>
      <c r="E152" s="7" t="s">
        <v>3</v>
      </c>
      <c r="F152" s="7" t="s">
        <v>61</v>
      </c>
      <c r="G152" s="7" t="s">
        <v>4</v>
      </c>
      <c r="H152" s="6">
        <v>1</v>
      </c>
      <c r="I152" s="6">
        <v>2</v>
      </c>
      <c r="J152" s="6">
        <v>3</v>
      </c>
      <c r="K152" s="6">
        <v>4</v>
      </c>
      <c r="L152" s="6" t="s">
        <v>5</v>
      </c>
      <c r="M152" s="6" t="s">
        <v>12</v>
      </c>
    </row>
    <row r="153" spans="1:13" s="142" customFormat="1" ht="75">
      <c r="A153" s="145" t="s">
        <v>879</v>
      </c>
      <c r="B153" s="249" t="s">
        <v>185</v>
      </c>
      <c r="C153" s="145" t="s">
        <v>608</v>
      </c>
      <c r="D153" s="145"/>
      <c r="E153" s="145" t="s">
        <v>85</v>
      </c>
      <c r="F153" s="147" t="s">
        <v>167</v>
      </c>
      <c r="G153" s="146">
        <v>1</v>
      </c>
      <c r="H153" s="146">
        <v>0</v>
      </c>
      <c r="I153" s="146">
        <v>0</v>
      </c>
      <c r="J153" s="146">
        <v>0</v>
      </c>
      <c r="K153" s="146">
        <v>1</v>
      </c>
      <c r="L153" s="145" t="s">
        <v>609</v>
      </c>
      <c r="M153" s="152">
        <v>42410</v>
      </c>
    </row>
    <row r="154" spans="1:13" s="142" customFormat="1" ht="45.75" thickBot="1">
      <c r="A154" s="145" t="s">
        <v>880</v>
      </c>
      <c r="B154" s="250"/>
      <c r="C154" s="145" t="s">
        <v>207</v>
      </c>
      <c r="D154" s="145"/>
      <c r="E154" s="145" t="s">
        <v>169</v>
      </c>
      <c r="F154" s="147" t="s">
        <v>610</v>
      </c>
      <c r="G154" s="146">
        <v>1</v>
      </c>
      <c r="H154" s="146">
        <v>0</v>
      </c>
      <c r="I154" s="146">
        <v>0</v>
      </c>
      <c r="J154" s="146">
        <v>0</v>
      </c>
      <c r="K154" s="146">
        <v>1</v>
      </c>
      <c r="L154" s="145" t="s">
        <v>58</v>
      </c>
      <c r="M154" s="152">
        <v>42000</v>
      </c>
    </row>
    <row r="155" spans="1:13" ht="15.75" thickBot="1">
      <c r="A155" s="188" t="s">
        <v>11</v>
      </c>
      <c r="B155" s="188"/>
      <c r="C155" s="193" t="s">
        <v>611</v>
      </c>
      <c r="D155" s="193"/>
      <c r="E155" s="193"/>
      <c r="F155" s="193"/>
      <c r="G155" s="193"/>
      <c r="H155" s="193"/>
      <c r="I155" s="193"/>
      <c r="J155" s="193"/>
      <c r="K155" s="193"/>
      <c r="L155" s="193"/>
      <c r="M155" s="193"/>
    </row>
    <row r="156" spans="1:13" ht="30.75" thickBot="1">
      <c r="A156" s="6" t="s">
        <v>1</v>
      </c>
      <c r="B156" s="6" t="s">
        <v>2</v>
      </c>
      <c r="C156" s="6" t="s">
        <v>6</v>
      </c>
      <c r="D156" s="6" t="s">
        <v>13</v>
      </c>
      <c r="E156" s="7" t="s">
        <v>3</v>
      </c>
      <c r="F156" s="7" t="s">
        <v>61</v>
      </c>
      <c r="G156" s="7" t="s">
        <v>4</v>
      </c>
      <c r="H156" s="6">
        <v>1</v>
      </c>
      <c r="I156" s="6">
        <v>2</v>
      </c>
      <c r="J156" s="6">
        <v>3</v>
      </c>
      <c r="K156" s="6">
        <v>4</v>
      </c>
      <c r="L156" s="6" t="s">
        <v>5</v>
      </c>
      <c r="M156" s="6" t="s">
        <v>12</v>
      </c>
    </row>
    <row r="157" spans="1:13" ht="60">
      <c r="A157" s="27" t="s">
        <v>881</v>
      </c>
      <c r="B157" s="190" t="s">
        <v>185</v>
      </c>
      <c r="C157" s="9" t="s">
        <v>206</v>
      </c>
      <c r="D157" s="9" t="s">
        <v>209</v>
      </c>
      <c r="E157" s="9" t="s">
        <v>169</v>
      </c>
      <c r="F157" s="9" t="s">
        <v>165</v>
      </c>
      <c r="G157" s="29">
        <v>3</v>
      </c>
      <c r="H157" s="29">
        <v>0</v>
      </c>
      <c r="I157" s="29">
        <v>2</v>
      </c>
      <c r="J157" s="29">
        <v>1</v>
      </c>
      <c r="K157" s="29">
        <v>0</v>
      </c>
      <c r="L157" s="9" t="s">
        <v>612</v>
      </c>
      <c r="M157" s="77">
        <v>20000</v>
      </c>
    </row>
    <row r="158" spans="1:13" s="142" customFormat="1" ht="60.75" thickBot="1">
      <c r="A158" s="145" t="s">
        <v>882</v>
      </c>
      <c r="B158" s="192"/>
      <c r="C158" s="157" t="s">
        <v>208</v>
      </c>
      <c r="D158" s="157" t="s">
        <v>209</v>
      </c>
      <c r="E158" s="157" t="s">
        <v>169</v>
      </c>
      <c r="F158" s="157" t="s">
        <v>204</v>
      </c>
      <c r="G158" s="146">
        <v>9</v>
      </c>
      <c r="H158" s="146">
        <v>0</v>
      </c>
      <c r="I158" s="146">
        <v>3</v>
      </c>
      <c r="J158" s="146">
        <v>3</v>
      </c>
      <c r="K158" s="146">
        <v>3</v>
      </c>
      <c r="L158" s="157" t="s">
        <v>612</v>
      </c>
      <c r="M158" s="152">
        <v>15000</v>
      </c>
    </row>
    <row r="159" spans="1:13" ht="15.75" thickBot="1">
      <c r="A159" s="188" t="s">
        <v>11</v>
      </c>
      <c r="B159" s="188"/>
      <c r="C159" s="193" t="s">
        <v>611</v>
      </c>
      <c r="D159" s="193"/>
      <c r="E159" s="193"/>
      <c r="F159" s="193"/>
      <c r="G159" s="193"/>
      <c r="H159" s="193"/>
      <c r="I159" s="193"/>
      <c r="J159" s="193"/>
      <c r="K159" s="193"/>
      <c r="L159" s="193"/>
      <c r="M159" s="193"/>
    </row>
    <row r="160" spans="1:13" ht="30.75" thickBot="1">
      <c r="A160" s="6" t="s">
        <v>1</v>
      </c>
      <c r="B160" s="6" t="s">
        <v>2</v>
      </c>
      <c r="C160" s="6" t="s">
        <v>6</v>
      </c>
      <c r="D160" s="6" t="s">
        <v>13</v>
      </c>
      <c r="E160" s="7" t="s">
        <v>3</v>
      </c>
      <c r="F160" s="7" t="s">
        <v>61</v>
      </c>
      <c r="G160" s="7" t="s">
        <v>4</v>
      </c>
      <c r="H160" s="6">
        <v>1</v>
      </c>
      <c r="I160" s="6">
        <v>2</v>
      </c>
      <c r="J160" s="6">
        <v>3</v>
      </c>
      <c r="K160" s="6">
        <v>4</v>
      </c>
      <c r="L160" s="6" t="s">
        <v>5</v>
      </c>
      <c r="M160" s="6" t="s">
        <v>12</v>
      </c>
    </row>
    <row r="161" spans="1:13" ht="60">
      <c r="A161" s="27" t="s">
        <v>883</v>
      </c>
      <c r="B161" s="190" t="s">
        <v>185</v>
      </c>
      <c r="C161" s="27" t="s">
        <v>210</v>
      </c>
      <c r="D161" s="27"/>
      <c r="E161" s="27" t="s">
        <v>169</v>
      </c>
      <c r="F161" s="27" t="s">
        <v>212</v>
      </c>
      <c r="G161" s="29">
        <v>20</v>
      </c>
      <c r="H161" s="29">
        <v>3</v>
      </c>
      <c r="I161" s="29">
        <v>6</v>
      </c>
      <c r="J161" s="29">
        <v>6</v>
      </c>
      <c r="K161" s="29">
        <v>5</v>
      </c>
      <c r="L161" s="27" t="s">
        <v>613</v>
      </c>
      <c r="M161" s="87">
        <v>70000</v>
      </c>
    </row>
    <row r="162" spans="1:13" s="142" customFormat="1" ht="90">
      <c r="A162" s="145" t="s">
        <v>884</v>
      </c>
      <c r="B162" s="192"/>
      <c r="C162" s="145" t="s">
        <v>211</v>
      </c>
      <c r="D162" s="145"/>
      <c r="E162" s="145" t="s">
        <v>169</v>
      </c>
      <c r="F162" s="145" t="s">
        <v>213</v>
      </c>
      <c r="G162" s="146">
        <v>2</v>
      </c>
      <c r="H162" s="146">
        <v>0</v>
      </c>
      <c r="I162" s="146">
        <v>1</v>
      </c>
      <c r="J162" s="146">
        <v>1</v>
      </c>
      <c r="K162" s="146">
        <v>0</v>
      </c>
      <c r="L162" s="145" t="s">
        <v>214</v>
      </c>
      <c r="M162" s="152">
        <v>50000</v>
      </c>
    </row>
    <row r="164" spans="1:13" ht="15.75" thickBot="1"/>
    <row r="165" spans="1:13">
      <c r="A165" s="196" t="s">
        <v>215</v>
      </c>
      <c r="B165" s="197"/>
      <c r="C165" s="197"/>
      <c r="D165" s="197"/>
      <c r="E165" s="197"/>
      <c r="F165" s="197"/>
      <c r="G165" s="197"/>
      <c r="H165" s="197"/>
      <c r="I165" s="197"/>
      <c r="J165" s="197"/>
      <c r="K165" s="197"/>
      <c r="L165" s="197"/>
      <c r="M165" s="198"/>
    </row>
    <row r="166" spans="1:13" ht="15.75" thickBot="1">
      <c r="A166" s="199"/>
      <c r="B166" s="200"/>
      <c r="C166" s="200"/>
      <c r="D166" s="200"/>
      <c r="E166" s="200"/>
      <c r="F166" s="200"/>
      <c r="G166" s="200"/>
      <c r="H166" s="200"/>
      <c r="I166" s="200"/>
      <c r="J166" s="200"/>
      <c r="K166" s="200"/>
      <c r="L166" s="200"/>
      <c r="M166" s="201"/>
    </row>
    <row r="167" spans="1:13" ht="15.75" thickBot="1"/>
    <row r="168" spans="1:13" ht="15.75" thickBot="1">
      <c r="A168" s="188" t="s">
        <v>8</v>
      </c>
      <c r="B168" s="188"/>
      <c r="C168" s="189" t="s">
        <v>101</v>
      </c>
      <c r="D168" s="189"/>
      <c r="E168" s="189"/>
      <c r="F168" s="189"/>
      <c r="G168" s="189"/>
      <c r="H168" s="189"/>
      <c r="I168" s="189"/>
      <c r="J168" s="189"/>
      <c r="K168" s="189"/>
      <c r="L168" s="189"/>
      <c r="M168" s="189"/>
    </row>
    <row r="169" spans="1:13" ht="15.75" thickBot="1">
      <c r="A169" s="188" t="s">
        <v>9</v>
      </c>
      <c r="B169" s="188"/>
      <c r="C169" s="193" t="s">
        <v>378</v>
      </c>
      <c r="D169" s="193"/>
      <c r="E169" s="193"/>
      <c r="F169" s="193"/>
      <c r="G169" s="193"/>
      <c r="H169" s="193"/>
      <c r="I169" s="193"/>
      <c r="J169" s="193"/>
      <c r="K169" s="193"/>
      <c r="L169" s="193"/>
      <c r="M169" s="193"/>
    </row>
    <row r="170" spans="1:13" ht="15.75" thickBot="1">
      <c r="A170" s="188" t="s">
        <v>10</v>
      </c>
      <c r="B170" s="188"/>
      <c r="C170" s="193" t="s">
        <v>305</v>
      </c>
      <c r="D170" s="193"/>
      <c r="E170" s="193"/>
      <c r="F170" s="193"/>
      <c r="G170" s="193"/>
      <c r="H170" s="193"/>
      <c r="I170" s="193"/>
      <c r="J170" s="193"/>
      <c r="K170" s="193"/>
      <c r="L170" s="193"/>
      <c r="M170" s="193"/>
    </row>
    <row r="171" spans="1:13" ht="15.75" thickBot="1">
      <c r="A171" s="188" t="s">
        <v>11</v>
      </c>
      <c r="B171" s="188"/>
      <c r="C171" s="189" t="s">
        <v>614</v>
      </c>
      <c r="D171" s="189"/>
      <c r="E171" s="189"/>
      <c r="F171" s="189"/>
      <c r="G171" s="189"/>
      <c r="H171" s="189"/>
      <c r="I171" s="189"/>
      <c r="J171" s="189"/>
      <c r="K171" s="189"/>
      <c r="L171" s="189"/>
      <c r="M171" s="189"/>
    </row>
    <row r="172" spans="1:13" ht="30.75" thickBot="1">
      <c r="A172" s="6" t="s">
        <v>1</v>
      </c>
      <c r="B172" s="6" t="s">
        <v>2</v>
      </c>
      <c r="C172" s="6" t="s">
        <v>6</v>
      </c>
      <c r="D172" s="6" t="s">
        <v>13</v>
      </c>
      <c r="E172" s="7" t="s">
        <v>3</v>
      </c>
      <c r="F172" s="7" t="s">
        <v>61</v>
      </c>
      <c r="G172" s="7" t="s">
        <v>4</v>
      </c>
      <c r="H172" s="6">
        <v>1</v>
      </c>
      <c r="I172" s="6">
        <v>2</v>
      </c>
      <c r="J172" s="6">
        <v>3</v>
      </c>
      <c r="K172" s="6">
        <v>4</v>
      </c>
      <c r="L172" s="6" t="s">
        <v>5</v>
      </c>
      <c r="M172" s="6" t="s">
        <v>12</v>
      </c>
    </row>
    <row r="173" spans="1:13" s="30" customFormat="1" ht="75">
      <c r="A173" s="28" t="s">
        <v>885</v>
      </c>
      <c r="B173" s="28" t="s">
        <v>86</v>
      </c>
      <c r="C173" s="26" t="s">
        <v>483</v>
      </c>
      <c r="D173" s="26" t="s">
        <v>484</v>
      </c>
      <c r="E173" s="26" t="s">
        <v>485</v>
      </c>
      <c r="F173" s="26" t="s">
        <v>295</v>
      </c>
      <c r="G173" s="28">
        <v>1</v>
      </c>
      <c r="H173" s="28">
        <v>1</v>
      </c>
      <c r="I173" s="28">
        <v>0</v>
      </c>
      <c r="J173" s="28">
        <v>0</v>
      </c>
      <c r="K173" s="28">
        <v>0</v>
      </c>
      <c r="L173" s="26" t="s">
        <v>486</v>
      </c>
      <c r="M173" s="91">
        <v>50000</v>
      </c>
    </row>
    <row r="174" spans="1:13" s="30" customFormat="1">
      <c r="A174" s="39"/>
      <c r="B174" s="39"/>
      <c r="C174" s="39"/>
      <c r="D174" s="39"/>
      <c r="E174" s="39"/>
      <c r="F174" s="39"/>
      <c r="G174" s="41"/>
      <c r="H174" s="41"/>
      <c r="I174" s="41"/>
      <c r="J174" s="41"/>
      <c r="K174" s="41"/>
      <c r="L174" s="39"/>
      <c r="M174" s="119"/>
    </row>
    <row r="175" spans="1:13" s="30" customFormat="1" ht="15.75" thickBot="1">
      <c r="A175" s="39"/>
      <c r="B175" s="39"/>
      <c r="C175" s="39"/>
      <c r="D175" s="39"/>
      <c r="E175" s="39"/>
      <c r="F175" s="39"/>
      <c r="G175" s="41"/>
      <c r="H175" s="41"/>
      <c r="I175" s="41"/>
      <c r="J175" s="41"/>
      <c r="K175" s="41"/>
      <c r="L175" s="39"/>
      <c r="M175" s="119"/>
    </row>
    <row r="176" spans="1:13" s="30" customFormat="1" ht="23.25" customHeight="1">
      <c r="A176" s="236" t="s">
        <v>729</v>
      </c>
      <c r="B176" s="237"/>
      <c r="C176" s="237"/>
      <c r="D176" s="237"/>
      <c r="E176" s="237"/>
      <c r="F176" s="237"/>
      <c r="G176" s="237"/>
      <c r="H176" s="237"/>
      <c r="I176" s="237"/>
      <c r="J176" s="237"/>
      <c r="K176" s="237"/>
      <c r="L176" s="237"/>
      <c r="M176" s="238"/>
    </row>
    <row r="177" spans="1:13" s="30" customFormat="1" ht="23.25" customHeight="1" thickBot="1">
      <c r="A177" s="239"/>
      <c r="B177" s="240"/>
      <c r="C177" s="240"/>
      <c r="D177" s="240"/>
      <c r="E177" s="240"/>
      <c r="F177" s="240"/>
      <c r="G177" s="240"/>
      <c r="H177" s="240"/>
      <c r="I177" s="240"/>
      <c r="J177" s="240"/>
      <c r="K177" s="240"/>
      <c r="L177" s="240"/>
      <c r="M177" s="241"/>
    </row>
    <row r="178" spans="1:13" s="30" customFormat="1" ht="23.25" customHeight="1" thickBot="1">
      <c r="A178" s="120"/>
      <c r="B178" s="121"/>
      <c r="C178" s="121"/>
      <c r="D178" s="121"/>
      <c r="E178" s="121"/>
      <c r="F178" s="121"/>
      <c r="G178" s="121"/>
      <c r="H178" s="121"/>
      <c r="I178" s="121"/>
      <c r="J178" s="121"/>
      <c r="K178" s="121"/>
      <c r="L178" s="121"/>
      <c r="M178" s="122"/>
    </row>
    <row r="179" spans="1:13" s="30" customFormat="1" ht="15.75" thickBot="1">
      <c r="A179" s="188" t="s">
        <v>8</v>
      </c>
      <c r="B179" s="188"/>
      <c r="C179" s="194" t="s">
        <v>201</v>
      </c>
      <c r="D179" s="194"/>
      <c r="E179" s="194"/>
      <c r="F179" s="194"/>
      <c r="G179" s="194"/>
      <c r="H179" s="194"/>
      <c r="I179" s="194"/>
      <c r="J179" s="194"/>
      <c r="K179" s="194"/>
      <c r="L179" s="194"/>
      <c r="M179" s="194"/>
    </row>
    <row r="180" spans="1:13" s="30" customFormat="1" ht="29.25" customHeight="1" thickBot="1">
      <c r="A180" s="188" t="s">
        <v>9</v>
      </c>
      <c r="B180" s="188"/>
      <c r="C180" s="194" t="s">
        <v>699</v>
      </c>
      <c r="D180" s="251"/>
      <c r="E180" s="251"/>
      <c r="F180" s="251"/>
      <c r="G180" s="251"/>
      <c r="H180" s="251"/>
      <c r="I180" s="251"/>
      <c r="J180" s="251"/>
      <c r="K180" s="251"/>
      <c r="L180" s="251"/>
      <c r="M180" s="251"/>
    </row>
    <row r="181" spans="1:13" s="30" customFormat="1" ht="21.75" customHeight="1" thickBot="1">
      <c r="A181" s="188" t="s">
        <v>10</v>
      </c>
      <c r="B181" s="188"/>
      <c r="C181" s="194" t="s">
        <v>195</v>
      </c>
      <c r="D181" s="194"/>
      <c r="E181" s="194"/>
      <c r="F181" s="194"/>
      <c r="G181" s="194"/>
      <c r="H181" s="194"/>
      <c r="I181" s="194"/>
      <c r="J181" s="194"/>
      <c r="K181" s="194"/>
      <c r="L181" s="194"/>
      <c r="M181" s="194"/>
    </row>
    <row r="182" spans="1:13" s="30" customFormat="1" ht="15.75" thickBot="1">
      <c r="A182" s="188" t="s">
        <v>11</v>
      </c>
      <c r="B182" s="188"/>
      <c r="C182" s="189" t="s">
        <v>615</v>
      </c>
      <c r="D182" s="189"/>
      <c r="E182" s="189"/>
      <c r="F182" s="189"/>
      <c r="G182" s="189"/>
      <c r="H182" s="189"/>
      <c r="I182" s="189"/>
      <c r="J182" s="189"/>
      <c r="K182" s="189"/>
      <c r="L182" s="189"/>
      <c r="M182" s="189"/>
    </row>
    <row r="183" spans="1:13" s="30" customFormat="1" ht="30.75" thickBot="1">
      <c r="A183" s="6" t="s">
        <v>1</v>
      </c>
      <c r="B183" s="6" t="s">
        <v>2</v>
      </c>
      <c r="C183" s="6" t="s">
        <v>6</v>
      </c>
      <c r="D183" s="6" t="s">
        <v>13</v>
      </c>
      <c r="E183" s="7" t="s">
        <v>3</v>
      </c>
      <c r="F183" s="7" t="s">
        <v>61</v>
      </c>
      <c r="G183" s="7" t="s">
        <v>4</v>
      </c>
      <c r="H183" s="6">
        <v>1</v>
      </c>
      <c r="I183" s="6">
        <v>2</v>
      </c>
      <c r="J183" s="6">
        <v>3</v>
      </c>
      <c r="K183" s="6">
        <v>4</v>
      </c>
      <c r="L183" s="6" t="s">
        <v>5</v>
      </c>
      <c r="M183" s="6" t="s">
        <v>12</v>
      </c>
    </row>
    <row r="184" spans="1:13" s="30" customFormat="1" ht="75">
      <c r="A184" s="27" t="s">
        <v>886</v>
      </c>
      <c r="B184" s="190" t="s">
        <v>198</v>
      </c>
      <c r="C184" s="27" t="s">
        <v>487</v>
      </c>
      <c r="D184" s="27" t="s">
        <v>488</v>
      </c>
      <c r="E184" s="27" t="s">
        <v>489</v>
      </c>
      <c r="F184" s="27" t="s">
        <v>165</v>
      </c>
      <c r="G184" s="29">
        <v>2</v>
      </c>
      <c r="H184" s="29">
        <v>2</v>
      </c>
      <c r="I184" s="29">
        <v>0</v>
      </c>
      <c r="J184" s="29">
        <v>0</v>
      </c>
      <c r="K184" s="29">
        <v>0</v>
      </c>
      <c r="L184" s="27" t="s">
        <v>490</v>
      </c>
      <c r="M184" s="87">
        <v>10000</v>
      </c>
    </row>
    <row r="185" spans="1:13" s="30" customFormat="1" ht="75">
      <c r="A185" s="27" t="s">
        <v>887</v>
      </c>
      <c r="B185" s="191"/>
      <c r="C185" s="26" t="s">
        <v>494</v>
      </c>
      <c r="D185" s="26" t="s">
        <v>488</v>
      </c>
      <c r="E185" s="26" t="s">
        <v>495</v>
      </c>
      <c r="F185" s="26" t="s">
        <v>119</v>
      </c>
      <c r="G185" s="28">
        <v>4</v>
      </c>
      <c r="H185" s="28">
        <v>1</v>
      </c>
      <c r="I185" s="28">
        <v>1</v>
      </c>
      <c r="J185" s="28">
        <v>1</v>
      </c>
      <c r="K185" s="28">
        <v>1</v>
      </c>
      <c r="L185" s="26" t="s">
        <v>496</v>
      </c>
      <c r="M185" s="78">
        <v>60000</v>
      </c>
    </row>
    <row r="186" spans="1:13" s="30" customFormat="1" ht="90.75" thickBot="1">
      <c r="A186" s="27" t="s">
        <v>888</v>
      </c>
      <c r="B186" s="217"/>
      <c r="C186" s="27" t="s">
        <v>497</v>
      </c>
      <c r="D186" s="27" t="s">
        <v>498</v>
      </c>
      <c r="E186" s="27" t="s">
        <v>499</v>
      </c>
      <c r="F186" s="27" t="s">
        <v>368</v>
      </c>
      <c r="G186" s="29">
        <v>11</v>
      </c>
      <c r="H186" s="29">
        <v>2</v>
      </c>
      <c r="I186" s="29">
        <v>3</v>
      </c>
      <c r="J186" s="29">
        <v>3</v>
      </c>
      <c r="K186" s="29">
        <v>3</v>
      </c>
      <c r="L186" s="27" t="s">
        <v>500</v>
      </c>
      <c r="M186" s="77">
        <v>60000</v>
      </c>
    </row>
    <row r="187" spans="1:13" s="30" customFormat="1" ht="15.75" thickBot="1">
      <c r="A187" s="188" t="s">
        <v>11</v>
      </c>
      <c r="B187" s="188"/>
      <c r="C187" s="189" t="s">
        <v>572</v>
      </c>
      <c r="D187" s="189"/>
      <c r="E187" s="189"/>
      <c r="F187" s="189"/>
      <c r="G187" s="189"/>
      <c r="H187" s="189"/>
      <c r="I187" s="189"/>
      <c r="J187" s="189"/>
      <c r="K187" s="189"/>
      <c r="L187" s="189"/>
      <c r="M187" s="189"/>
    </row>
    <row r="188" spans="1:13" s="30" customFormat="1" ht="30.75" thickBot="1">
      <c r="A188" s="6" t="s">
        <v>1</v>
      </c>
      <c r="B188" s="6" t="s">
        <v>2</v>
      </c>
      <c r="C188" s="6" t="s">
        <v>6</v>
      </c>
      <c r="D188" s="6" t="s">
        <v>13</v>
      </c>
      <c r="E188" s="7" t="s">
        <v>3</v>
      </c>
      <c r="F188" s="7" t="s">
        <v>61</v>
      </c>
      <c r="G188" s="7" t="s">
        <v>4</v>
      </c>
      <c r="H188" s="6">
        <v>1</v>
      </c>
      <c r="I188" s="6">
        <v>2</v>
      </c>
      <c r="J188" s="6">
        <v>3</v>
      </c>
      <c r="K188" s="6">
        <v>4</v>
      </c>
      <c r="L188" s="6" t="s">
        <v>5</v>
      </c>
      <c r="M188" s="6" t="s">
        <v>12</v>
      </c>
    </row>
    <row r="189" spans="1:13" s="30" customFormat="1" ht="120">
      <c r="A189" s="27" t="s">
        <v>889</v>
      </c>
      <c r="B189" s="190" t="s">
        <v>198</v>
      </c>
      <c r="C189" s="27" t="s">
        <v>522</v>
      </c>
      <c r="D189" s="27" t="s">
        <v>511</v>
      </c>
      <c r="E189" s="27" t="s">
        <v>512</v>
      </c>
      <c r="F189" s="27" t="s">
        <v>165</v>
      </c>
      <c r="G189" s="29">
        <v>3</v>
      </c>
      <c r="H189" s="29">
        <v>0</v>
      </c>
      <c r="I189" s="29">
        <v>1</v>
      </c>
      <c r="J189" s="29">
        <v>1</v>
      </c>
      <c r="K189" s="29">
        <v>1</v>
      </c>
      <c r="L189" s="27" t="s">
        <v>513</v>
      </c>
      <c r="M189" s="87">
        <v>50000</v>
      </c>
    </row>
    <row r="190" spans="1:13" s="30" customFormat="1" ht="45.75" thickBot="1">
      <c r="A190" s="27" t="s">
        <v>890</v>
      </c>
      <c r="B190" s="192"/>
      <c r="C190" s="27" t="s">
        <v>514</v>
      </c>
      <c r="D190" s="27" t="s">
        <v>515</v>
      </c>
      <c r="E190" s="27" t="s">
        <v>316</v>
      </c>
      <c r="F190" s="27" t="s">
        <v>516</v>
      </c>
      <c r="G190" s="29">
        <v>4</v>
      </c>
      <c r="H190" s="29">
        <v>1</v>
      </c>
      <c r="I190" s="29">
        <v>1</v>
      </c>
      <c r="J190" s="29">
        <v>1</v>
      </c>
      <c r="K190" s="29">
        <v>1</v>
      </c>
      <c r="L190" s="27" t="s">
        <v>517</v>
      </c>
      <c r="M190" s="87">
        <v>20000</v>
      </c>
    </row>
    <row r="191" spans="1:13" ht="15.75" thickBot="1">
      <c r="A191" s="188" t="s">
        <v>8</v>
      </c>
      <c r="B191" s="188"/>
      <c r="C191" s="189" t="s">
        <v>502</v>
      </c>
      <c r="D191" s="189"/>
      <c r="E191" s="189"/>
      <c r="F191" s="189"/>
      <c r="G191" s="189"/>
      <c r="H191" s="189"/>
      <c r="I191" s="189"/>
      <c r="J191" s="189"/>
      <c r="K191" s="189"/>
      <c r="L191" s="189"/>
      <c r="M191" s="189"/>
    </row>
    <row r="192" spans="1:13" ht="15.75" thickBot="1">
      <c r="A192" s="188" t="s">
        <v>9</v>
      </c>
      <c r="B192" s="188"/>
      <c r="C192" s="193" t="s">
        <v>503</v>
      </c>
      <c r="D192" s="189"/>
      <c r="E192" s="189"/>
      <c r="F192" s="189"/>
      <c r="G192" s="189"/>
      <c r="H192" s="189"/>
      <c r="I192" s="189"/>
      <c r="J192" s="189"/>
      <c r="K192" s="189"/>
      <c r="L192" s="189"/>
      <c r="M192" s="189"/>
    </row>
    <row r="193" spans="1:13" ht="15.75" thickBot="1">
      <c r="A193" s="188" t="s">
        <v>10</v>
      </c>
      <c r="B193" s="188"/>
      <c r="C193" s="193" t="s">
        <v>501</v>
      </c>
      <c r="D193" s="189"/>
      <c r="E193" s="189"/>
      <c r="F193" s="189"/>
      <c r="G193" s="189"/>
      <c r="H193" s="189"/>
      <c r="I193" s="189"/>
      <c r="J193" s="189"/>
      <c r="K193" s="189"/>
      <c r="L193" s="189"/>
      <c r="M193" s="189"/>
    </row>
    <row r="194" spans="1:13" ht="15.75" thickBot="1">
      <c r="A194" s="188" t="s">
        <v>11</v>
      </c>
      <c r="B194" s="188"/>
      <c r="C194" s="189" t="s">
        <v>519</v>
      </c>
      <c r="D194" s="189"/>
      <c r="E194" s="189"/>
      <c r="F194" s="189"/>
      <c r="G194" s="189"/>
      <c r="H194" s="189"/>
      <c r="I194" s="189"/>
      <c r="J194" s="189"/>
      <c r="K194" s="189"/>
      <c r="L194" s="189"/>
      <c r="M194" s="189"/>
    </row>
    <row r="195" spans="1:13" ht="30.75" thickBot="1">
      <c r="A195" s="6" t="s">
        <v>1</v>
      </c>
      <c r="B195" s="6" t="s">
        <v>2</v>
      </c>
      <c r="C195" s="6" t="s">
        <v>6</v>
      </c>
      <c r="D195" s="6" t="s">
        <v>13</v>
      </c>
      <c r="E195" s="7" t="s">
        <v>3</v>
      </c>
      <c r="F195" s="7" t="s">
        <v>61</v>
      </c>
      <c r="G195" s="7" t="s">
        <v>4</v>
      </c>
      <c r="H195" s="6">
        <v>1</v>
      </c>
      <c r="I195" s="6">
        <v>2</v>
      </c>
      <c r="J195" s="6">
        <v>3</v>
      </c>
      <c r="K195" s="6">
        <v>4</v>
      </c>
      <c r="L195" s="6" t="s">
        <v>5</v>
      </c>
      <c r="M195" s="6" t="s">
        <v>12</v>
      </c>
    </row>
    <row r="196" spans="1:13" ht="108" customHeight="1">
      <c r="A196" s="27" t="s">
        <v>891</v>
      </c>
      <c r="B196" s="190" t="s">
        <v>183</v>
      </c>
      <c r="C196" s="27" t="s">
        <v>504</v>
      </c>
      <c r="D196" s="27"/>
      <c r="E196" s="27" t="s">
        <v>505</v>
      </c>
      <c r="F196" s="27" t="s">
        <v>119</v>
      </c>
      <c r="G196" s="29">
        <v>2</v>
      </c>
      <c r="H196" s="29">
        <v>0</v>
      </c>
      <c r="I196" s="29">
        <v>1</v>
      </c>
      <c r="J196" s="29">
        <v>0</v>
      </c>
      <c r="K196" s="29">
        <v>1</v>
      </c>
      <c r="L196" s="27" t="s">
        <v>506</v>
      </c>
      <c r="M196" s="87">
        <v>100000</v>
      </c>
    </row>
    <row r="197" spans="1:13" ht="133.5" customHeight="1">
      <c r="A197" s="27" t="s">
        <v>892</v>
      </c>
      <c r="B197" s="191"/>
      <c r="C197" s="27" t="s">
        <v>730</v>
      </c>
      <c r="D197" s="27"/>
      <c r="E197" s="27" t="s">
        <v>508</v>
      </c>
      <c r="F197" s="27" t="s">
        <v>507</v>
      </c>
      <c r="G197" s="29">
        <v>7</v>
      </c>
      <c r="H197" s="29">
        <v>0</v>
      </c>
      <c r="I197" s="29">
        <v>3</v>
      </c>
      <c r="J197" s="29">
        <v>3</v>
      </c>
      <c r="K197" s="29">
        <v>1</v>
      </c>
      <c r="L197" s="27" t="s">
        <v>616</v>
      </c>
      <c r="M197" s="87">
        <v>100000</v>
      </c>
    </row>
    <row r="198" spans="1:13" ht="108.75" customHeight="1">
      <c r="A198" s="27" t="s">
        <v>893</v>
      </c>
      <c r="B198" s="191"/>
      <c r="C198" s="27" t="s">
        <v>728</v>
      </c>
      <c r="D198" s="27"/>
      <c r="E198" s="27" t="s">
        <v>297</v>
      </c>
      <c r="F198" s="27" t="s">
        <v>393</v>
      </c>
      <c r="G198" s="29">
        <v>10</v>
      </c>
      <c r="H198" s="29">
        <v>2</v>
      </c>
      <c r="I198" s="29">
        <v>3</v>
      </c>
      <c r="J198" s="29">
        <v>4</v>
      </c>
      <c r="K198" s="29">
        <v>1</v>
      </c>
      <c r="L198" s="27" t="s">
        <v>616</v>
      </c>
      <c r="M198" s="77">
        <v>100000</v>
      </c>
    </row>
    <row r="199" spans="1:13" ht="120.75" thickBot="1">
      <c r="A199" s="27" t="s">
        <v>894</v>
      </c>
      <c r="B199" s="217"/>
      <c r="C199" s="27" t="s">
        <v>727</v>
      </c>
      <c r="D199" s="27"/>
      <c r="E199" s="27" t="s">
        <v>509</v>
      </c>
      <c r="F199" s="27" t="s">
        <v>366</v>
      </c>
      <c r="G199" s="29">
        <v>12</v>
      </c>
      <c r="H199" s="29">
        <v>3</v>
      </c>
      <c r="I199" s="29">
        <v>3</v>
      </c>
      <c r="J199" s="29">
        <v>3</v>
      </c>
      <c r="K199" s="29">
        <v>3</v>
      </c>
      <c r="L199" s="27" t="s">
        <v>510</v>
      </c>
      <c r="M199" s="87">
        <v>100000</v>
      </c>
    </row>
    <row r="201" spans="1:13" ht="15.75" thickBot="1"/>
    <row r="202" spans="1:13">
      <c r="A202" s="236" t="s">
        <v>731</v>
      </c>
      <c r="B202" s="237"/>
      <c r="C202" s="237"/>
      <c r="D202" s="237"/>
      <c r="E202" s="237"/>
      <c r="F202" s="237"/>
      <c r="G202" s="237"/>
      <c r="H202" s="237"/>
      <c r="I202" s="237"/>
      <c r="J202" s="237"/>
      <c r="K202" s="237"/>
      <c r="L202" s="237"/>
      <c r="M202" s="238"/>
    </row>
    <row r="203" spans="1:13" ht="27" customHeight="1" thickBot="1">
      <c r="A203" s="239"/>
      <c r="B203" s="240"/>
      <c r="C203" s="240"/>
      <c r="D203" s="240"/>
      <c r="E203" s="240"/>
      <c r="F203" s="240"/>
      <c r="G203" s="240"/>
      <c r="H203" s="240"/>
      <c r="I203" s="240"/>
      <c r="J203" s="240"/>
      <c r="K203" s="240"/>
      <c r="L203" s="240"/>
      <c r="M203" s="241"/>
    </row>
    <row r="204" spans="1:13" ht="24" thickBot="1">
      <c r="A204" s="123"/>
      <c r="B204" s="124"/>
      <c r="C204" s="124"/>
      <c r="D204" s="124"/>
      <c r="E204" s="124"/>
      <c r="F204" s="124"/>
      <c r="G204" s="124"/>
      <c r="H204" s="124"/>
      <c r="I204" s="124"/>
      <c r="J204" s="124"/>
      <c r="K204" s="124"/>
      <c r="L204" s="124"/>
      <c r="M204" s="125"/>
    </row>
    <row r="205" spans="1:13" ht="15.75" thickBot="1">
      <c r="A205" s="188" t="s">
        <v>8</v>
      </c>
      <c r="B205" s="188"/>
      <c r="C205" s="194" t="s">
        <v>201</v>
      </c>
      <c r="D205" s="194"/>
      <c r="E205" s="194"/>
      <c r="F205" s="194"/>
      <c r="G205" s="194"/>
      <c r="H205" s="194"/>
      <c r="I205" s="194"/>
      <c r="J205" s="194"/>
      <c r="K205" s="194"/>
      <c r="L205" s="194"/>
      <c r="M205" s="194"/>
    </row>
    <row r="206" spans="1:13" ht="15.75" thickBot="1">
      <c r="A206" s="188" t="s">
        <v>9</v>
      </c>
      <c r="B206" s="188"/>
      <c r="C206" s="194" t="s">
        <v>733</v>
      </c>
      <c r="D206" s="251"/>
      <c r="E206" s="251"/>
      <c r="F206" s="251"/>
      <c r="G206" s="251"/>
      <c r="H206" s="251"/>
      <c r="I206" s="251"/>
      <c r="J206" s="251"/>
      <c r="K206" s="251"/>
      <c r="L206" s="251"/>
      <c r="M206" s="251"/>
    </row>
    <row r="207" spans="1:13" ht="15.75" thickBot="1">
      <c r="A207" s="188" t="s">
        <v>10</v>
      </c>
      <c r="B207" s="188"/>
      <c r="C207" s="194" t="s">
        <v>991</v>
      </c>
      <c r="D207" s="194"/>
      <c r="E207" s="194"/>
      <c r="F207" s="194"/>
      <c r="G207" s="194"/>
      <c r="H207" s="194"/>
      <c r="I207" s="194"/>
      <c r="J207" s="194"/>
      <c r="K207" s="194"/>
      <c r="L207" s="194"/>
      <c r="M207" s="194"/>
    </row>
    <row r="208" spans="1:13" ht="15.75" thickBot="1">
      <c r="A208" s="188" t="s">
        <v>11</v>
      </c>
      <c r="B208" s="188"/>
      <c r="C208" s="189" t="s">
        <v>732</v>
      </c>
      <c r="D208" s="189"/>
      <c r="E208" s="189"/>
      <c r="F208" s="189"/>
      <c r="G208" s="189"/>
      <c r="H208" s="189"/>
      <c r="I208" s="189"/>
      <c r="J208" s="189"/>
      <c r="K208" s="189"/>
      <c r="L208" s="189"/>
      <c r="M208" s="189"/>
    </row>
    <row r="209" spans="1:13" ht="30.75" thickBot="1">
      <c r="A209" s="6" t="s">
        <v>1</v>
      </c>
      <c r="B209" s="6" t="s">
        <v>2</v>
      </c>
      <c r="C209" s="6" t="s">
        <v>6</v>
      </c>
      <c r="D209" s="6" t="s">
        <v>13</v>
      </c>
      <c r="E209" s="7" t="s">
        <v>3</v>
      </c>
      <c r="F209" s="7" t="s">
        <v>61</v>
      </c>
      <c r="G209" s="7" t="s">
        <v>4</v>
      </c>
      <c r="H209" s="6">
        <v>1</v>
      </c>
      <c r="I209" s="6">
        <v>2</v>
      </c>
      <c r="J209" s="6">
        <v>3</v>
      </c>
      <c r="K209" s="6">
        <v>4</v>
      </c>
      <c r="L209" s="6" t="s">
        <v>5</v>
      </c>
      <c r="M209" s="6" t="s">
        <v>12</v>
      </c>
    </row>
    <row r="210" spans="1:13" ht="75">
      <c r="A210" s="27" t="s">
        <v>895</v>
      </c>
      <c r="B210" s="26" t="s">
        <v>185</v>
      </c>
      <c r="C210" s="27" t="s">
        <v>491</v>
      </c>
      <c r="D210" s="27" t="s">
        <v>488</v>
      </c>
      <c r="E210" s="27" t="s">
        <v>492</v>
      </c>
      <c r="F210" s="27" t="s">
        <v>518</v>
      </c>
      <c r="G210" s="29">
        <v>3</v>
      </c>
      <c r="H210" s="29">
        <v>3</v>
      </c>
      <c r="I210" s="29">
        <v>0</v>
      </c>
      <c r="J210" s="29">
        <v>0</v>
      </c>
      <c r="K210" s="29">
        <v>0</v>
      </c>
      <c r="L210" s="27" t="s">
        <v>493</v>
      </c>
      <c r="M210" s="87">
        <v>20000</v>
      </c>
    </row>
    <row r="212" spans="1:13" ht="15.75" thickBot="1"/>
    <row r="213" spans="1:13">
      <c r="A213" s="196" t="s">
        <v>805</v>
      </c>
      <c r="B213" s="197"/>
      <c r="C213" s="197"/>
      <c r="D213" s="197"/>
      <c r="E213" s="197"/>
      <c r="F213" s="197"/>
      <c r="G213" s="197"/>
      <c r="H213" s="197"/>
      <c r="I213" s="197"/>
      <c r="J213" s="197"/>
      <c r="K213" s="197"/>
      <c r="L213" s="197"/>
      <c r="M213" s="198"/>
    </row>
    <row r="214" spans="1:13" ht="15.75" thickBot="1">
      <c r="A214" s="199"/>
      <c r="B214" s="200"/>
      <c r="C214" s="200"/>
      <c r="D214" s="200"/>
      <c r="E214" s="200"/>
      <c r="F214" s="200"/>
      <c r="G214" s="200"/>
      <c r="H214" s="200"/>
      <c r="I214" s="200"/>
      <c r="J214" s="200"/>
      <c r="K214" s="200"/>
      <c r="L214" s="200"/>
      <c r="M214" s="201"/>
    </row>
    <row r="215" spans="1:13" ht="15.75" thickBot="1"/>
    <row r="216" spans="1:13" ht="15.75" thickBot="1">
      <c r="A216" s="188" t="s">
        <v>8</v>
      </c>
      <c r="B216" s="188"/>
      <c r="C216" s="193" t="s">
        <v>201</v>
      </c>
      <c r="D216" s="193"/>
      <c r="E216" s="193"/>
      <c r="F216" s="193"/>
      <c r="G216" s="193"/>
      <c r="H216" s="193"/>
      <c r="I216" s="193"/>
      <c r="J216" s="193"/>
      <c r="K216" s="193"/>
      <c r="L216" s="193"/>
      <c r="M216" s="193"/>
    </row>
    <row r="217" spans="1:13" ht="15.75" thickBot="1">
      <c r="A217" s="188" t="s">
        <v>9</v>
      </c>
      <c r="B217" s="188"/>
      <c r="C217" s="193" t="s">
        <v>53</v>
      </c>
      <c r="D217" s="193"/>
      <c r="E217" s="193"/>
      <c r="F217" s="193"/>
      <c r="G217" s="193"/>
      <c r="H217" s="193"/>
      <c r="I217" s="193"/>
      <c r="J217" s="193"/>
      <c r="K217" s="193"/>
      <c r="L217" s="193"/>
      <c r="M217" s="193"/>
    </row>
    <row r="218" spans="1:13" ht="15.75" thickBot="1">
      <c r="A218" s="188" t="s">
        <v>10</v>
      </c>
      <c r="B218" s="188"/>
      <c r="C218" s="193" t="s">
        <v>200</v>
      </c>
      <c r="D218" s="193"/>
      <c r="E218" s="193"/>
      <c r="F218" s="193"/>
      <c r="G218" s="193"/>
      <c r="H218" s="193"/>
      <c r="I218" s="193"/>
      <c r="J218" s="193"/>
      <c r="K218" s="193"/>
      <c r="L218" s="193"/>
      <c r="M218" s="193"/>
    </row>
    <row r="219" spans="1:13" ht="15.75" thickBot="1">
      <c r="A219" s="188" t="s">
        <v>11</v>
      </c>
      <c r="B219" s="188"/>
      <c r="C219" s="193" t="s">
        <v>809</v>
      </c>
      <c r="D219" s="193"/>
      <c r="E219" s="193"/>
      <c r="F219" s="193"/>
      <c r="G219" s="193"/>
      <c r="H219" s="193"/>
      <c r="I219" s="193"/>
      <c r="J219" s="193"/>
      <c r="K219" s="193"/>
      <c r="L219" s="193"/>
      <c r="M219" s="193"/>
    </row>
    <row r="220" spans="1:13" ht="30">
      <c r="A220" s="31" t="s">
        <v>1</v>
      </c>
      <c r="B220" s="31" t="s">
        <v>2</v>
      </c>
      <c r="C220" s="31" t="s">
        <v>6</v>
      </c>
      <c r="D220" s="31" t="s">
        <v>13</v>
      </c>
      <c r="E220" s="32" t="s">
        <v>3</v>
      </c>
      <c r="F220" s="32" t="s">
        <v>61</v>
      </c>
      <c r="G220" s="32" t="s">
        <v>4</v>
      </c>
      <c r="H220" s="31">
        <v>1</v>
      </c>
      <c r="I220" s="31">
        <v>2</v>
      </c>
      <c r="J220" s="31">
        <v>3</v>
      </c>
      <c r="K220" s="31">
        <v>4</v>
      </c>
      <c r="L220" s="31" t="s">
        <v>5</v>
      </c>
      <c r="M220" s="31" t="s">
        <v>12</v>
      </c>
    </row>
    <row r="221" spans="1:13" ht="93.75" customHeight="1">
      <c r="A221" s="35" t="s">
        <v>896</v>
      </c>
      <c r="B221" s="247" t="s">
        <v>810</v>
      </c>
      <c r="C221" s="27" t="s">
        <v>992</v>
      </c>
      <c r="D221" s="36" t="s">
        <v>35</v>
      </c>
      <c r="E221" s="35" t="s">
        <v>332</v>
      </c>
      <c r="F221" s="27" t="s">
        <v>204</v>
      </c>
      <c r="G221" s="36">
        <v>14</v>
      </c>
      <c r="H221" s="36">
        <v>2</v>
      </c>
      <c r="I221" s="36">
        <v>2</v>
      </c>
      <c r="J221" s="36">
        <v>4</v>
      </c>
      <c r="K221" s="36">
        <v>6</v>
      </c>
      <c r="L221" s="27" t="s">
        <v>993</v>
      </c>
      <c r="M221" s="127">
        <f>G221*Hoja1!$D$4</f>
        <v>67676</v>
      </c>
    </row>
    <row r="222" spans="1:13" ht="66" customHeight="1">
      <c r="A222" s="35" t="s">
        <v>897</v>
      </c>
      <c r="B222" s="254"/>
      <c r="C222" s="27" t="s">
        <v>994</v>
      </c>
      <c r="D222" s="36"/>
      <c r="E222" s="35" t="s">
        <v>332</v>
      </c>
      <c r="F222" s="27" t="s">
        <v>204</v>
      </c>
      <c r="G222" s="36">
        <v>31</v>
      </c>
      <c r="H222" s="36">
        <v>9</v>
      </c>
      <c r="I222" s="36">
        <v>10</v>
      </c>
      <c r="J222" s="36">
        <v>2</v>
      </c>
      <c r="K222" s="36">
        <v>10</v>
      </c>
      <c r="L222" s="27" t="s">
        <v>995</v>
      </c>
      <c r="M222" s="127">
        <f>G222*Hoja1!$D$4</f>
        <v>149854</v>
      </c>
    </row>
    <row r="223" spans="1:13" ht="66" customHeight="1">
      <c r="A223" s="35" t="s">
        <v>898</v>
      </c>
      <c r="B223" s="254"/>
      <c r="C223" s="27" t="s">
        <v>996</v>
      </c>
      <c r="D223" s="36"/>
      <c r="E223" s="35" t="s">
        <v>332</v>
      </c>
      <c r="F223" s="27" t="s">
        <v>204</v>
      </c>
      <c r="G223" s="36">
        <v>9</v>
      </c>
      <c r="H223" s="36">
        <v>1</v>
      </c>
      <c r="I223" s="36">
        <v>2</v>
      </c>
      <c r="J223" s="36">
        <v>3</v>
      </c>
      <c r="K223" s="36">
        <v>3</v>
      </c>
      <c r="L223" s="27" t="s">
        <v>995</v>
      </c>
      <c r="M223" s="127">
        <f>G223*Hoja1!$D$4</f>
        <v>43506</v>
      </c>
    </row>
    <row r="224" spans="1:13" ht="105">
      <c r="A224" s="35" t="s">
        <v>899</v>
      </c>
      <c r="B224" s="254"/>
      <c r="C224" s="27" t="s">
        <v>997</v>
      </c>
      <c r="D224" s="36" t="s">
        <v>33</v>
      </c>
      <c r="E224" s="35" t="s">
        <v>332</v>
      </c>
      <c r="F224" s="27" t="s">
        <v>204</v>
      </c>
      <c r="G224" s="36">
        <v>10</v>
      </c>
      <c r="H224" s="36">
        <v>1</v>
      </c>
      <c r="I224" s="36">
        <v>3</v>
      </c>
      <c r="J224" s="36">
        <v>3</v>
      </c>
      <c r="K224" s="36">
        <v>3</v>
      </c>
      <c r="L224" s="27" t="s">
        <v>806</v>
      </c>
      <c r="M224" s="127">
        <f>G224*Hoja1!$D$4</f>
        <v>48340</v>
      </c>
    </row>
    <row r="225" spans="1:13" ht="75" customHeight="1">
      <c r="A225" s="35" t="s">
        <v>900</v>
      </c>
      <c r="B225" s="254"/>
      <c r="C225" s="27" t="s">
        <v>998</v>
      </c>
      <c r="D225" s="36" t="s">
        <v>37</v>
      </c>
      <c r="E225" s="35" t="s">
        <v>332</v>
      </c>
      <c r="F225" s="27" t="s">
        <v>204</v>
      </c>
      <c r="G225" s="36">
        <v>7</v>
      </c>
      <c r="H225" s="36">
        <v>1</v>
      </c>
      <c r="I225" s="36">
        <v>2</v>
      </c>
      <c r="J225" s="36">
        <v>2</v>
      </c>
      <c r="K225" s="36">
        <v>2</v>
      </c>
      <c r="L225" s="27" t="s">
        <v>999</v>
      </c>
      <c r="M225" s="127">
        <f>G225*Hoja1!$D$4</f>
        <v>33838</v>
      </c>
    </row>
    <row r="226" spans="1:13" ht="58.5" customHeight="1">
      <c r="A226" s="35" t="s">
        <v>901</v>
      </c>
      <c r="B226" s="254"/>
      <c r="C226" s="27" t="s">
        <v>807</v>
      </c>
      <c r="D226" s="33"/>
      <c r="E226" s="35" t="s">
        <v>332</v>
      </c>
      <c r="F226" s="27" t="s">
        <v>204</v>
      </c>
      <c r="G226" s="36">
        <v>7</v>
      </c>
      <c r="H226" s="36">
        <v>1</v>
      </c>
      <c r="I226" s="36">
        <v>2</v>
      </c>
      <c r="J226" s="36">
        <v>2</v>
      </c>
      <c r="K226" s="36">
        <v>2</v>
      </c>
      <c r="L226" s="27" t="s">
        <v>995</v>
      </c>
      <c r="M226" s="127">
        <f>G226*Hoja1!$D$4</f>
        <v>33838</v>
      </c>
    </row>
    <row r="227" spans="1:13" ht="86.25" customHeight="1">
      <c r="A227" s="35" t="s">
        <v>902</v>
      </c>
      <c r="B227" s="254"/>
      <c r="C227" s="130" t="s">
        <v>808</v>
      </c>
      <c r="D227" s="129" t="s">
        <v>39</v>
      </c>
      <c r="E227" s="129" t="s">
        <v>85</v>
      </c>
      <c r="F227" s="130" t="s">
        <v>356</v>
      </c>
      <c r="G227" s="128">
        <v>2</v>
      </c>
      <c r="H227" s="128">
        <v>0</v>
      </c>
      <c r="I227" s="128">
        <v>0</v>
      </c>
      <c r="J227" s="128">
        <v>1</v>
      </c>
      <c r="K227" s="128">
        <v>1</v>
      </c>
      <c r="L227" s="130" t="s">
        <v>1000</v>
      </c>
      <c r="M227" s="131">
        <f>G227*Hoja1!D5</f>
        <v>30052</v>
      </c>
    </row>
    <row r="228" spans="1:13" ht="86.25" customHeight="1">
      <c r="A228" s="35" t="s">
        <v>903</v>
      </c>
      <c r="B228" s="255"/>
      <c r="C228" s="132" t="s">
        <v>815</v>
      </c>
      <c r="D228" s="133"/>
      <c r="E228" s="134" t="s">
        <v>814</v>
      </c>
      <c r="F228" s="132" t="s">
        <v>204</v>
      </c>
      <c r="G228" s="135">
        <v>36</v>
      </c>
      <c r="H228" s="135">
        <v>6</v>
      </c>
      <c r="I228" s="135">
        <v>10</v>
      </c>
      <c r="J228" s="135">
        <v>10</v>
      </c>
      <c r="K228" s="135">
        <v>10</v>
      </c>
      <c r="L228" s="132" t="s">
        <v>1000</v>
      </c>
      <c r="M228" s="127">
        <f>G228*Hoja1!$D$4</f>
        <v>174024</v>
      </c>
    </row>
    <row r="230" spans="1:13" ht="15.75" thickBot="1"/>
    <row r="231" spans="1:13">
      <c r="A231" s="196" t="s">
        <v>255</v>
      </c>
      <c r="B231" s="197"/>
      <c r="C231" s="197"/>
      <c r="D231" s="197"/>
      <c r="E231" s="197"/>
      <c r="F231" s="197"/>
      <c r="G231" s="197"/>
      <c r="H231" s="197"/>
      <c r="I231" s="197"/>
      <c r="J231" s="197"/>
      <c r="K231" s="197"/>
      <c r="L231" s="197"/>
      <c r="M231" s="198"/>
    </row>
    <row r="232" spans="1:13" ht="15.75" thickBot="1">
      <c r="A232" s="199"/>
      <c r="B232" s="200"/>
      <c r="C232" s="200"/>
      <c r="D232" s="200"/>
      <c r="E232" s="200"/>
      <c r="F232" s="200"/>
      <c r="G232" s="200"/>
      <c r="H232" s="200"/>
      <c r="I232" s="200"/>
      <c r="J232" s="200"/>
      <c r="K232" s="200"/>
      <c r="L232" s="200"/>
      <c r="M232" s="201"/>
    </row>
    <row r="233" spans="1:13" ht="15.75" thickBot="1"/>
    <row r="234" spans="1:13" ht="15.75" thickBot="1">
      <c r="A234" s="188" t="s">
        <v>8</v>
      </c>
      <c r="B234" s="188"/>
      <c r="C234" s="193" t="s">
        <v>201</v>
      </c>
      <c r="D234" s="193"/>
      <c r="E234" s="193"/>
      <c r="F234" s="193"/>
      <c r="G234" s="193"/>
      <c r="H234" s="193"/>
      <c r="I234" s="193"/>
      <c r="J234" s="193"/>
      <c r="K234" s="193"/>
      <c r="L234" s="193"/>
      <c r="M234" s="193"/>
    </row>
    <row r="235" spans="1:13" ht="30" customHeight="1" thickBot="1">
      <c r="A235" s="188" t="s">
        <v>9</v>
      </c>
      <c r="B235" s="188"/>
      <c r="C235" s="193" t="s">
        <v>53</v>
      </c>
      <c r="D235" s="193"/>
      <c r="E235" s="193"/>
      <c r="F235" s="193"/>
      <c r="G235" s="193"/>
      <c r="H235" s="193"/>
      <c r="I235" s="193"/>
      <c r="J235" s="193"/>
      <c r="K235" s="193"/>
      <c r="L235" s="193"/>
      <c r="M235" s="193"/>
    </row>
    <row r="236" spans="1:13" ht="15.75" thickBot="1">
      <c r="A236" s="188" t="s">
        <v>10</v>
      </c>
      <c r="B236" s="188"/>
      <c r="C236" s="193" t="s">
        <v>200</v>
      </c>
      <c r="D236" s="193"/>
      <c r="E236" s="193"/>
      <c r="F236" s="193"/>
      <c r="G236" s="193"/>
      <c r="H236" s="193"/>
      <c r="I236" s="193"/>
      <c r="J236" s="193"/>
      <c r="K236" s="193"/>
      <c r="L236" s="193"/>
      <c r="M236" s="193"/>
    </row>
    <row r="237" spans="1:13" ht="15.75" thickBot="1">
      <c r="A237" s="188" t="s">
        <v>11</v>
      </c>
      <c r="B237" s="188"/>
      <c r="C237" s="193" t="s">
        <v>617</v>
      </c>
      <c r="D237" s="193"/>
      <c r="E237" s="193"/>
      <c r="F237" s="193"/>
      <c r="G237" s="193"/>
      <c r="H237" s="193"/>
      <c r="I237" s="193"/>
      <c r="J237" s="193"/>
      <c r="K237" s="193"/>
      <c r="L237" s="193"/>
      <c r="M237" s="193"/>
    </row>
    <row r="238" spans="1:13" ht="30.75" thickBot="1">
      <c r="A238" s="6" t="s">
        <v>1</v>
      </c>
      <c r="B238" s="6" t="s">
        <v>2</v>
      </c>
      <c r="C238" s="6" t="s">
        <v>6</v>
      </c>
      <c r="D238" s="6" t="s">
        <v>13</v>
      </c>
      <c r="E238" s="7" t="s">
        <v>3</v>
      </c>
      <c r="F238" s="7" t="s">
        <v>61</v>
      </c>
      <c r="G238" s="7" t="s">
        <v>4</v>
      </c>
      <c r="H238" s="6">
        <v>1</v>
      </c>
      <c r="I238" s="6">
        <v>2</v>
      </c>
      <c r="J238" s="6">
        <v>3</v>
      </c>
      <c r="K238" s="6">
        <v>4</v>
      </c>
      <c r="L238" s="6" t="s">
        <v>5</v>
      </c>
      <c r="M238" s="6" t="s">
        <v>12</v>
      </c>
    </row>
    <row r="239" spans="1:13" ht="90.75" customHeight="1">
      <c r="A239" s="26" t="s">
        <v>904</v>
      </c>
      <c r="B239" s="190" t="s">
        <v>185</v>
      </c>
      <c r="C239" s="26" t="s">
        <v>618</v>
      </c>
      <c r="D239" s="26"/>
      <c r="E239" s="26" t="s">
        <v>169</v>
      </c>
      <c r="F239" s="26" t="s">
        <v>178</v>
      </c>
      <c r="G239" s="28">
        <v>18</v>
      </c>
      <c r="H239" s="28">
        <v>6</v>
      </c>
      <c r="I239" s="28">
        <v>6</v>
      </c>
      <c r="J239" s="28">
        <v>0</v>
      </c>
      <c r="K239" s="28">
        <v>6</v>
      </c>
      <c r="L239" s="26" t="s">
        <v>619</v>
      </c>
      <c r="M239" s="78">
        <v>87000</v>
      </c>
    </row>
    <row r="240" spans="1:13" ht="57" customHeight="1">
      <c r="A240" s="26" t="s">
        <v>905</v>
      </c>
      <c r="B240" s="191"/>
      <c r="C240" s="27" t="s">
        <v>620</v>
      </c>
      <c r="D240" s="27"/>
      <c r="E240" s="26" t="s">
        <v>169</v>
      </c>
      <c r="F240" s="26" t="s">
        <v>178</v>
      </c>
      <c r="G240" s="29">
        <v>30</v>
      </c>
      <c r="H240" s="29">
        <v>10</v>
      </c>
      <c r="I240" s="29">
        <v>10</v>
      </c>
      <c r="J240" s="29">
        <v>0</v>
      </c>
      <c r="K240" s="29">
        <v>10</v>
      </c>
      <c r="L240" s="27" t="s">
        <v>619</v>
      </c>
      <c r="M240" s="78">
        <v>145000</v>
      </c>
    </row>
    <row r="241" spans="1:13" s="142" customFormat="1" ht="57" customHeight="1">
      <c r="A241" s="148" t="s">
        <v>906</v>
      </c>
      <c r="B241" s="191"/>
      <c r="C241" s="145" t="s">
        <v>621</v>
      </c>
      <c r="D241" s="145"/>
      <c r="E241" s="148" t="s">
        <v>169</v>
      </c>
      <c r="F241" s="148" t="s">
        <v>178</v>
      </c>
      <c r="G241" s="146">
        <v>7</v>
      </c>
      <c r="H241" s="146">
        <v>2</v>
      </c>
      <c r="I241" s="146">
        <v>1</v>
      </c>
      <c r="J241" s="146">
        <v>2</v>
      </c>
      <c r="K241" s="146">
        <v>2</v>
      </c>
      <c r="L241" s="145" t="s">
        <v>619</v>
      </c>
      <c r="M241" s="150">
        <v>39000</v>
      </c>
    </row>
    <row r="242" spans="1:13" ht="57" customHeight="1">
      <c r="A242" s="26" t="s">
        <v>907</v>
      </c>
      <c r="B242" s="192"/>
      <c r="C242" s="27" t="s">
        <v>622</v>
      </c>
      <c r="D242" s="27"/>
      <c r="E242" s="26" t="s">
        <v>169</v>
      </c>
      <c r="F242" s="26" t="s">
        <v>178</v>
      </c>
      <c r="G242" s="29">
        <v>16</v>
      </c>
      <c r="H242" s="29">
        <v>4</v>
      </c>
      <c r="I242" s="29">
        <v>4</v>
      </c>
      <c r="J242" s="29">
        <v>4</v>
      </c>
      <c r="K242" s="29">
        <v>4</v>
      </c>
      <c r="L242" s="27" t="s">
        <v>619</v>
      </c>
      <c r="M242" s="78">
        <v>77000</v>
      </c>
    </row>
    <row r="243" spans="1:13" ht="57" customHeight="1">
      <c r="A243" s="26" t="s">
        <v>908</v>
      </c>
      <c r="B243" s="202" t="s">
        <v>185</v>
      </c>
      <c r="C243" s="26" t="s">
        <v>623</v>
      </c>
      <c r="D243" s="26"/>
      <c r="E243" s="26" t="s">
        <v>169</v>
      </c>
      <c r="F243" s="26" t="s">
        <v>178</v>
      </c>
      <c r="G243" s="28">
        <v>16</v>
      </c>
      <c r="H243" s="29">
        <v>4</v>
      </c>
      <c r="I243" s="29">
        <v>4</v>
      </c>
      <c r="J243" s="29">
        <v>4</v>
      </c>
      <c r="K243" s="29">
        <v>4</v>
      </c>
      <c r="L243" s="27" t="s">
        <v>619</v>
      </c>
      <c r="M243" s="78">
        <v>77000</v>
      </c>
    </row>
    <row r="244" spans="1:13" ht="57" customHeight="1">
      <c r="A244" s="26" t="s">
        <v>909</v>
      </c>
      <c r="B244" s="191"/>
      <c r="C244" s="27" t="s">
        <v>624</v>
      </c>
      <c r="D244" s="27"/>
      <c r="E244" s="26" t="s">
        <v>169</v>
      </c>
      <c r="F244" s="26" t="s">
        <v>178</v>
      </c>
      <c r="G244" s="29">
        <v>4</v>
      </c>
      <c r="H244" s="29">
        <v>1</v>
      </c>
      <c r="I244" s="29">
        <v>1</v>
      </c>
      <c r="J244" s="29">
        <v>1</v>
      </c>
      <c r="K244" s="29">
        <v>1</v>
      </c>
      <c r="L244" s="27" t="s">
        <v>619</v>
      </c>
      <c r="M244" s="78">
        <v>20000</v>
      </c>
    </row>
    <row r="245" spans="1:13" ht="57" customHeight="1">
      <c r="A245" s="26" t="s">
        <v>910</v>
      </c>
      <c r="B245" s="191"/>
      <c r="C245" s="27" t="s">
        <v>625</v>
      </c>
      <c r="D245" s="27"/>
      <c r="E245" s="26" t="s">
        <v>169</v>
      </c>
      <c r="F245" s="27" t="s">
        <v>165</v>
      </c>
      <c r="G245" s="29">
        <v>2</v>
      </c>
      <c r="H245" s="29">
        <v>1</v>
      </c>
      <c r="I245" s="29">
        <v>0</v>
      </c>
      <c r="J245" s="29">
        <v>1</v>
      </c>
      <c r="K245" s="29">
        <v>0</v>
      </c>
      <c r="L245" s="27" t="s">
        <v>619</v>
      </c>
      <c r="M245" s="77">
        <v>6000</v>
      </c>
    </row>
    <row r="246" spans="1:13" ht="57" customHeight="1">
      <c r="A246" s="26" t="s">
        <v>911</v>
      </c>
      <c r="B246" s="191"/>
      <c r="C246" s="27" t="s">
        <v>626</v>
      </c>
      <c r="D246" s="27"/>
      <c r="E246" s="26" t="s">
        <v>169</v>
      </c>
      <c r="F246" s="27" t="s">
        <v>119</v>
      </c>
      <c r="G246" s="29">
        <v>2</v>
      </c>
      <c r="H246" s="29">
        <v>1</v>
      </c>
      <c r="I246" s="29">
        <v>0</v>
      </c>
      <c r="J246" s="29">
        <v>1</v>
      </c>
      <c r="K246" s="29">
        <v>0</v>
      </c>
      <c r="L246" s="27" t="s">
        <v>619</v>
      </c>
      <c r="M246" s="77">
        <v>30000</v>
      </c>
    </row>
    <row r="247" spans="1:13" ht="57" customHeight="1">
      <c r="A247" s="26" t="s">
        <v>912</v>
      </c>
      <c r="B247" s="191"/>
      <c r="C247" s="27" t="s">
        <v>627</v>
      </c>
      <c r="D247" s="27"/>
      <c r="E247" s="26" t="s">
        <v>169</v>
      </c>
      <c r="F247" s="27" t="s">
        <v>178</v>
      </c>
      <c r="G247" s="29">
        <v>20</v>
      </c>
      <c r="H247" s="29">
        <v>5</v>
      </c>
      <c r="I247" s="29">
        <v>5</v>
      </c>
      <c r="J247" s="29">
        <v>5</v>
      </c>
      <c r="K247" s="29">
        <v>5</v>
      </c>
      <c r="L247" s="27" t="s">
        <v>619</v>
      </c>
      <c r="M247" s="77">
        <v>96000</v>
      </c>
    </row>
    <row r="248" spans="1:13" ht="57" customHeight="1" thickBot="1">
      <c r="A248" s="26" t="s">
        <v>913</v>
      </c>
      <c r="B248" s="192"/>
      <c r="C248" s="27" t="s">
        <v>252</v>
      </c>
      <c r="D248" s="27"/>
      <c r="E248" s="26" t="s">
        <v>169</v>
      </c>
      <c r="F248" s="27" t="s">
        <v>253</v>
      </c>
      <c r="G248" s="29">
        <v>1</v>
      </c>
      <c r="H248" s="29">
        <v>0</v>
      </c>
      <c r="I248" s="29">
        <v>1</v>
      </c>
      <c r="J248" s="29">
        <v>0</v>
      </c>
      <c r="K248" s="29">
        <v>0</v>
      </c>
      <c r="L248" s="27" t="s">
        <v>619</v>
      </c>
      <c r="M248" s="87">
        <v>40000</v>
      </c>
    </row>
    <row r="249" spans="1:13" ht="15.75" thickBot="1">
      <c r="A249" s="188" t="s">
        <v>8</v>
      </c>
      <c r="B249" s="188"/>
      <c r="C249" s="193" t="s">
        <v>502</v>
      </c>
      <c r="D249" s="193"/>
      <c r="E249" s="193"/>
      <c r="F249" s="193"/>
      <c r="G249" s="193"/>
      <c r="H249" s="193"/>
      <c r="I249" s="193"/>
      <c r="J249" s="193"/>
      <c r="K249" s="193"/>
      <c r="L249" s="193"/>
      <c r="M249" s="193"/>
    </row>
    <row r="250" spans="1:13" ht="31.5" customHeight="1" thickBot="1">
      <c r="A250" s="188" t="s">
        <v>9</v>
      </c>
      <c r="B250" s="188"/>
      <c r="C250" s="193" t="s">
        <v>716</v>
      </c>
      <c r="D250" s="193"/>
      <c r="E250" s="193"/>
      <c r="F250" s="193"/>
      <c r="G250" s="193"/>
      <c r="H250" s="193"/>
      <c r="I250" s="193"/>
      <c r="J250" s="193"/>
      <c r="K250" s="193"/>
      <c r="L250" s="193"/>
      <c r="M250" s="193"/>
    </row>
    <row r="251" spans="1:13" ht="15.75" thickBot="1">
      <c r="A251" s="188" t="s">
        <v>10</v>
      </c>
      <c r="B251" s="188"/>
      <c r="C251" s="193" t="s">
        <v>715</v>
      </c>
      <c r="D251" s="193"/>
      <c r="E251" s="193"/>
      <c r="F251" s="193"/>
      <c r="G251" s="193"/>
      <c r="H251" s="193"/>
      <c r="I251" s="193"/>
      <c r="J251" s="193"/>
      <c r="K251" s="193"/>
      <c r="L251" s="193"/>
      <c r="M251" s="193"/>
    </row>
    <row r="252" spans="1:13" ht="15.75" thickBot="1">
      <c r="A252" s="188" t="s">
        <v>11</v>
      </c>
      <c r="B252" s="188"/>
      <c r="C252" s="223" t="s">
        <v>721</v>
      </c>
      <c r="D252" s="223"/>
      <c r="E252" s="223"/>
      <c r="F252" s="223"/>
      <c r="G252" s="223"/>
      <c r="H252" s="223"/>
      <c r="I252" s="223"/>
      <c r="J252" s="223"/>
      <c r="K252" s="223"/>
      <c r="L252" s="223"/>
      <c r="M252" s="223"/>
    </row>
    <row r="253" spans="1:13" ht="30.75" thickBot="1">
      <c r="A253" s="6" t="s">
        <v>1</v>
      </c>
      <c r="B253" s="6" t="s">
        <v>2</v>
      </c>
      <c r="C253" s="6" t="s">
        <v>6</v>
      </c>
      <c r="D253" s="6" t="s">
        <v>13</v>
      </c>
      <c r="E253" s="7" t="s">
        <v>3</v>
      </c>
      <c r="F253" s="7" t="s">
        <v>61</v>
      </c>
      <c r="G253" s="7" t="s">
        <v>4</v>
      </c>
      <c r="H253" s="6">
        <v>1</v>
      </c>
      <c r="I253" s="6">
        <v>2</v>
      </c>
      <c r="J253" s="6">
        <v>3</v>
      </c>
      <c r="K253" s="6">
        <v>4</v>
      </c>
      <c r="L253" s="6" t="s">
        <v>5</v>
      </c>
      <c r="M253" s="6" t="s">
        <v>12</v>
      </c>
    </row>
    <row r="254" spans="1:13" ht="60">
      <c r="A254" s="26" t="s">
        <v>914</v>
      </c>
      <c r="B254" s="190" t="s">
        <v>250</v>
      </c>
      <c r="C254" s="26" t="s">
        <v>717</v>
      </c>
      <c r="D254" s="26"/>
      <c r="E254" s="26" t="s">
        <v>168</v>
      </c>
      <c r="F254" s="26" t="s">
        <v>165</v>
      </c>
      <c r="G254" s="28">
        <v>1</v>
      </c>
      <c r="H254" s="28">
        <v>1</v>
      </c>
      <c r="I254" s="28">
        <v>0</v>
      </c>
      <c r="J254" s="28">
        <v>0</v>
      </c>
      <c r="K254" s="28">
        <v>0</v>
      </c>
      <c r="L254" s="26" t="s">
        <v>222</v>
      </c>
      <c r="M254" s="78">
        <v>3000</v>
      </c>
    </row>
    <row r="255" spans="1:13" ht="75">
      <c r="A255" s="26" t="s">
        <v>915</v>
      </c>
      <c r="B255" s="191"/>
      <c r="C255" s="26" t="s">
        <v>1001</v>
      </c>
      <c r="D255" s="26"/>
      <c r="E255" s="26" t="s">
        <v>169</v>
      </c>
      <c r="F255" s="26" t="s">
        <v>119</v>
      </c>
      <c r="G255" s="28">
        <v>1</v>
      </c>
      <c r="H255" s="28">
        <v>0</v>
      </c>
      <c r="I255" s="28">
        <v>1</v>
      </c>
      <c r="J255" s="28">
        <v>0</v>
      </c>
      <c r="K255" s="28">
        <v>0</v>
      </c>
      <c r="L255" s="26"/>
      <c r="M255" s="78">
        <v>15026</v>
      </c>
    </row>
    <row r="256" spans="1:13" ht="75.75" thickBot="1">
      <c r="A256" s="26" t="s">
        <v>916</v>
      </c>
      <c r="B256" s="217"/>
      <c r="C256" s="26" t="s">
        <v>718</v>
      </c>
      <c r="D256" s="26"/>
      <c r="E256" s="26" t="s">
        <v>169</v>
      </c>
      <c r="F256" s="26" t="s">
        <v>178</v>
      </c>
      <c r="G256" s="28">
        <v>6</v>
      </c>
      <c r="H256" s="28">
        <v>0</v>
      </c>
      <c r="I256" s="28">
        <v>2</v>
      </c>
      <c r="J256" s="28">
        <v>2</v>
      </c>
      <c r="K256" s="28">
        <v>2</v>
      </c>
      <c r="L256" s="26"/>
      <c r="M256" s="78">
        <v>29000</v>
      </c>
    </row>
    <row r="257" spans="1:13" ht="15.75" thickBot="1">
      <c r="A257" s="188" t="s">
        <v>8</v>
      </c>
      <c r="B257" s="188"/>
      <c r="C257" s="189" t="s">
        <v>189</v>
      </c>
      <c r="D257" s="189"/>
      <c r="E257" s="189"/>
      <c r="F257" s="189"/>
      <c r="G257" s="189"/>
      <c r="H257" s="189"/>
      <c r="I257" s="189"/>
      <c r="J257" s="189"/>
      <c r="K257" s="189"/>
      <c r="L257" s="189"/>
      <c r="M257" s="189"/>
    </row>
    <row r="258" spans="1:13" ht="15.75" thickBot="1">
      <c r="A258" s="188" t="s">
        <v>9</v>
      </c>
      <c r="B258" s="188"/>
      <c r="C258" s="193" t="s">
        <v>698</v>
      </c>
      <c r="D258" s="193"/>
      <c r="E258" s="193"/>
      <c r="F258" s="193"/>
      <c r="G258" s="193"/>
      <c r="H258" s="193"/>
      <c r="I258" s="193"/>
      <c r="J258" s="193"/>
      <c r="K258" s="193"/>
      <c r="L258" s="193"/>
      <c r="M258" s="193"/>
    </row>
    <row r="259" spans="1:13" ht="15.75" thickBot="1">
      <c r="A259" s="188" t="s">
        <v>10</v>
      </c>
      <c r="B259" s="188"/>
      <c r="C259" s="189" t="s">
        <v>676</v>
      </c>
      <c r="D259" s="189"/>
      <c r="E259" s="189"/>
      <c r="F259" s="189"/>
      <c r="G259" s="189"/>
      <c r="H259" s="189"/>
      <c r="I259" s="189"/>
      <c r="J259" s="189"/>
      <c r="K259" s="189"/>
      <c r="L259" s="189"/>
      <c r="M259" s="189"/>
    </row>
    <row r="260" spans="1:13" ht="15.75" thickBot="1">
      <c r="A260" s="188" t="s">
        <v>11</v>
      </c>
      <c r="B260" s="188"/>
      <c r="C260" s="189" t="s">
        <v>720</v>
      </c>
      <c r="D260" s="189"/>
      <c r="E260" s="189"/>
      <c r="F260" s="189"/>
      <c r="G260" s="189"/>
      <c r="H260" s="189"/>
      <c r="I260" s="189"/>
      <c r="J260" s="189"/>
      <c r="K260" s="189"/>
      <c r="L260" s="189"/>
      <c r="M260" s="189"/>
    </row>
    <row r="261" spans="1:13" ht="30.75" thickBot="1">
      <c r="A261" s="6" t="s">
        <v>1</v>
      </c>
      <c r="B261" s="6" t="s">
        <v>2</v>
      </c>
      <c r="C261" s="6" t="s">
        <v>6</v>
      </c>
      <c r="D261" s="6" t="s">
        <v>13</v>
      </c>
      <c r="E261" s="7" t="s">
        <v>3</v>
      </c>
      <c r="F261" s="7" t="s">
        <v>61</v>
      </c>
      <c r="G261" s="7" t="s">
        <v>4</v>
      </c>
      <c r="H261" s="6">
        <v>1</v>
      </c>
      <c r="I261" s="6">
        <v>2</v>
      </c>
      <c r="J261" s="6">
        <v>3</v>
      </c>
      <c r="K261" s="6">
        <v>4</v>
      </c>
      <c r="L261" s="6" t="s">
        <v>5</v>
      </c>
      <c r="M261" s="6" t="s">
        <v>12</v>
      </c>
    </row>
    <row r="262" spans="1:13" ht="90">
      <c r="A262" s="27" t="s">
        <v>917</v>
      </c>
      <c r="B262" s="190" t="s">
        <v>185</v>
      </c>
      <c r="C262" s="27" t="s">
        <v>719</v>
      </c>
      <c r="D262" s="9"/>
      <c r="E262" s="27" t="s">
        <v>169</v>
      </c>
      <c r="F262" s="27" t="s">
        <v>194</v>
      </c>
      <c r="G262" s="29">
        <v>12</v>
      </c>
      <c r="H262" s="29">
        <v>3</v>
      </c>
      <c r="I262" s="29">
        <v>3</v>
      </c>
      <c r="J262" s="29">
        <v>3</v>
      </c>
      <c r="K262" s="29">
        <v>3</v>
      </c>
      <c r="L262" s="27" t="s">
        <v>193</v>
      </c>
      <c r="M262" s="87">
        <v>90000</v>
      </c>
    </row>
    <row r="263" spans="1:13" ht="90">
      <c r="A263" s="27" t="s">
        <v>918</v>
      </c>
      <c r="B263" s="192"/>
      <c r="C263" s="27" t="s">
        <v>1002</v>
      </c>
      <c r="D263" s="9"/>
      <c r="E263" s="27" t="s">
        <v>169</v>
      </c>
      <c r="F263" s="27" t="s">
        <v>194</v>
      </c>
      <c r="G263" s="29">
        <v>12</v>
      </c>
      <c r="H263" s="29">
        <v>3</v>
      </c>
      <c r="I263" s="29">
        <v>3</v>
      </c>
      <c r="J263" s="29">
        <v>3</v>
      </c>
      <c r="K263" s="29">
        <v>3</v>
      </c>
      <c r="L263" s="27" t="s">
        <v>193</v>
      </c>
      <c r="M263" s="87">
        <v>90000</v>
      </c>
    </row>
    <row r="265" spans="1:13" ht="15.75" thickBot="1"/>
    <row r="266" spans="1:13">
      <c r="A266" s="196" t="s">
        <v>254</v>
      </c>
      <c r="B266" s="197"/>
      <c r="C266" s="197"/>
      <c r="D266" s="197"/>
      <c r="E266" s="197"/>
      <c r="F266" s="197"/>
      <c r="G266" s="197"/>
      <c r="H266" s="197"/>
      <c r="I266" s="197"/>
      <c r="J266" s="197"/>
      <c r="K266" s="197"/>
      <c r="L266" s="197"/>
      <c r="M266" s="198"/>
    </row>
    <row r="267" spans="1:13" ht="15.75" thickBot="1">
      <c r="A267" s="199"/>
      <c r="B267" s="200"/>
      <c r="C267" s="200"/>
      <c r="D267" s="200"/>
      <c r="E267" s="200"/>
      <c r="F267" s="200"/>
      <c r="G267" s="200"/>
      <c r="H267" s="200"/>
      <c r="I267" s="200"/>
      <c r="J267" s="200"/>
      <c r="K267" s="200"/>
      <c r="L267" s="200"/>
      <c r="M267" s="201"/>
    </row>
    <row r="268" spans="1:13" ht="15.75" thickBot="1"/>
    <row r="269" spans="1:13" ht="15.75" thickBot="1">
      <c r="A269" s="188" t="s">
        <v>8</v>
      </c>
      <c r="B269" s="188"/>
      <c r="C269" s="189" t="s">
        <v>216</v>
      </c>
      <c r="D269" s="189"/>
      <c r="E269" s="189"/>
      <c r="F269" s="189"/>
      <c r="G269" s="189"/>
      <c r="H269" s="189"/>
      <c r="I269" s="189"/>
      <c r="J269" s="189"/>
      <c r="K269" s="189"/>
      <c r="L269" s="189"/>
      <c r="M269" s="189"/>
    </row>
    <row r="270" spans="1:13" ht="28.5" customHeight="1" thickBot="1">
      <c r="A270" s="188" t="s">
        <v>9</v>
      </c>
      <c r="B270" s="188"/>
      <c r="C270" s="193" t="s">
        <v>53</v>
      </c>
      <c r="D270" s="193"/>
      <c r="E270" s="193"/>
      <c r="F270" s="193"/>
      <c r="G270" s="193"/>
      <c r="H270" s="193"/>
      <c r="I270" s="193"/>
      <c r="J270" s="193"/>
      <c r="K270" s="193"/>
      <c r="L270" s="193"/>
      <c r="M270" s="193"/>
    </row>
    <row r="271" spans="1:13" ht="15.75" thickBot="1">
      <c r="A271" s="188" t="s">
        <v>10</v>
      </c>
      <c r="B271" s="188"/>
      <c r="C271" s="193" t="s">
        <v>200</v>
      </c>
      <c r="D271" s="193"/>
      <c r="E271" s="193"/>
      <c r="F271" s="193"/>
      <c r="G271" s="193"/>
      <c r="H271" s="193"/>
      <c r="I271" s="193"/>
      <c r="J271" s="193"/>
      <c r="K271" s="193"/>
      <c r="L271" s="193"/>
      <c r="M271" s="193"/>
    </row>
    <row r="272" spans="1:13" ht="15.75" thickBot="1">
      <c r="A272" s="188" t="s">
        <v>11</v>
      </c>
      <c r="B272" s="188"/>
      <c r="C272" s="193" t="s">
        <v>241</v>
      </c>
      <c r="D272" s="193"/>
      <c r="E272" s="193"/>
      <c r="F272" s="193"/>
      <c r="G272" s="193"/>
      <c r="H272" s="193"/>
      <c r="I272" s="193"/>
      <c r="J272" s="193"/>
      <c r="K272" s="193"/>
      <c r="L272" s="193"/>
      <c r="M272" s="193"/>
    </row>
    <row r="273" spans="1:13" ht="30.75" thickBot="1">
      <c r="A273" s="6" t="s">
        <v>1</v>
      </c>
      <c r="B273" s="6" t="s">
        <v>2</v>
      </c>
      <c r="C273" s="6" t="s">
        <v>6</v>
      </c>
      <c r="D273" s="6" t="s">
        <v>13</v>
      </c>
      <c r="E273" s="7" t="s">
        <v>3</v>
      </c>
      <c r="F273" s="7" t="s">
        <v>61</v>
      </c>
      <c r="G273" s="7" t="s">
        <v>4</v>
      </c>
      <c r="H273" s="6">
        <v>1</v>
      </c>
      <c r="I273" s="6">
        <v>2</v>
      </c>
      <c r="J273" s="6">
        <v>3</v>
      </c>
      <c r="K273" s="6">
        <v>4</v>
      </c>
      <c r="L273" s="6" t="s">
        <v>5</v>
      </c>
      <c r="M273" s="6" t="s">
        <v>12</v>
      </c>
    </row>
    <row r="274" spans="1:13" ht="60">
      <c r="A274" s="26" t="s">
        <v>919</v>
      </c>
      <c r="B274" s="190" t="s">
        <v>185</v>
      </c>
      <c r="C274" s="26" t="s">
        <v>217</v>
      </c>
      <c r="D274" s="8"/>
      <c r="E274" s="26" t="s">
        <v>168</v>
      </c>
      <c r="F274" s="26" t="s">
        <v>165</v>
      </c>
      <c r="G274" s="28">
        <v>4</v>
      </c>
      <c r="H274" s="28">
        <v>1</v>
      </c>
      <c r="I274" s="28">
        <v>1</v>
      </c>
      <c r="J274" s="28">
        <v>1</v>
      </c>
      <c r="K274" s="28">
        <v>1</v>
      </c>
      <c r="L274" s="26" t="s">
        <v>222</v>
      </c>
      <c r="M274" s="78">
        <v>12000</v>
      </c>
    </row>
    <row r="275" spans="1:13" ht="60">
      <c r="A275" s="26" t="s">
        <v>920</v>
      </c>
      <c r="B275" s="191"/>
      <c r="C275" s="27" t="s">
        <v>218</v>
      </c>
      <c r="D275" s="9"/>
      <c r="E275" s="26" t="s">
        <v>168</v>
      </c>
      <c r="F275" s="26" t="s">
        <v>165</v>
      </c>
      <c r="G275" s="29">
        <v>2</v>
      </c>
      <c r="H275" s="29">
        <v>1</v>
      </c>
      <c r="I275" s="29">
        <v>0</v>
      </c>
      <c r="J275" s="29">
        <v>1</v>
      </c>
      <c r="K275" s="29">
        <v>0</v>
      </c>
      <c r="L275" s="27" t="s">
        <v>222</v>
      </c>
      <c r="M275" s="78">
        <v>6000</v>
      </c>
    </row>
    <row r="276" spans="1:13" s="142" customFormat="1" ht="60">
      <c r="A276" s="148" t="s">
        <v>921</v>
      </c>
      <c r="B276" s="192"/>
      <c r="C276" s="145" t="s">
        <v>219</v>
      </c>
      <c r="D276" s="157"/>
      <c r="E276" s="148" t="s">
        <v>168</v>
      </c>
      <c r="F276" s="148" t="s">
        <v>165</v>
      </c>
      <c r="G276" s="146">
        <v>1</v>
      </c>
      <c r="H276" s="146">
        <v>0</v>
      </c>
      <c r="I276" s="146">
        <v>0</v>
      </c>
      <c r="J276" s="146">
        <v>1</v>
      </c>
      <c r="K276" s="146">
        <v>0</v>
      </c>
      <c r="L276" s="145" t="s">
        <v>222</v>
      </c>
      <c r="M276" s="150">
        <v>6000</v>
      </c>
    </row>
    <row r="277" spans="1:13" ht="60">
      <c r="A277" s="26" t="s">
        <v>922</v>
      </c>
      <c r="B277" s="202" t="s">
        <v>185</v>
      </c>
      <c r="C277" s="26" t="s">
        <v>220</v>
      </c>
      <c r="D277" s="8"/>
      <c r="E277" s="26" t="s">
        <v>168</v>
      </c>
      <c r="F277" s="26" t="s">
        <v>165</v>
      </c>
      <c r="G277" s="28">
        <v>2</v>
      </c>
      <c r="H277" s="28">
        <v>0</v>
      </c>
      <c r="I277" s="28">
        <v>1</v>
      </c>
      <c r="J277" s="28">
        <v>0</v>
      </c>
      <c r="K277" s="29">
        <v>1</v>
      </c>
      <c r="L277" s="27" t="s">
        <v>222</v>
      </c>
      <c r="M277" s="78">
        <v>6000</v>
      </c>
    </row>
    <row r="278" spans="1:13" ht="60">
      <c r="A278" s="26" t="s">
        <v>923</v>
      </c>
      <c r="B278" s="191"/>
      <c r="C278" s="27" t="s">
        <v>221</v>
      </c>
      <c r="D278" s="9"/>
      <c r="E278" s="26" t="s">
        <v>168</v>
      </c>
      <c r="F278" s="8" t="s">
        <v>223</v>
      </c>
      <c r="G278" s="29">
        <v>2</v>
      </c>
      <c r="H278" s="29">
        <v>1</v>
      </c>
      <c r="I278" s="29">
        <v>0</v>
      </c>
      <c r="J278" s="29">
        <v>1</v>
      </c>
      <c r="K278" s="29">
        <v>0</v>
      </c>
      <c r="L278" s="27" t="s">
        <v>222</v>
      </c>
      <c r="M278" s="87">
        <v>6000</v>
      </c>
    </row>
    <row r="279" spans="1:13" s="142" customFormat="1" ht="69" customHeight="1">
      <c r="A279" s="148" t="s">
        <v>924</v>
      </c>
      <c r="B279" s="191"/>
      <c r="C279" s="145" t="s">
        <v>234</v>
      </c>
      <c r="D279" s="157"/>
      <c r="E279" s="148" t="s">
        <v>169</v>
      </c>
      <c r="F279" s="148" t="s">
        <v>119</v>
      </c>
      <c r="G279" s="146">
        <v>30</v>
      </c>
      <c r="H279" s="146">
        <v>15</v>
      </c>
      <c r="I279" s="146">
        <v>12</v>
      </c>
      <c r="J279" s="146">
        <v>0</v>
      </c>
      <c r="K279" s="146">
        <v>3</v>
      </c>
      <c r="L279" s="145" t="s">
        <v>628</v>
      </c>
      <c r="M279" s="152">
        <v>541000</v>
      </c>
    </row>
    <row r="280" spans="1:13" s="142" customFormat="1" ht="75">
      <c r="A280" s="148" t="s">
        <v>925</v>
      </c>
      <c r="B280" s="191"/>
      <c r="C280" s="145" t="s">
        <v>629</v>
      </c>
      <c r="D280" s="157"/>
      <c r="E280" s="148" t="s">
        <v>169</v>
      </c>
      <c r="F280" s="148" t="s">
        <v>204</v>
      </c>
      <c r="G280" s="146">
        <v>40</v>
      </c>
      <c r="H280" s="146">
        <v>20</v>
      </c>
      <c r="I280" s="146">
        <v>12</v>
      </c>
      <c r="J280" s="146">
        <v>0</v>
      </c>
      <c r="K280" s="146">
        <v>8</v>
      </c>
      <c r="L280" s="145" t="s">
        <v>628</v>
      </c>
      <c r="M280" s="152">
        <v>193400</v>
      </c>
    </row>
    <row r="281" spans="1:13" s="142" customFormat="1" ht="66.75" customHeight="1">
      <c r="A281" s="138" t="s">
        <v>926</v>
      </c>
      <c r="B281" s="191"/>
      <c r="C281" s="139" t="s">
        <v>235</v>
      </c>
      <c r="D281" s="140"/>
      <c r="E281" s="138" t="s">
        <v>169</v>
      </c>
      <c r="F281" s="139" t="s">
        <v>240</v>
      </c>
      <c r="G281" s="141">
        <v>0</v>
      </c>
      <c r="H281" s="141">
        <v>0</v>
      </c>
      <c r="I281" s="141">
        <v>0</v>
      </c>
      <c r="J281" s="141">
        <v>0</v>
      </c>
      <c r="K281" s="141">
        <v>0</v>
      </c>
      <c r="L281" s="139" t="s">
        <v>628</v>
      </c>
      <c r="M281" s="143">
        <v>0</v>
      </c>
    </row>
    <row r="282" spans="1:13" s="142" customFormat="1" ht="64.5" customHeight="1">
      <c r="A282" s="138" t="s">
        <v>927</v>
      </c>
      <c r="B282" s="191"/>
      <c r="C282" s="139" t="s">
        <v>630</v>
      </c>
      <c r="D282" s="140"/>
      <c r="E282" s="138" t="s">
        <v>169</v>
      </c>
      <c r="F282" s="139" t="s">
        <v>119</v>
      </c>
      <c r="G282" s="141">
        <v>0</v>
      </c>
      <c r="H282" s="141">
        <v>0</v>
      </c>
      <c r="I282" s="141">
        <v>0</v>
      </c>
      <c r="J282" s="141">
        <v>0</v>
      </c>
      <c r="K282" s="141">
        <v>0</v>
      </c>
      <c r="L282" s="139" t="s">
        <v>628</v>
      </c>
      <c r="M282" s="143">
        <v>0</v>
      </c>
    </row>
    <row r="283" spans="1:13" s="142" customFormat="1" ht="66.75" customHeight="1">
      <c r="A283" s="148" t="s">
        <v>928</v>
      </c>
      <c r="B283" s="191"/>
      <c r="C283" s="145" t="s">
        <v>236</v>
      </c>
      <c r="D283" s="157"/>
      <c r="E283" s="148" t="s">
        <v>169</v>
      </c>
      <c r="F283" s="145" t="s">
        <v>204</v>
      </c>
      <c r="G283" s="146">
        <v>10</v>
      </c>
      <c r="H283" s="146">
        <v>2</v>
      </c>
      <c r="I283" s="146">
        <v>2</v>
      </c>
      <c r="J283" s="146">
        <v>3</v>
      </c>
      <c r="K283" s="146">
        <v>3</v>
      </c>
      <c r="L283" s="145" t="s">
        <v>628</v>
      </c>
      <c r="M283" s="152">
        <v>58000</v>
      </c>
    </row>
    <row r="284" spans="1:13" s="142" customFormat="1" ht="75">
      <c r="A284" s="148" t="s">
        <v>929</v>
      </c>
      <c r="B284" s="191"/>
      <c r="C284" s="145" t="s">
        <v>237</v>
      </c>
      <c r="D284" s="157"/>
      <c r="E284" s="148" t="s">
        <v>169</v>
      </c>
      <c r="F284" s="157" t="s">
        <v>204</v>
      </c>
      <c r="G284" s="146">
        <v>10</v>
      </c>
      <c r="H284" s="146">
        <v>4</v>
      </c>
      <c r="I284" s="146">
        <v>2</v>
      </c>
      <c r="J284" s="146">
        <v>2</v>
      </c>
      <c r="K284" s="146">
        <v>2</v>
      </c>
      <c r="L284" s="145" t="s">
        <v>628</v>
      </c>
      <c r="M284" s="152">
        <v>97000</v>
      </c>
    </row>
    <row r="285" spans="1:13" ht="62.25" customHeight="1">
      <c r="A285" s="26" t="s">
        <v>930</v>
      </c>
      <c r="B285" s="191"/>
      <c r="C285" s="27" t="s">
        <v>238</v>
      </c>
      <c r="D285" s="9"/>
      <c r="E285" s="26" t="s">
        <v>169</v>
      </c>
      <c r="F285" s="27" t="s">
        <v>204</v>
      </c>
      <c r="G285" s="29">
        <v>8</v>
      </c>
      <c r="H285" s="29">
        <v>2</v>
      </c>
      <c r="I285" s="29">
        <v>2</v>
      </c>
      <c r="J285" s="29">
        <v>2</v>
      </c>
      <c r="K285" s="29">
        <v>2</v>
      </c>
      <c r="L285" s="27" t="s">
        <v>628</v>
      </c>
      <c r="M285" s="77">
        <v>39000</v>
      </c>
    </row>
    <row r="286" spans="1:13" s="142" customFormat="1" ht="58.5" customHeight="1">
      <c r="A286" s="148" t="s">
        <v>931</v>
      </c>
      <c r="B286" s="192"/>
      <c r="C286" s="145" t="s">
        <v>239</v>
      </c>
      <c r="D286" s="145"/>
      <c r="E286" s="148" t="s">
        <v>169</v>
      </c>
      <c r="F286" s="145" t="s">
        <v>119</v>
      </c>
      <c r="G286" s="146">
        <v>2</v>
      </c>
      <c r="H286" s="146">
        <v>0</v>
      </c>
      <c r="I286" s="146">
        <v>0</v>
      </c>
      <c r="J286" s="146">
        <v>1</v>
      </c>
      <c r="K286" s="146">
        <v>1</v>
      </c>
      <c r="L286" s="145" t="s">
        <v>628</v>
      </c>
      <c r="M286" s="152">
        <v>30000</v>
      </c>
    </row>
    <row r="287" spans="1:13" ht="15.75" thickBot="1">
      <c r="A287" s="215" t="s">
        <v>10</v>
      </c>
      <c r="B287" s="215"/>
      <c r="C287" s="252" t="s">
        <v>433</v>
      </c>
      <c r="D287" s="252"/>
      <c r="E287" s="252"/>
      <c r="F287" s="252"/>
      <c r="G287" s="252"/>
      <c r="H287" s="252"/>
      <c r="I287" s="252"/>
      <c r="J287" s="252"/>
      <c r="K287" s="252"/>
      <c r="L287" s="252"/>
      <c r="M287" s="252"/>
    </row>
    <row r="288" spans="1:13" ht="15.75" thickBot="1">
      <c r="A288" s="188" t="s">
        <v>11</v>
      </c>
      <c r="B288" s="188"/>
      <c r="C288" s="253" t="s">
        <v>631</v>
      </c>
      <c r="D288" s="253"/>
      <c r="E288" s="253"/>
      <c r="F288" s="253"/>
      <c r="G288" s="253"/>
      <c r="H288" s="253"/>
      <c r="I288" s="253"/>
      <c r="J288" s="253"/>
      <c r="K288" s="253"/>
      <c r="L288" s="253"/>
      <c r="M288" s="253"/>
    </row>
    <row r="289" spans="1:13" ht="30.75" thickBot="1">
      <c r="A289" s="6" t="s">
        <v>1</v>
      </c>
      <c r="B289" s="6" t="s">
        <v>2</v>
      </c>
      <c r="C289" s="6" t="s">
        <v>6</v>
      </c>
      <c r="D289" s="6" t="s">
        <v>13</v>
      </c>
      <c r="E289" s="7" t="s">
        <v>3</v>
      </c>
      <c r="F289" s="7" t="s">
        <v>61</v>
      </c>
      <c r="G289" s="7" t="s">
        <v>4</v>
      </c>
      <c r="H289" s="6">
        <v>1</v>
      </c>
      <c r="I289" s="6">
        <v>2</v>
      </c>
      <c r="J289" s="6">
        <v>3</v>
      </c>
      <c r="K289" s="6">
        <v>4</v>
      </c>
      <c r="L289" s="6" t="s">
        <v>5</v>
      </c>
      <c r="M289" s="6" t="s">
        <v>12</v>
      </c>
    </row>
    <row r="290" spans="1:13" s="142" customFormat="1" ht="60.75" thickBot="1">
      <c r="A290" s="158" t="s">
        <v>933</v>
      </c>
      <c r="B290" s="159" t="s">
        <v>932</v>
      </c>
      <c r="C290" s="160" t="s">
        <v>434</v>
      </c>
      <c r="D290" s="161"/>
      <c r="E290" s="161" t="s">
        <v>169</v>
      </c>
      <c r="F290" s="161" t="s">
        <v>230</v>
      </c>
      <c r="G290" s="162">
        <v>2</v>
      </c>
      <c r="H290" s="162">
        <v>0</v>
      </c>
      <c r="I290" s="162">
        <v>0</v>
      </c>
      <c r="J290" s="162">
        <v>1</v>
      </c>
      <c r="K290" s="162">
        <v>1</v>
      </c>
      <c r="L290" s="163" t="s">
        <v>222</v>
      </c>
      <c r="M290" s="164">
        <v>20000</v>
      </c>
    </row>
    <row r="291" spans="1:13" ht="29.25" customHeight="1" thickBot="1">
      <c r="A291" s="188" t="s">
        <v>9</v>
      </c>
      <c r="B291" s="188"/>
      <c r="C291" s="193" t="s">
        <v>224</v>
      </c>
      <c r="D291" s="193"/>
      <c r="E291" s="193"/>
      <c r="F291" s="193"/>
      <c r="G291" s="193"/>
      <c r="H291" s="193"/>
      <c r="I291" s="193"/>
      <c r="J291" s="193"/>
      <c r="K291" s="193"/>
      <c r="L291" s="193"/>
      <c r="M291" s="193"/>
    </row>
    <row r="292" spans="1:13" ht="15.75" thickBot="1">
      <c r="A292" s="188" t="s">
        <v>10</v>
      </c>
      <c r="B292" s="188"/>
      <c r="C292" s="193" t="s">
        <v>225</v>
      </c>
      <c r="D292" s="193"/>
      <c r="E292" s="193"/>
      <c r="F292" s="193"/>
      <c r="G292" s="193"/>
      <c r="H292" s="193"/>
      <c r="I292" s="193"/>
      <c r="J292" s="193"/>
      <c r="K292" s="193"/>
      <c r="L292" s="193"/>
      <c r="M292" s="193"/>
    </row>
    <row r="293" spans="1:13" ht="15.75" thickBot="1">
      <c r="A293" s="188" t="s">
        <v>11</v>
      </c>
      <c r="B293" s="188"/>
      <c r="C293" s="189" t="s">
        <v>632</v>
      </c>
      <c r="D293" s="189"/>
      <c r="E293" s="189"/>
      <c r="F293" s="189"/>
      <c r="G293" s="189"/>
      <c r="H293" s="189"/>
      <c r="I293" s="189"/>
      <c r="J293" s="189"/>
      <c r="K293" s="189"/>
      <c r="L293" s="189"/>
      <c r="M293" s="189"/>
    </row>
    <row r="294" spans="1:13" ht="30.75" thickBot="1">
      <c r="A294" s="6" t="s">
        <v>1</v>
      </c>
      <c r="B294" s="6" t="s">
        <v>2</v>
      </c>
      <c r="C294" s="6" t="s">
        <v>6</v>
      </c>
      <c r="D294" s="6" t="s">
        <v>13</v>
      </c>
      <c r="E294" s="7" t="s">
        <v>3</v>
      </c>
      <c r="F294" s="7" t="s">
        <v>61</v>
      </c>
      <c r="G294" s="7" t="s">
        <v>4</v>
      </c>
      <c r="H294" s="6">
        <v>1</v>
      </c>
      <c r="I294" s="6">
        <v>2</v>
      </c>
      <c r="J294" s="6">
        <v>3</v>
      </c>
      <c r="K294" s="6">
        <v>4</v>
      </c>
      <c r="L294" s="6" t="s">
        <v>5</v>
      </c>
      <c r="M294" s="6" t="s">
        <v>12</v>
      </c>
    </row>
    <row r="295" spans="1:13" s="142" customFormat="1" ht="75">
      <c r="A295" s="139" t="s">
        <v>934</v>
      </c>
      <c r="B295" s="190" t="s">
        <v>249</v>
      </c>
      <c r="C295" s="139" t="s">
        <v>633</v>
      </c>
      <c r="D295" s="139"/>
      <c r="E295" s="139" t="s">
        <v>169</v>
      </c>
      <c r="F295" s="139" t="s">
        <v>230</v>
      </c>
      <c r="G295" s="141">
        <v>0</v>
      </c>
      <c r="H295" s="141">
        <v>0</v>
      </c>
      <c r="I295" s="141">
        <v>0</v>
      </c>
      <c r="J295" s="141">
        <v>0</v>
      </c>
      <c r="K295" s="141">
        <v>0</v>
      </c>
      <c r="L295" s="139" t="s">
        <v>229</v>
      </c>
      <c r="M295" s="143">
        <v>0</v>
      </c>
    </row>
    <row r="296" spans="1:13" s="142" customFormat="1" ht="75">
      <c r="A296" s="145" t="s">
        <v>935</v>
      </c>
      <c r="B296" s="191"/>
      <c r="C296" s="145" t="s">
        <v>226</v>
      </c>
      <c r="D296" s="145"/>
      <c r="E296" s="145" t="s">
        <v>169</v>
      </c>
      <c r="F296" s="145" t="s">
        <v>231</v>
      </c>
      <c r="G296" s="146">
        <v>2</v>
      </c>
      <c r="H296" s="146">
        <v>0</v>
      </c>
      <c r="I296" s="146">
        <v>0</v>
      </c>
      <c r="J296" s="146">
        <v>1</v>
      </c>
      <c r="K296" s="146">
        <v>1</v>
      </c>
      <c r="L296" s="145" t="s">
        <v>628</v>
      </c>
      <c r="M296" s="152">
        <v>60000</v>
      </c>
    </row>
    <row r="297" spans="1:13" ht="75">
      <c r="A297" s="27" t="s">
        <v>936</v>
      </c>
      <c r="B297" s="191"/>
      <c r="C297" s="27" t="s">
        <v>227</v>
      </c>
      <c r="D297" s="27"/>
      <c r="E297" s="27" t="s">
        <v>169</v>
      </c>
      <c r="F297" s="27" t="s">
        <v>232</v>
      </c>
      <c r="G297" s="29">
        <v>4</v>
      </c>
      <c r="H297" s="29">
        <v>1</v>
      </c>
      <c r="I297" s="29">
        <v>1</v>
      </c>
      <c r="J297" s="29">
        <v>1</v>
      </c>
      <c r="K297" s="29">
        <v>1</v>
      </c>
      <c r="L297" s="27" t="s">
        <v>628</v>
      </c>
      <c r="M297" s="87">
        <v>60000</v>
      </c>
    </row>
    <row r="298" spans="1:13" s="142" customFormat="1" ht="75">
      <c r="A298" s="139" t="s">
        <v>937</v>
      </c>
      <c r="B298" s="191"/>
      <c r="C298" s="139" t="s">
        <v>228</v>
      </c>
      <c r="D298" s="139"/>
      <c r="E298" s="139" t="s">
        <v>169</v>
      </c>
      <c r="F298" s="139"/>
      <c r="G298" s="141">
        <v>0</v>
      </c>
      <c r="H298" s="141">
        <v>0</v>
      </c>
      <c r="I298" s="141">
        <v>0</v>
      </c>
      <c r="J298" s="141">
        <v>0</v>
      </c>
      <c r="K298" s="141">
        <v>0</v>
      </c>
      <c r="L298" s="139" t="s">
        <v>628</v>
      </c>
      <c r="M298" s="143">
        <v>0</v>
      </c>
    </row>
    <row r="299" spans="1:13" s="142" customFormat="1" ht="75.75" thickBot="1">
      <c r="A299" s="139" t="s">
        <v>938</v>
      </c>
      <c r="B299" s="217"/>
      <c r="C299" s="139" t="s">
        <v>634</v>
      </c>
      <c r="D299" s="139"/>
      <c r="E299" s="139" t="s">
        <v>169</v>
      </c>
      <c r="F299" s="139" t="s">
        <v>233</v>
      </c>
      <c r="G299" s="141">
        <v>0</v>
      </c>
      <c r="H299" s="141">
        <v>0</v>
      </c>
      <c r="I299" s="141">
        <v>0</v>
      </c>
      <c r="J299" s="141">
        <v>0</v>
      </c>
      <c r="K299" s="141">
        <v>0</v>
      </c>
      <c r="L299" s="139" t="s">
        <v>628</v>
      </c>
      <c r="M299" s="143">
        <v>0</v>
      </c>
    </row>
    <row r="300" spans="1:13" ht="15.75" thickBot="1">
      <c r="A300" s="188" t="s">
        <v>8</v>
      </c>
      <c r="B300" s="188"/>
      <c r="C300" s="189" t="s">
        <v>242</v>
      </c>
      <c r="D300" s="189"/>
      <c r="E300" s="189"/>
      <c r="F300" s="189"/>
      <c r="G300" s="189"/>
      <c r="H300" s="189"/>
      <c r="I300" s="189"/>
      <c r="J300" s="189"/>
      <c r="K300" s="189"/>
      <c r="L300" s="189"/>
      <c r="M300" s="189"/>
    </row>
    <row r="301" spans="1:13" ht="31.5" customHeight="1" thickBot="1">
      <c r="A301" s="188" t="s">
        <v>9</v>
      </c>
      <c r="B301" s="188"/>
      <c r="C301" s="193" t="s">
        <v>243</v>
      </c>
      <c r="D301" s="193"/>
      <c r="E301" s="193"/>
      <c r="F301" s="193"/>
      <c r="G301" s="193"/>
      <c r="H301" s="193"/>
      <c r="I301" s="193"/>
      <c r="J301" s="193"/>
      <c r="K301" s="193"/>
      <c r="L301" s="193"/>
      <c r="M301" s="193"/>
    </row>
    <row r="302" spans="1:13" ht="15.75" thickBot="1">
      <c r="A302" s="188" t="s">
        <v>10</v>
      </c>
      <c r="B302" s="188"/>
      <c r="C302" s="189" t="s">
        <v>244</v>
      </c>
      <c r="D302" s="189"/>
      <c r="E302" s="189"/>
      <c r="F302" s="189"/>
      <c r="G302" s="189"/>
      <c r="H302" s="189"/>
      <c r="I302" s="189"/>
      <c r="J302" s="189"/>
      <c r="K302" s="189"/>
      <c r="L302" s="189"/>
      <c r="M302" s="189"/>
    </row>
    <row r="303" spans="1:13" ht="15.75" thickBot="1">
      <c r="A303" s="188" t="s">
        <v>11</v>
      </c>
      <c r="B303" s="188"/>
      <c r="C303" s="189" t="s">
        <v>635</v>
      </c>
      <c r="D303" s="189"/>
      <c r="E303" s="189"/>
      <c r="F303" s="189"/>
      <c r="G303" s="189"/>
      <c r="H303" s="189"/>
      <c r="I303" s="189"/>
      <c r="J303" s="189"/>
      <c r="K303" s="189"/>
      <c r="L303" s="189"/>
      <c r="M303" s="189"/>
    </row>
    <row r="304" spans="1:13" ht="30.75" thickBot="1">
      <c r="A304" s="6" t="s">
        <v>1</v>
      </c>
      <c r="B304" s="6" t="s">
        <v>2</v>
      </c>
      <c r="C304" s="6" t="s">
        <v>6</v>
      </c>
      <c r="D304" s="6" t="s">
        <v>13</v>
      </c>
      <c r="E304" s="7" t="s">
        <v>3</v>
      </c>
      <c r="F304" s="7" t="s">
        <v>61</v>
      </c>
      <c r="G304" s="7" t="s">
        <v>4</v>
      </c>
      <c r="H304" s="6">
        <v>1</v>
      </c>
      <c r="I304" s="6">
        <v>2</v>
      </c>
      <c r="J304" s="6">
        <v>3</v>
      </c>
      <c r="K304" s="6">
        <v>4</v>
      </c>
      <c r="L304" s="6" t="s">
        <v>5</v>
      </c>
      <c r="M304" s="6" t="s">
        <v>12</v>
      </c>
    </row>
    <row r="305" spans="1:13" s="142" customFormat="1" ht="75">
      <c r="A305" s="180" t="s">
        <v>939</v>
      </c>
      <c r="B305" s="190" t="s">
        <v>250</v>
      </c>
      <c r="C305" s="180" t="s">
        <v>245</v>
      </c>
      <c r="D305" s="181"/>
      <c r="E305" s="180" t="s">
        <v>169</v>
      </c>
      <c r="F305" s="180" t="s">
        <v>119</v>
      </c>
      <c r="G305" s="182">
        <v>2</v>
      </c>
      <c r="H305" s="182">
        <v>0</v>
      </c>
      <c r="I305" s="182">
        <v>0</v>
      </c>
      <c r="J305" s="182">
        <v>1</v>
      </c>
      <c r="K305" s="182">
        <v>1</v>
      </c>
      <c r="L305" s="180" t="s">
        <v>628</v>
      </c>
      <c r="M305" s="91">
        <v>30000</v>
      </c>
    </row>
    <row r="306" spans="1:13" s="142" customFormat="1" ht="75.75" thickBot="1">
      <c r="A306" s="148" t="s">
        <v>940</v>
      </c>
      <c r="B306" s="217"/>
      <c r="C306" s="145" t="s">
        <v>246</v>
      </c>
      <c r="D306" s="157"/>
      <c r="E306" s="145" t="s">
        <v>169</v>
      </c>
      <c r="F306" s="145" t="s">
        <v>204</v>
      </c>
      <c r="G306" s="146">
        <v>4</v>
      </c>
      <c r="H306" s="146">
        <v>0</v>
      </c>
      <c r="I306" s="146">
        <v>0</v>
      </c>
      <c r="J306" s="146">
        <v>2</v>
      </c>
      <c r="K306" s="146">
        <v>2</v>
      </c>
      <c r="L306" s="145" t="s">
        <v>628</v>
      </c>
      <c r="M306" s="152">
        <v>29000</v>
      </c>
    </row>
    <row r="308" spans="1:13" ht="15.75" thickBot="1"/>
    <row r="309" spans="1:13" ht="15" customHeight="1">
      <c r="A309" s="196" t="s">
        <v>256</v>
      </c>
      <c r="B309" s="197"/>
      <c r="C309" s="197"/>
      <c r="D309" s="197"/>
      <c r="E309" s="197"/>
      <c r="F309" s="197"/>
      <c r="G309" s="197"/>
      <c r="H309" s="197"/>
      <c r="I309" s="197"/>
      <c r="J309" s="197"/>
      <c r="K309" s="197"/>
      <c r="L309" s="197"/>
      <c r="M309" s="198"/>
    </row>
    <row r="310" spans="1:13" ht="15.75" customHeight="1" thickBot="1">
      <c r="A310" s="199"/>
      <c r="B310" s="200"/>
      <c r="C310" s="200"/>
      <c r="D310" s="200"/>
      <c r="E310" s="200"/>
      <c r="F310" s="200"/>
      <c r="G310" s="200"/>
      <c r="H310" s="200"/>
      <c r="I310" s="200"/>
      <c r="J310" s="200"/>
      <c r="K310" s="200"/>
      <c r="L310" s="200"/>
      <c r="M310" s="201"/>
    </row>
    <row r="311" spans="1:13" ht="15.75" thickBot="1"/>
    <row r="312" spans="1:13" ht="15.75" thickBot="1">
      <c r="A312" s="188" t="s">
        <v>8</v>
      </c>
      <c r="B312" s="188"/>
      <c r="C312" s="193" t="s">
        <v>201</v>
      </c>
      <c r="D312" s="193"/>
      <c r="E312" s="193"/>
      <c r="F312" s="193"/>
      <c r="G312" s="193"/>
      <c r="H312" s="193"/>
      <c r="I312" s="193"/>
      <c r="J312" s="193"/>
      <c r="K312" s="193"/>
      <c r="L312" s="193"/>
      <c r="M312" s="193"/>
    </row>
    <row r="313" spans="1:13" ht="30.75" customHeight="1" thickBot="1">
      <c r="A313" s="188" t="s">
        <v>9</v>
      </c>
      <c r="B313" s="188"/>
      <c r="C313" s="193" t="s">
        <v>53</v>
      </c>
      <c r="D313" s="193"/>
      <c r="E313" s="193"/>
      <c r="F313" s="193"/>
      <c r="G313" s="193"/>
      <c r="H313" s="193"/>
      <c r="I313" s="193"/>
      <c r="J313" s="193"/>
      <c r="K313" s="193"/>
      <c r="L313" s="193"/>
      <c r="M313" s="193"/>
    </row>
    <row r="314" spans="1:13" ht="15.75" customHeight="1" thickBot="1">
      <c r="A314" s="188" t="s">
        <v>10</v>
      </c>
      <c r="B314" s="188"/>
      <c r="C314" s="193" t="s">
        <v>200</v>
      </c>
      <c r="D314" s="193"/>
      <c r="E314" s="193"/>
      <c r="F314" s="193"/>
      <c r="G314" s="193"/>
      <c r="H314" s="193"/>
      <c r="I314" s="193"/>
      <c r="J314" s="193"/>
      <c r="K314" s="193"/>
      <c r="L314" s="193"/>
      <c r="M314" s="193"/>
    </row>
    <row r="315" spans="1:13" ht="15.75" thickBot="1">
      <c r="A315" s="188" t="s">
        <v>11</v>
      </c>
      <c r="B315" s="188"/>
      <c r="C315" s="189" t="s">
        <v>636</v>
      </c>
      <c r="D315" s="189"/>
      <c r="E315" s="189"/>
      <c r="F315" s="189"/>
      <c r="G315" s="189"/>
      <c r="H315" s="189"/>
      <c r="I315" s="189"/>
      <c r="J315" s="189"/>
      <c r="K315" s="189"/>
      <c r="L315" s="189"/>
      <c r="M315" s="189"/>
    </row>
    <row r="316" spans="1:13" ht="30.75" thickBot="1">
      <c r="A316" s="6" t="s">
        <v>1</v>
      </c>
      <c r="B316" s="6" t="s">
        <v>2</v>
      </c>
      <c r="C316" s="6" t="s">
        <v>6</v>
      </c>
      <c r="D316" s="6" t="s">
        <v>13</v>
      </c>
      <c r="E316" s="7" t="s">
        <v>3</v>
      </c>
      <c r="F316" s="7" t="s">
        <v>61</v>
      </c>
      <c r="G316" s="7" t="s">
        <v>4</v>
      </c>
      <c r="H316" s="6">
        <v>1</v>
      </c>
      <c r="I316" s="6">
        <v>2</v>
      </c>
      <c r="J316" s="6">
        <v>3</v>
      </c>
      <c r="K316" s="6">
        <v>4</v>
      </c>
      <c r="L316" s="6" t="s">
        <v>5</v>
      </c>
      <c r="M316" s="6" t="s">
        <v>12</v>
      </c>
    </row>
    <row r="317" spans="1:13" ht="107.25" customHeight="1">
      <c r="A317" s="26" t="s">
        <v>941</v>
      </c>
      <c r="B317" s="190" t="s">
        <v>185</v>
      </c>
      <c r="C317" s="26" t="s">
        <v>637</v>
      </c>
      <c r="D317" s="8" t="s">
        <v>722</v>
      </c>
      <c r="E317" s="26" t="s">
        <v>169</v>
      </c>
      <c r="F317" s="26" t="s">
        <v>119</v>
      </c>
      <c r="G317" s="28">
        <v>16</v>
      </c>
      <c r="H317" s="28">
        <v>4</v>
      </c>
      <c r="I317" s="28">
        <v>4</v>
      </c>
      <c r="J317" s="28">
        <v>4</v>
      </c>
      <c r="K317" s="28">
        <v>4</v>
      </c>
      <c r="L317" s="8" t="s">
        <v>638</v>
      </c>
      <c r="M317" s="78">
        <v>241000</v>
      </c>
    </row>
    <row r="318" spans="1:13" ht="63.75" customHeight="1">
      <c r="A318" s="26" t="s">
        <v>942</v>
      </c>
      <c r="B318" s="191"/>
      <c r="C318" s="27" t="s">
        <v>639</v>
      </c>
      <c r="D318" s="9"/>
      <c r="E318" s="26" t="s">
        <v>169</v>
      </c>
      <c r="F318" s="27" t="s">
        <v>259</v>
      </c>
      <c r="G318" s="29">
        <v>8</v>
      </c>
      <c r="H318" s="29">
        <v>2</v>
      </c>
      <c r="I318" s="29">
        <v>2</v>
      </c>
      <c r="J318" s="29">
        <v>2</v>
      </c>
      <c r="K318" s="29">
        <v>2</v>
      </c>
      <c r="L318" s="9" t="s">
        <v>264</v>
      </c>
      <c r="M318" s="87">
        <v>50000</v>
      </c>
    </row>
    <row r="319" spans="1:13" ht="63.75" customHeight="1">
      <c r="A319" s="26" t="s">
        <v>943</v>
      </c>
      <c r="B319" s="191"/>
      <c r="C319" s="27" t="s">
        <v>723</v>
      </c>
      <c r="D319" s="9"/>
      <c r="E319" s="26" t="s">
        <v>169</v>
      </c>
      <c r="F319" s="27" t="s">
        <v>263</v>
      </c>
      <c r="G319" s="29">
        <v>60</v>
      </c>
      <c r="H319" s="29">
        <v>15</v>
      </c>
      <c r="I319" s="29">
        <v>15</v>
      </c>
      <c r="J319" s="29">
        <v>15</v>
      </c>
      <c r="K319" s="29">
        <v>15</v>
      </c>
      <c r="L319" s="9" t="s">
        <v>640</v>
      </c>
      <c r="M319" s="77">
        <v>290000</v>
      </c>
    </row>
    <row r="320" spans="1:13" ht="63.75" customHeight="1">
      <c r="A320" s="26" t="s">
        <v>944</v>
      </c>
      <c r="B320" s="191"/>
      <c r="C320" s="27" t="s">
        <v>257</v>
      </c>
      <c r="D320" s="9"/>
      <c r="E320" s="26" t="s">
        <v>169</v>
      </c>
      <c r="F320" s="27" t="s">
        <v>261</v>
      </c>
      <c r="G320" s="29">
        <v>4</v>
      </c>
      <c r="H320" s="29">
        <v>1</v>
      </c>
      <c r="I320" s="29">
        <v>1</v>
      </c>
      <c r="J320" s="29">
        <v>1</v>
      </c>
      <c r="K320" s="29">
        <v>1</v>
      </c>
      <c r="L320" s="9" t="s">
        <v>641</v>
      </c>
      <c r="M320" s="87">
        <v>50000</v>
      </c>
    </row>
    <row r="321" spans="1:13" ht="63.75" customHeight="1">
      <c r="A321" s="26" t="s">
        <v>945</v>
      </c>
      <c r="B321" s="191"/>
      <c r="C321" s="27" t="s">
        <v>642</v>
      </c>
      <c r="D321" s="9"/>
      <c r="E321" s="26" t="s">
        <v>169</v>
      </c>
      <c r="F321" s="27" t="s">
        <v>262</v>
      </c>
      <c r="G321" s="29">
        <v>20</v>
      </c>
      <c r="H321" s="29">
        <v>5</v>
      </c>
      <c r="I321" s="29">
        <v>5</v>
      </c>
      <c r="J321" s="29">
        <v>5</v>
      </c>
      <c r="K321" s="29">
        <v>5</v>
      </c>
      <c r="L321" s="9" t="s">
        <v>643</v>
      </c>
      <c r="M321" s="87">
        <f>M320</f>
        <v>50000</v>
      </c>
    </row>
    <row r="322" spans="1:13" ht="63.75" customHeight="1">
      <c r="A322" s="26" t="s">
        <v>946</v>
      </c>
      <c r="B322" s="191"/>
      <c r="C322" s="27" t="s">
        <v>258</v>
      </c>
      <c r="D322" s="9"/>
      <c r="E322" s="26" t="s">
        <v>169</v>
      </c>
      <c r="F322" s="27" t="s">
        <v>263</v>
      </c>
      <c r="G322" s="29">
        <v>4</v>
      </c>
      <c r="H322" s="29">
        <v>1</v>
      </c>
      <c r="I322" s="29">
        <v>1</v>
      </c>
      <c r="J322" s="29">
        <v>1</v>
      </c>
      <c r="K322" s="29">
        <v>1</v>
      </c>
      <c r="L322" s="9" t="s">
        <v>641</v>
      </c>
      <c r="M322" s="77">
        <v>20000</v>
      </c>
    </row>
    <row r="323" spans="1:13" ht="63.75" customHeight="1">
      <c r="A323" s="26" t="s">
        <v>947</v>
      </c>
      <c r="B323" s="191"/>
      <c r="C323" s="27" t="s">
        <v>724</v>
      </c>
      <c r="D323" s="9"/>
      <c r="E323" s="26" t="s">
        <v>169</v>
      </c>
      <c r="F323" s="27" t="s">
        <v>260</v>
      </c>
      <c r="G323" s="29">
        <v>4</v>
      </c>
      <c r="H323" s="29">
        <v>1</v>
      </c>
      <c r="I323" s="29">
        <v>1</v>
      </c>
      <c r="J323" s="29">
        <v>1</v>
      </c>
      <c r="K323" s="29">
        <v>1</v>
      </c>
      <c r="L323" s="9" t="s">
        <v>638</v>
      </c>
      <c r="M323" s="77">
        <v>20000</v>
      </c>
    </row>
    <row r="324" spans="1:13" ht="63.75" customHeight="1">
      <c r="A324" s="26" t="s">
        <v>948</v>
      </c>
      <c r="B324" s="191"/>
      <c r="C324" s="27" t="s">
        <v>644</v>
      </c>
      <c r="D324" s="9"/>
      <c r="E324" s="26" t="s">
        <v>169</v>
      </c>
      <c r="F324" s="27" t="s">
        <v>173</v>
      </c>
      <c r="G324" s="29">
        <v>8</v>
      </c>
      <c r="H324" s="29">
        <v>2</v>
      </c>
      <c r="I324" s="29">
        <v>2</v>
      </c>
      <c r="J324" s="29">
        <v>2</v>
      </c>
      <c r="K324" s="29">
        <v>2</v>
      </c>
      <c r="L324" s="9" t="s">
        <v>638</v>
      </c>
      <c r="M324" s="87">
        <v>50000</v>
      </c>
    </row>
    <row r="325" spans="1:13" ht="88.5" customHeight="1">
      <c r="A325" s="26" t="s">
        <v>949</v>
      </c>
      <c r="B325" s="191"/>
      <c r="C325" s="27" t="s">
        <v>1003</v>
      </c>
      <c r="D325" s="9"/>
      <c r="E325" s="26" t="s">
        <v>169</v>
      </c>
      <c r="F325" s="27" t="s">
        <v>260</v>
      </c>
      <c r="G325" s="29">
        <v>8</v>
      </c>
      <c r="H325" s="29">
        <v>2</v>
      </c>
      <c r="I325" s="29">
        <v>2</v>
      </c>
      <c r="J325" s="29">
        <v>2</v>
      </c>
      <c r="K325" s="29">
        <v>2</v>
      </c>
      <c r="L325" s="9" t="s">
        <v>638</v>
      </c>
      <c r="M325" s="77">
        <v>39000</v>
      </c>
    </row>
    <row r="326" spans="1:13" ht="63.75" customHeight="1">
      <c r="A326" s="26" t="s">
        <v>950</v>
      </c>
      <c r="B326" s="192"/>
      <c r="C326" s="27" t="s">
        <v>1004</v>
      </c>
      <c r="D326" s="9"/>
      <c r="E326" s="26" t="s">
        <v>169</v>
      </c>
      <c r="F326" s="27" t="s">
        <v>260</v>
      </c>
      <c r="G326" s="29">
        <v>16</v>
      </c>
      <c r="H326" s="29">
        <v>4</v>
      </c>
      <c r="I326" s="29">
        <v>4</v>
      </c>
      <c r="J326" s="29">
        <v>4</v>
      </c>
      <c r="K326" s="29">
        <v>4</v>
      </c>
      <c r="L326" s="9" t="s">
        <v>645</v>
      </c>
      <c r="M326" s="77">
        <v>77000</v>
      </c>
    </row>
    <row r="328" spans="1:13" ht="15.75" thickBot="1"/>
    <row r="329" spans="1:13">
      <c r="A329" s="196" t="s">
        <v>265</v>
      </c>
      <c r="B329" s="197"/>
      <c r="C329" s="197"/>
      <c r="D329" s="197"/>
      <c r="E329" s="197"/>
      <c r="F329" s="197"/>
      <c r="G329" s="197"/>
      <c r="H329" s="197"/>
      <c r="I329" s="197"/>
      <c r="J329" s="197"/>
      <c r="K329" s="197"/>
      <c r="L329" s="197"/>
      <c r="M329" s="198"/>
    </row>
    <row r="330" spans="1:13" ht="15.75" thickBot="1">
      <c r="A330" s="199"/>
      <c r="B330" s="200"/>
      <c r="C330" s="200"/>
      <c r="D330" s="200"/>
      <c r="E330" s="200"/>
      <c r="F330" s="200"/>
      <c r="G330" s="200"/>
      <c r="H330" s="200"/>
      <c r="I330" s="200"/>
      <c r="J330" s="200"/>
      <c r="K330" s="200"/>
      <c r="L330" s="200"/>
      <c r="M330" s="201"/>
    </row>
    <row r="331" spans="1:13" ht="15.75" thickBot="1"/>
    <row r="332" spans="1:13" ht="15.75" thickBot="1">
      <c r="A332" s="188" t="s">
        <v>8</v>
      </c>
      <c r="B332" s="188"/>
      <c r="C332" s="189" t="s">
        <v>201</v>
      </c>
      <c r="D332" s="189"/>
      <c r="E332" s="189"/>
      <c r="F332" s="189"/>
      <c r="G332" s="189"/>
      <c r="H332" s="189"/>
      <c r="I332" s="189"/>
      <c r="J332" s="189"/>
      <c r="K332" s="189"/>
      <c r="L332" s="189"/>
      <c r="M332" s="189"/>
    </row>
    <row r="333" spans="1:13" ht="32.25" customHeight="1" thickBot="1">
      <c r="A333" s="188" t="s">
        <v>9</v>
      </c>
      <c r="B333" s="188"/>
      <c r="C333" s="193" t="s">
        <v>53</v>
      </c>
      <c r="D333" s="193"/>
      <c r="E333" s="193"/>
      <c r="F333" s="193"/>
      <c r="G333" s="193"/>
      <c r="H333" s="193"/>
      <c r="I333" s="193"/>
      <c r="J333" s="193"/>
      <c r="K333" s="193"/>
      <c r="L333" s="193"/>
      <c r="M333" s="193"/>
    </row>
    <row r="334" spans="1:13" ht="19.5" customHeight="1" thickBot="1">
      <c r="A334" s="188" t="s">
        <v>10</v>
      </c>
      <c r="B334" s="188"/>
      <c r="C334" s="251" t="s">
        <v>200</v>
      </c>
      <c r="D334" s="251"/>
      <c r="E334" s="251"/>
      <c r="F334" s="251"/>
      <c r="G334" s="251"/>
      <c r="H334" s="251"/>
      <c r="I334" s="251"/>
      <c r="J334" s="251"/>
      <c r="K334" s="251"/>
      <c r="L334" s="251"/>
      <c r="M334" s="251"/>
    </row>
    <row r="335" spans="1:13" ht="27.75" customHeight="1" thickBot="1">
      <c r="A335" s="188" t="s">
        <v>11</v>
      </c>
      <c r="B335" s="188"/>
      <c r="C335" s="193" t="s">
        <v>284</v>
      </c>
      <c r="D335" s="193"/>
      <c r="E335" s="193"/>
      <c r="F335" s="193"/>
      <c r="G335" s="193"/>
      <c r="H335" s="193"/>
      <c r="I335" s="193"/>
      <c r="J335" s="193"/>
      <c r="K335" s="193"/>
      <c r="L335" s="193"/>
      <c r="M335" s="193"/>
    </row>
    <row r="336" spans="1:13" ht="30.75" thickBot="1">
      <c r="A336" s="6" t="s">
        <v>1</v>
      </c>
      <c r="B336" s="6" t="s">
        <v>2</v>
      </c>
      <c r="C336" s="6" t="s">
        <v>6</v>
      </c>
      <c r="D336" s="6" t="s">
        <v>13</v>
      </c>
      <c r="E336" s="7" t="s">
        <v>3</v>
      </c>
      <c r="F336" s="7" t="s">
        <v>61</v>
      </c>
      <c r="G336" s="7" t="s">
        <v>4</v>
      </c>
      <c r="H336" s="6">
        <v>1</v>
      </c>
      <c r="I336" s="6">
        <v>2</v>
      </c>
      <c r="J336" s="6">
        <v>3</v>
      </c>
      <c r="K336" s="6">
        <v>4</v>
      </c>
      <c r="L336" s="6" t="s">
        <v>5</v>
      </c>
      <c r="M336" s="6" t="s">
        <v>12</v>
      </c>
    </row>
    <row r="337" spans="1:13" ht="75">
      <c r="A337" s="26" t="s">
        <v>951</v>
      </c>
      <c r="B337" s="190" t="s">
        <v>185</v>
      </c>
      <c r="C337" s="26" t="s">
        <v>646</v>
      </c>
      <c r="D337" s="26" t="s">
        <v>647</v>
      </c>
      <c r="E337" s="26" t="s">
        <v>169</v>
      </c>
      <c r="F337" s="26" t="s">
        <v>204</v>
      </c>
      <c r="G337" s="28">
        <v>20</v>
      </c>
      <c r="H337" s="28">
        <v>5</v>
      </c>
      <c r="I337" s="28">
        <v>8</v>
      </c>
      <c r="J337" s="28">
        <v>5</v>
      </c>
      <c r="K337" s="28">
        <v>2</v>
      </c>
      <c r="L337" s="26" t="s">
        <v>648</v>
      </c>
      <c r="M337" s="78">
        <v>97000</v>
      </c>
    </row>
    <row r="338" spans="1:13" ht="60">
      <c r="A338" s="26" t="s">
        <v>952</v>
      </c>
      <c r="B338" s="191"/>
      <c r="C338" s="27" t="s">
        <v>266</v>
      </c>
      <c r="D338" s="27" t="s">
        <v>649</v>
      </c>
      <c r="E338" s="26" t="s">
        <v>169</v>
      </c>
      <c r="F338" s="27" t="s">
        <v>270</v>
      </c>
      <c r="G338" s="29">
        <v>4</v>
      </c>
      <c r="H338" s="29">
        <v>1</v>
      </c>
      <c r="I338" s="29">
        <v>1</v>
      </c>
      <c r="J338" s="29">
        <v>1</v>
      </c>
      <c r="K338" s="29">
        <v>1</v>
      </c>
      <c r="L338" s="27" t="s">
        <v>267</v>
      </c>
      <c r="M338" s="87">
        <v>40000</v>
      </c>
    </row>
    <row r="339" spans="1:13" ht="75">
      <c r="A339" s="26" t="s">
        <v>953</v>
      </c>
      <c r="B339" s="191"/>
      <c r="C339" s="27" t="s">
        <v>268</v>
      </c>
      <c r="D339" s="27" t="s">
        <v>269</v>
      </c>
      <c r="E339" s="26" t="s">
        <v>169</v>
      </c>
      <c r="F339" s="27" t="s">
        <v>212</v>
      </c>
      <c r="G339" s="29">
        <v>20</v>
      </c>
      <c r="H339" s="29">
        <v>5</v>
      </c>
      <c r="I339" s="29">
        <v>5</v>
      </c>
      <c r="J339" s="29">
        <v>8</v>
      </c>
      <c r="K339" s="29">
        <v>2</v>
      </c>
      <c r="L339" s="27" t="s">
        <v>648</v>
      </c>
      <c r="M339" s="87">
        <v>80000</v>
      </c>
    </row>
    <row r="340" spans="1:13" ht="75">
      <c r="A340" s="26" t="s">
        <v>954</v>
      </c>
      <c r="B340" s="191"/>
      <c r="C340" s="27" t="s">
        <v>650</v>
      </c>
      <c r="D340" s="27" t="s">
        <v>282</v>
      </c>
      <c r="E340" s="27" t="s">
        <v>169</v>
      </c>
      <c r="F340" s="27" t="s">
        <v>204</v>
      </c>
      <c r="G340" s="29">
        <v>6</v>
      </c>
      <c r="H340" s="29">
        <v>2</v>
      </c>
      <c r="I340" s="29">
        <v>2</v>
      </c>
      <c r="J340" s="29">
        <v>2</v>
      </c>
      <c r="K340" s="29">
        <v>0</v>
      </c>
      <c r="L340" s="27" t="s">
        <v>276</v>
      </c>
      <c r="M340" s="77">
        <v>29000</v>
      </c>
    </row>
    <row r="341" spans="1:13" ht="75">
      <c r="A341" s="26" t="s">
        <v>955</v>
      </c>
      <c r="B341" s="191"/>
      <c r="C341" s="27" t="s">
        <v>651</v>
      </c>
      <c r="D341" s="27" t="s">
        <v>652</v>
      </c>
      <c r="E341" s="27" t="s">
        <v>169</v>
      </c>
      <c r="F341" s="27" t="s">
        <v>204</v>
      </c>
      <c r="G341" s="29">
        <v>2</v>
      </c>
      <c r="H341" s="29">
        <v>0</v>
      </c>
      <c r="I341" s="29">
        <v>1</v>
      </c>
      <c r="J341" s="29">
        <v>1</v>
      </c>
      <c r="K341" s="29">
        <v>0</v>
      </c>
      <c r="L341" s="27" t="s">
        <v>653</v>
      </c>
      <c r="M341" s="77">
        <v>10000</v>
      </c>
    </row>
    <row r="342" spans="1:13" ht="75.75" thickBot="1">
      <c r="A342" s="26" t="s">
        <v>956</v>
      </c>
      <c r="B342" s="192"/>
      <c r="C342" s="27" t="s">
        <v>654</v>
      </c>
      <c r="D342" s="27" t="s">
        <v>283</v>
      </c>
      <c r="E342" s="27" t="s">
        <v>169</v>
      </c>
      <c r="F342" s="27" t="s">
        <v>204</v>
      </c>
      <c r="G342" s="29">
        <v>4</v>
      </c>
      <c r="H342" s="29">
        <v>1</v>
      </c>
      <c r="I342" s="29">
        <v>2</v>
      </c>
      <c r="J342" s="29">
        <v>1</v>
      </c>
      <c r="K342" s="29">
        <v>0</v>
      </c>
      <c r="L342" s="27" t="s">
        <v>655</v>
      </c>
      <c r="M342" s="77">
        <v>20000</v>
      </c>
    </row>
    <row r="343" spans="1:13" ht="29.25" customHeight="1" thickBot="1">
      <c r="A343" s="188" t="s">
        <v>9</v>
      </c>
      <c r="B343" s="188"/>
      <c r="C343" s="193" t="s">
        <v>224</v>
      </c>
      <c r="D343" s="193"/>
      <c r="E343" s="193"/>
      <c r="F343" s="193"/>
      <c r="G343" s="193"/>
      <c r="H343" s="193"/>
      <c r="I343" s="193"/>
      <c r="J343" s="193"/>
      <c r="K343" s="193"/>
      <c r="L343" s="193"/>
      <c r="M343" s="193"/>
    </row>
    <row r="344" spans="1:13" ht="15.75" thickBot="1">
      <c r="A344" s="188" t="s">
        <v>10</v>
      </c>
      <c r="B344" s="188"/>
      <c r="C344" s="189" t="s">
        <v>271</v>
      </c>
      <c r="D344" s="189"/>
      <c r="E344" s="189"/>
      <c r="F344" s="189"/>
      <c r="G344" s="189"/>
      <c r="H344" s="189"/>
      <c r="I344" s="189"/>
      <c r="J344" s="189"/>
      <c r="K344" s="189"/>
      <c r="L344" s="189"/>
      <c r="M344" s="189"/>
    </row>
    <row r="345" spans="1:13" ht="15.75" thickBot="1">
      <c r="A345" s="188" t="s">
        <v>11</v>
      </c>
      <c r="B345" s="188"/>
      <c r="C345" s="193" t="s">
        <v>285</v>
      </c>
      <c r="D345" s="193"/>
      <c r="E345" s="193"/>
      <c r="F345" s="193"/>
      <c r="G345" s="193"/>
      <c r="H345" s="193"/>
      <c r="I345" s="193"/>
      <c r="J345" s="193"/>
      <c r="K345" s="193"/>
      <c r="L345" s="193"/>
      <c r="M345" s="193"/>
    </row>
    <row r="346" spans="1:13" ht="30.75" thickBot="1">
      <c r="A346" s="6" t="s">
        <v>1</v>
      </c>
      <c r="B346" s="6" t="s">
        <v>2</v>
      </c>
      <c r="C346" s="6" t="s">
        <v>6</v>
      </c>
      <c r="D346" s="6" t="s">
        <v>13</v>
      </c>
      <c r="E346" s="7" t="s">
        <v>3</v>
      </c>
      <c r="F346" s="7" t="s">
        <v>61</v>
      </c>
      <c r="G346" s="7" t="s">
        <v>4</v>
      </c>
      <c r="H346" s="6">
        <v>1</v>
      </c>
      <c r="I346" s="6">
        <v>2</v>
      </c>
      <c r="J346" s="6">
        <v>3</v>
      </c>
      <c r="K346" s="6">
        <v>4</v>
      </c>
      <c r="L346" s="6" t="s">
        <v>5</v>
      </c>
      <c r="M346" s="6" t="s">
        <v>12</v>
      </c>
    </row>
    <row r="347" spans="1:13" ht="60.75" thickBot="1">
      <c r="A347" s="26" t="s">
        <v>957</v>
      </c>
      <c r="B347" s="28" t="s">
        <v>249</v>
      </c>
      <c r="C347" s="26" t="s">
        <v>656</v>
      </c>
      <c r="D347" s="26" t="s">
        <v>273</v>
      </c>
      <c r="E347" s="26" t="s">
        <v>85</v>
      </c>
      <c r="F347" s="26" t="s">
        <v>141</v>
      </c>
      <c r="G347" s="28">
        <v>10</v>
      </c>
      <c r="H347" s="28">
        <v>3</v>
      </c>
      <c r="I347" s="28">
        <v>3</v>
      </c>
      <c r="J347" s="28">
        <v>3</v>
      </c>
      <c r="K347" s="28">
        <v>1</v>
      </c>
      <c r="L347" s="26" t="s">
        <v>272</v>
      </c>
      <c r="M347" s="91">
        <v>150000</v>
      </c>
    </row>
    <row r="348" spans="1:13" ht="15.75" thickBot="1">
      <c r="A348" s="188" t="s">
        <v>8</v>
      </c>
      <c r="B348" s="188"/>
      <c r="C348" s="189" t="s">
        <v>247</v>
      </c>
      <c r="D348" s="189"/>
      <c r="E348" s="189"/>
      <c r="F348" s="189"/>
      <c r="G348" s="189"/>
      <c r="H348" s="189"/>
      <c r="I348" s="189"/>
      <c r="J348" s="189"/>
      <c r="K348" s="189"/>
      <c r="L348" s="189"/>
      <c r="M348" s="189"/>
    </row>
    <row r="349" spans="1:13" ht="29.25" customHeight="1" thickBot="1">
      <c r="A349" s="188" t="s">
        <v>9</v>
      </c>
      <c r="B349" s="188"/>
      <c r="C349" s="193" t="s">
        <v>274</v>
      </c>
      <c r="D349" s="193"/>
      <c r="E349" s="193"/>
      <c r="F349" s="193"/>
      <c r="G349" s="193"/>
      <c r="H349" s="193"/>
      <c r="I349" s="193"/>
      <c r="J349" s="193"/>
      <c r="K349" s="193"/>
      <c r="L349" s="193"/>
      <c r="M349" s="193"/>
    </row>
    <row r="350" spans="1:13" ht="15.75" thickBot="1">
      <c r="A350" s="188" t="s">
        <v>10</v>
      </c>
      <c r="B350" s="188"/>
      <c r="C350" s="193" t="s">
        <v>248</v>
      </c>
      <c r="D350" s="189"/>
      <c r="E350" s="189"/>
      <c r="F350" s="189"/>
      <c r="G350" s="189"/>
      <c r="H350" s="189"/>
      <c r="I350" s="189"/>
      <c r="J350" s="189"/>
      <c r="K350" s="189"/>
      <c r="L350" s="189"/>
      <c r="M350" s="189"/>
    </row>
    <row r="351" spans="1:13" ht="15.75" thickBot="1">
      <c r="A351" s="188" t="s">
        <v>11</v>
      </c>
      <c r="B351" s="188"/>
      <c r="C351" s="189" t="s">
        <v>657</v>
      </c>
      <c r="D351" s="189"/>
      <c r="E351" s="189"/>
      <c r="F351" s="189"/>
      <c r="G351" s="189"/>
      <c r="H351" s="189"/>
      <c r="I351" s="189"/>
      <c r="J351" s="189"/>
      <c r="K351" s="189"/>
      <c r="L351" s="189"/>
      <c r="M351" s="189"/>
    </row>
    <row r="352" spans="1:13" ht="30.75" thickBot="1">
      <c r="A352" s="6" t="s">
        <v>1</v>
      </c>
      <c r="B352" s="6" t="s">
        <v>2</v>
      </c>
      <c r="C352" s="6" t="s">
        <v>6</v>
      </c>
      <c r="D352" s="6" t="s">
        <v>13</v>
      </c>
      <c r="E352" s="7" t="s">
        <v>3</v>
      </c>
      <c r="F352" s="7" t="s">
        <v>61</v>
      </c>
      <c r="G352" s="7" t="s">
        <v>4</v>
      </c>
      <c r="H352" s="6">
        <v>1</v>
      </c>
      <c r="I352" s="6">
        <v>2</v>
      </c>
      <c r="J352" s="6">
        <v>3</v>
      </c>
      <c r="K352" s="6">
        <v>4</v>
      </c>
      <c r="L352" s="6" t="s">
        <v>5</v>
      </c>
      <c r="M352" s="6" t="s">
        <v>12</v>
      </c>
    </row>
    <row r="353" spans="1:13" ht="30">
      <c r="A353" s="26" t="s">
        <v>958</v>
      </c>
      <c r="B353" s="190" t="s">
        <v>251</v>
      </c>
      <c r="C353" s="26" t="s">
        <v>658</v>
      </c>
      <c r="D353" s="26" t="s">
        <v>275</v>
      </c>
      <c r="E353" s="26"/>
      <c r="F353" s="26" t="s">
        <v>165</v>
      </c>
      <c r="G353" s="28">
        <v>11</v>
      </c>
      <c r="H353" s="28">
        <v>3</v>
      </c>
      <c r="I353" s="28">
        <v>3</v>
      </c>
      <c r="J353" s="28">
        <v>3</v>
      </c>
      <c r="K353" s="28">
        <v>2</v>
      </c>
      <c r="L353" s="26" t="s">
        <v>276</v>
      </c>
      <c r="M353" s="78">
        <v>28500</v>
      </c>
    </row>
    <row r="354" spans="1:13" ht="75">
      <c r="A354" s="26" t="s">
        <v>959</v>
      </c>
      <c r="B354" s="191"/>
      <c r="C354" s="27" t="s">
        <v>659</v>
      </c>
      <c r="D354" s="27" t="s">
        <v>275</v>
      </c>
      <c r="E354" s="27"/>
      <c r="F354" s="27" t="s">
        <v>204</v>
      </c>
      <c r="G354" s="29">
        <v>60</v>
      </c>
      <c r="H354" s="29">
        <v>20</v>
      </c>
      <c r="I354" s="29">
        <v>20</v>
      </c>
      <c r="J354" s="29">
        <v>15</v>
      </c>
      <c r="K354" s="29">
        <v>5</v>
      </c>
      <c r="L354" s="27" t="s">
        <v>277</v>
      </c>
      <c r="M354" s="77">
        <v>290000</v>
      </c>
    </row>
    <row r="355" spans="1:13" ht="55.5" customHeight="1">
      <c r="A355" s="26" t="s">
        <v>960</v>
      </c>
      <c r="B355" s="191"/>
      <c r="C355" s="27" t="s">
        <v>660</v>
      </c>
      <c r="D355" s="27" t="s">
        <v>278</v>
      </c>
      <c r="E355" s="27"/>
      <c r="F355" s="27" t="s">
        <v>119</v>
      </c>
      <c r="G355" s="29">
        <v>4</v>
      </c>
      <c r="H355" s="29">
        <v>1</v>
      </c>
      <c r="I355" s="29">
        <v>1</v>
      </c>
      <c r="J355" s="29">
        <v>2</v>
      </c>
      <c r="K355" s="29">
        <v>0</v>
      </c>
      <c r="L355" s="27" t="s">
        <v>661</v>
      </c>
      <c r="M355" s="77">
        <v>60000</v>
      </c>
    </row>
    <row r="356" spans="1:13" ht="105">
      <c r="A356" s="26" t="s">
        <v>961</v>
      </c>
      <c r="B356" s="191"/>
      <c r="C356" s="27" t="s">
        <v>662</v>
      </c>
      <c r="D356" s="27" t="s">
        <v>279</v>
      </c>
      <c r="E356" s="27"/>
      <c r="F356" s="27" t="s">
        <v>281</v>
      </c>
      <c r="G356" s="29">
        <v>5</v>
      </c>
      <c r="H356" s="29">
        <v>1</v>
      </c>
      <c r="I356" s="29">
        <v>2</v>
      </c>
      <c r="J356" s="29">
        <v>1</v>
      </c>
      <c r="K356" s="29">
        <v>0</v>
      </c>
      <c r="L356" s="27" t="s">
        <v>280</v>
      </c>
      <c r="M356" s="77">
        <v>200000</v>
      </c>
    </row>
    <row r="357" spans="1:13" ht="81.75" customHeight="1" thickBot="1">
      <c r="A357" s="26" t="s">
        <v>962</v>
      </c>
      <c r="B357" s="192"/>
      <c r="C357" s="27" t="s">
        <v>663</v>
      </c>
      <c r="D357" s="27" t="s">
        <v>664</v>
      </c>
      <c r="E357" s="27"/>
      <c r="F357" s="27" t="s">
        <v>281</v>
      </c>
      <c r="G357" s="29">
        <v>2</v>
      </c>
      <c r="H357" s="29">
        <v>0</v>
      </c>
      <c r="I357" s="29">
        <v>1</v>
      </c>
      <c r="J357" s="29">
        <v>1</v>
      </c>
      <c r="K357" s="29">
        <v>0</v>
      </c>
      <c r="L357" s="27" t="s">
        <v>665</v>
      </c>
      <c r="M357" s="77">
        <v>30000</v>
      </c>
    </row>
    <row r="358" spans="1:13" ht="15.75" thickBot="1">
      <c r="L358" s="52" t="s">
        <v>531</v>
      </c>
      <c r="M358" s="53">
        <f>SUM(M13:M357)</f>
        <v>10473192</v>
      </c>
    </row>
  </sheetData>
  <mergeCells count="279">
    <mergeCell ref="B254:B256"/>
    <mergeCell ref="B262:B263"/>
    <mergeCell ref="B221:B228"/>
    <mergeCell ref="A213:M214"/>
    <mergeCell ref="A216:B216"/>
    <mergeCell ref="C216:M216"/>
    <mergeCell ref="A217:B217"/>
    <mergeCell ref="C217:M217"/>
    <mergeCell ref="A218:B218"/>
    <mergeCell ref="C218:M218"/>
    <mergeCell ref="A219:B219"/>
    <mergeCell ref="C219:M219"/>
    <mergeCell ref="C260:M260"/>
    <mergeCell ref="A208:B208"/>
    <mergeCell ref="C208:M208"/>
    <mergeCell ref="B95:B99"/>
    <mergeCell ref="B102:B112"/>
    <mergeCell ref="A90:B90"/>
    <mergeCell ref="C90:M90"/>
    <mergeCell ref="A91:B91"/>
    <mergeCell ref="C91:M91"/>
    <mergeCell ref="A92:B92"/>
    <mergeCell ref="B161:B162"/>
    <mergeCell ref="A165:M166"/>
    <mergeCell ref="A168:B168"/>
    <mergeCell ref="C168:M168"/>
    <mergeCell ref="A169:B169"/>
    <mergeCell ref="C169:M169"/>
    <mergeCell ref="A179:B179"/>
    <mergeCell ref="C179:M179"/>
    <mergeCell ref="A176:M177"/>
    <mergeCell ref="B184:B186"/>
    <mergeCell ref="C206:M206"/>
    <mergeCell ref="A207:B207"/>
    <mergeCell ref="B149:B150"/>
    <mergeCell ref="A151:B151"/>
    <mergeCell ref="C151:M151"/>
    <mergeCell ref="A333:B333"/>
    <mergeCell ref="C333:M333"/>
    <mergeCell ref="A334:B334"/>
    <mergeCell ref="C334:M334"/>
    <mergeCell ref="A335:B335"/>
    <mergeCell ref="C335:M335"/>
    <mergeCell ref="B317:B326"/>
    <mergeCell ref="A329:M330"/>
    <mergeCell ref="A332:B332"/>
    <mergeCell ref="C332:M332"/>
    <mergeCell ref="A351:B351"/>
    <mergeCell ref="C351:M351"/>
    <mergeCell ref="B337:B342"/>
    <mergeCell ref="B353:B357"/>
    <mergeCell ref="A345:B345"/>
    <mergeCell ref="C345:M345"/>
    <mergeCell ref="A348:B348"/>
    <mergeCell ref="C348:M348"/>
    <mergeCell ref="A349:B349"/>
    <mergeCell ref="C349:M349"/>
    <mergeCell ref="A343:B343"/>
    <mergeCell ref="C343:M343"/>
    <mergeCell ref="A344:B344"/>
    <mergeCell ref="C344:M344"/>
    <mergeCell ref="A350:B350"/>
    <mergeCell ref="C350:M350"/>
    <mergeCell ref="A293:B293"/>
    <mergeCell ref="C293:M293"/>
    <mergeCell ref="A300:B300"/>
    <mergeCell ref="C300:M300"/>
    <mergeCell ref="A301:B301"/>
    <mergeCell ref="C301:M301"/>
    <mergeCell ref="C315:M315"/>
    <mergeCell ref="A309:M310"/>
    <mergeCell ref="A312:B312"/>
    <mergeCell ref="C312:M312"/>
    <mergeCell ref="B295:B299"/>
    <mergeCell ref="B305:B306"/>
    <mergeCell ref="A302:B302"/>
    <mergeCell ref="C302:M302"/>
    <mergeCell ref="A303:B303"/>
    <mergeCell ref="C303:M303"/>
    <mergeCell ref="A313:B313"/>
    <mergeCell ref="C313:M313"/>
    <mergeCell ref="A314:B314"/>
    <mergeCell ref="C314:M314"/>
    <mergeCell ref="A315:B315"/>
    <mergeCell ref="A287:B287"/>
    <mergeCell ref="C287:M287"/>
    <mergeCell ref="A288:B288"/>
    <mergeCell ref="C288:M288"/>
    <mergeCell ref="A187:B187"/>
    <mergeCell ref="C187:M187"/>
    <mergeCell ref="A272:B272"/>
    <mergeCell ref="C272:M272"/>
    <mergeCell ref="A266:M267"/>
    <mergeCell ref="A269:B269"/>
    <mergeCell ref="C269:M269"/>
    <mergeCell ref="A270:B270"/>
    <mergeCell ref="C270:M270"/>
    <mergeCell ref="A231:M232"/>
    <mergeCell ref="A234:B234"/>
    <mergeCell ref="C234:M234"/>
    <mergeCell ref="A235:B235"/>
    <mergeCell ref="C235:M235"/>
    <mergeCell ref="A236:B236"/>
    <mergeCell ref="C236:M236"/>
    <mergeCell ref="A202:M203"/>
    <mergeCell ref="A205:B205"/>
    <mergeCell ref="C205:M205"/>
    <mergeCell ref="A206:B206"/>
    <mergeCell ref="A291:B291"/>
    <mergeCell ref="C291:M291"/>
    <mergeCell ref="A292:B292"/>
    <mergeCell ref="C292:M292"/>
    <mergeCell ref="A271:B271"/>
    <mergeCell ref="C271:M271"/>
    <mergeCell ref="B189:B190"/>
    <mergeCell ref="A170:B170"/>
    <mergeCell ref="C170:M170"/>
    <mergeCell ref="A171:B171"/>
    <mergeCell ref="C171:M171"/>
    <mergeCell ref="A180:B180"/>
    <mergeCell ref="C180:M180"/>
    <mergeCell ref="A181:B181"/>
    <mergeCell ref="C181:M181"/>
    <mergeCell ref="A182:B182"/>
    <mergeCell ref="C182:M182"/>
    <mergeCell ref="A191:B191"/>
    <mergeCell ref="C191:M191"/>
    <mergeCell ref="A192:B192"/>
    <mergeCell ref="B239:B242"/>
    <mergeCell ref="B243:B248"/>
    <mergeCell ref="A237:B237"/>
    <mergeCell ref="C237:M237"/>
    <mergeCell ref="A155:B155"/>
    <mergeCell ref="C155:M155"/>
    <mergeCell ref="A159:B159"/>
    <mergeCell ref="C159:M159"/>
    <mergeCell ref="B153:B154"/>
    <mergeCell ref="A145:B145"/>
    <mergeCell ref="C145:M145"/>
    <mergeCell ref="A146:B146"/>
    <mergeCell ref="C146:M146"/>
    <mergeCell ref="A147:B147"/>
    <mergeCell ref="C147:M147"/>
    <mergeCell ref="B157:B158"/>
    <mergeCell ref="B137:B138"/>
    <mergeCell ref="B123:B124"/>
    <mergeCell ref="B127:B128"/>
    <mergeCell ref="A141:M142"/>
    <mergeCell ref="A144:B144"/>
    <mergeCell ref="C144:M144"/>
    <mergeCell ref="A135:B135"/>
    <mergeCell ref="C135:M135"/>
    <mergeCell ref="A125:B125"/>
    <mergeCell ref="C125:M125"/>
    <mergeCell ref="A129:B129"/>
    <mergeCell ref="C129:M129"/>
    <mergeCell ref="A132:B132"/>
    <mergeCell ref="C132:M132"/>
    <mergeCell ref="A133:B133"/>
    <mergeCell ref="C133:M133"/>
    <mergeCell ref="A134:B134"/>
    <mergeCell ref="C134:M134"/>
    <mergeCell ref="A119:B119"/>
    <mergeCell ref="C119:M119"/>
    <mergeCell ref="A120:B120"/>
    <mergeCell ref="C120:M120"/>
    <mergeCell ref="A121:B121"/>
    <mergeCell ref="C121:M121"/>
    <mergeCell ref="A100:B100"/>
    <mergeCell ref="C100:M100"/>
    <mergeCell ref="A115:M116"/>
    <mergeCell ref="A118:B118"/>
    <mergeCell ref="C118:M118"/>
    <mergeCell ref="C92:M92"/>
    <mergeCell ref="A93:B93"/>
    <mergeCell ref="C93:M93"/>
    <mergeCell ref="B86:B89"/>
    <mergeCell ref="A78:M79"/>
    <mergeCell ref="A81:B81"/>
    <mergeCell ref="C81:M81"/>
    <mergeCell ref="A82:B82"/>
    <mergeCell ref="C82:M82"/>
    <mergeCell ref="A83:B83"/>
    <mergeCell ref="C83:M83"/>
    <mergeCell ref="B73:B75"/>
    <mergeCell ref="B57:B59"/>
    <mergeCell ref="B62:B63"/>
    <mergeCell ref="B66:B67"/>
    <mergeCell ref="A70:B70"/>
    <mergeCell ref="C70:M70"/>
    <mergeCell ref="A71:B71"/>
    <mergeCell ref="C71:M71"/>
    <mergeCell ref="A84:B84"/>
    <mergeCell ref="C84:M84"/>
    <mergeCell ref="B14:B17"/>
    <mergeCell ref="A55:B55"/>
    <mergeCell ref="C55:M55"/>
    <mergeCell ref="A68:B68"/>
    <mergeCell ref="C68:M68"/>
    <mergeCell ref="A69:B69"/>
    <mergeCell ref="C69:M69"/>
    <mergeCell ref="A49:M50"/>
    <mergeCell ref="A52:B52"/>
    <mergeCell ref="C52:M52"/>
    <mergeCell ref="A53:B53"/>
    <mergeCell ref="C53:M53"/>
    <mergeCell ref="A54:B54"/>
    <mergeCell ref="C54:M54"/>
    <mergeCell ref="A60:B60"/>
    <mergeCell ref="C60:M60"/>
    <mergeCell ref="A64:B64"/>
    <mergeCell ref="C64:M64"/>
    <mergeCell ref="A32:B32"/>
    <mergeCell ref="A33:B33"/>
    <mergeCell ref="C31:M31"/>
    <mergeCell ref="C32:M32"/>
    <mergeCell ref="C33:M33"/>
    <mergeCell ref="A20:B20"/>
    <mergeCell ref="A21:B21"/>
    <mergeCell ref="A30:B30"/>
    <mergeCell ref="C21:M21"/>
    <mergeCell ref="C30:M30"/>
    <mergeCell ref="C1:M2"/>
    <mergeCell ref="C3:M4"/>
    <mergeCell ref="A6:M7"/>
    <mergeCell ref="A18:B18"/>
    <mergeCell ref="C18:M18"/>
    <mergeCell ref="A19:B19"/>
    <mergeCell ref="C19:M19"/>
    <mergeCell ref="C20:M20"/>
    <mergeCell ref="A31:B31"/>
    <mergeCell ref="B23:B24"/>
    <mergeCell ref="A25:B25"/>
    <mergeCell ref="C25:M25"/>
    <mergeCell ref="A26:B26"/>
    <mergeCell ref="C26:M26"/>
    <mergeCell ref="A27:B27"/>
    <mergeCell ref="C27:M27"/>
    <mergeCell ref="A9:B9"/>
    <mergeCell ref="C9:M9"/>
    <mergeCell ref="A10:B10"/>
    <mergeCell ref="C10:M10"/>
    <mergeCell ref="A11:B11"/>
    <mergeCell ref="C11:M11"/>
    <mergeCell ref="A12:B12"/>
    <mergeCell ref="C12:M12"/>
    <mergeCell ref="B274:B276"/>
    <mergeCell ref="B277:B286"/>
    <mergeCell ref="C192:M192"/>
    <mergeCell ref="A193:B193"/>
    <mergeCell ref="C193:M193"/>
    <mergeCell ref="A194:B194"/>
    <mergeCell ref="C194:M194"/>
    <mergeCell ref="B196:B199"/>
    <mergeCell ref="A249:B249"/>
    <mergeCell ref="C249:M249"/>
    <mergeCell ref="A250:B250"/>
    <mergeCell ref="C250:M250"/>
    <mergeCell ref="A251:B251"/>
    <mergeCell ref="C251:M251"/>
    <mergeCell ref="A252:B252"/>
    <mergeCell ref="C252:M252"/>
    <mergeCell ref="A257:B257"/>
    <mergeCell ref="C257:M257"/>
    <mergeCell ref="A258:B258"/>
    <mergeCell ref="C258:M258"/>
    <mergeCell ref="A259:B259"/>
    <mergeCell ref="C259:M259"/>
    <mergeCell ref="A260:B260"/>
    <mergeCell ref="C207:M207"/>
    <mergeCell ref="A36:B36"/>
    <mergeCell ref="C36:M36"/>
    <mergeCell ref="A37:B37"/>
    <mergeCell ref="C37:M37"/>
    <mergeCell ref="A38:B38"/>
    <mergeCell ref="C38:M38"/>
    <mergeCell ref="A39:B39"/>
    <mergeCell ref="C39:M39"/>
    <mergeCell ref="B41:B43"/>
  </mergeCells>
  <phoneticPr fontId="19" type="noConversion"/>
  <pageMargins left="0.23622047244094491" right="0.23622047244094491" top="0.19685039370078741" bottom="0.19685039370078741" header="0.31496062992125984" footer="0.31496062992125984"/>
  <pageSetup scale="82" fitToHeight="0" orientation="landscape" horizontalDpi="360" verticalDpi="360" r:id="rId1"/>
  <rowBreaks count="9" manualBreakCount="9">
    <brk id="55" max="16383" man="1"/>
    <brk id="67" max="16383" man="1"/>
    <brk id="89" max="16383" man="1"/>
    <brk id="114" max="16383" man="1"/>
    <brk id="138" max="16383" man="1"/>
    <brk id="158" max="12" man="1"/>
    <brk id="184" max="12" man="1"/>
    <brk id="242" max="12" man="1"/>
    <brk id="276" max="1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7"/>
  <sheetViews>
    <sheetView showGridLines="0" showRuler="0" view="pageBreakPreview" topLeftCell="B1" zoomScaleNormal="100" zoomScaleSheetLayoutView="100" workbookViewId="0">
      <selection activeCell="M16" sqref="M16"/>
    </sheetView>
  </sheetViews>
  <sheetFormatPr baseColWidth="10" defaultRowHeight="15"/>
  <cols>
    <col min="3" max="3" width="33.7109375" customWidth="1"/>
    <col min="4" max="4" width="24.140625" customWidth="1"/>
    <col min="5" max="5" width="19.28515625" customWidth="1"/>
    <col min="6" max="6" width="12.28515625" customWidth="1"/>
    <col min="7" max="7" width="7.28515625" customWidth="1"/>
    <col min="8" max="11" width="6.7109375" customWidth="1"/>
    <col min="12" max="12" width="15.7109375" customWidth="1"/>
    <col min="13" max="13" width="15.28515625" customWidth="1"/>
  </cols>
  <sheetData>
    <row r="1" spans="1:14">
      <c r="A1" s="1"/>
      <c r="B1" s="4"/>
      <c r="C1" s="224" t="s">
        <v>7</v>
      </c>
      <c r="D1" s="225"/>
      <c r="E1" s="225"/>
      <c r="F1" s="225"/>
      <c r="G1" s="225"/>
      <c r="H1" s="225"/>
      <c r="I1" s="225"/>
      <c r="J1" s="225"/>
      <c r="K1" s="225"/>
      <c r="L1" s="225"/>
      <c r="M1" s="226"/>
    </row>
    <row r="2" spans="1:14" ht="15.75" thickBot="1">
      <c r="A2" s="2"/>
      <c r="C2" s="227"/>
      <c r="D2" s="228"/>
      <c r="E2" s="228"/>
      <c r="F2" s="228"/>
      <c r="G2" s="228"/>
      <c r="H2" s="228"/>
      <c r="I2" s="228"/>
      <c r="J2" s="228"/>
      <c r="K2" s="228"/>
      <c r="L2" s="228"/>
      <c r="M2" s="229"/>
    </row>
    <row r="3" spans="1:14">
      <c r="A3" s="2"/>
      <c r="C3" s="230" t="s">
        <v>395</v>
      </c>
      <c r="D3" s="231"/>
      <c r="E3" s="231"/>
      <c r="F3" s="231"/>
      <c r="G3" s="231"/>
      <c r="H3" s="231"/>
      <c r="I3" s="231"/>
      <c r="J3" s="231"/>
      <c r="K3" s="231"/>
      <c r="L3" s="231"/>
      <c r="M3" s="232"/>
    </row>
    <row r="4" spans="1:14" ht="15.75" thickBot="1">
      <c r="A4" s="3"/>
      <c r="B4" s="5"/>
      <c r="C4" s="233"/>
      <c r="D4" s="234"/>
      <c r="E4" s="234"/>
      <c r="F4" s="234"/>
      <c r="G4" s="234"/>
      <c r="H4" s="234"/>
      <c r="I4" s="234"/>
      <c r="J4" s="234"/>
      <c r="K4" s="234"/>
      <c r="L4" s="234"/>
      <c r="M4" s="235"/>
    </row>
    <row r="5" spans="1:14" ht="15.75" thickBot="1"/>
    <row r="6" spans="1:14">
      <c r="A6" s="196" t="s">
        <v>396</v>
      </c>
      <c r="B6" s="197"/>
      <c r="C6" s="197"/>
      <c r="D6" s="197"/>
      <c r="E6" s="197"/>
      <c r="F6" s="197"/>
      <c r="G6" s="197"/>
      <c r="H6" s="197"/>
      <c r="I6" s="197"/>
      <c r="J6" s="197"/>
      <c r="K6" s="197"/>
      <c r="L6" s="197"/>
      <c r="M6" s="198"/>
    </row>
    <row r="7" spans="1:14" ht="15.75" thickBot="1">
      <c r="A7" s="199"/>
      <c r="B7" s="200"/>
      <c r="C7" s="200"/>
      <c r="D7" s="200"/>
      <c r="E7" s="200"/>
      <c r="F7" s="200"/>
      <c r="G7" s="200"/>
      <c r="H7" s="200"/>
      <c r="I7" s="200"/>
      <c r="J7" s="200"/>
      <c r="K7" s="200"/>
      <c r="L7" s="200"/>
      <c r="M7" s="201"/>
    </row>
    <row r="8" spans="1:14" ht="15.75" thickBot="1"/>
    <row r="9" spans="1:14" ht="15.75" thickBot="1">
      <c r="A9" s="188" t="s">
        <v>8</v>
      </c>
      <c r="B9" s="188"/>
      <c r="C9" s="193" t="s">
        <v>201</v>
      </c>
      <c r="D9" s="189"/>
      <c r="E9" s="189"/>
      <c r="F9" s="189"/>
      <c r="G9" s="189"/>
      <c r="H9" s="189"/>
      <c r="I9" s="189"/>
      <c r="J9" s="189"/>
      <c r="K9" s="189"/>
      <c r="L9" s="189"/>
      <c r="M9" s="189"/>
    </row>
    <row r="10" spans="1:14" ht="30.75" customHeight="1" thickBot="1">
      <c r="A10" s="188" t="s">
        <v>9</v>
      </c>
      <c r="B10" s="188"/>
      <c r="C10" s="193" t="s">
        <v>399</v>
      </c>
      <c r="D10" s="189"/>
      <c r="E10" s="189"/>
      <c r="F10" s="189"/>
      <c r="G10" s="189"/>
      <c r="H10" s="189"/>
      <c r="I10" s="189"/>
      <c r="J10" s="189"/>
      <c r="K10" s="189"/>
      <c r="L10" s="189"/>
      <c r="M10" s="189"/>
    </row>
    <row r="11" spans="1:14" ht="15.75" thickBot="1">
      <c r="A11" s="188" t="s">
        <v>10</v>
      </c>
      <c r="B11" s="188"/>
      <c r="C11" s="193" t="s">
        <v>397</v>
      </c>
      <c r="D11" s="189"/>
      <c r="E11" s="189"/>
      <c r="F11" s="189"/>
      <c r="G11" s="189"/>
      <c r="H11" s="189"/>
      <c r="I11" s="189"/>
      <c r="J11" s="189"/>
      <c r="K11" s="189"/>
      <c r="L11" s="189"/>
      <c r="M11" s="189"/>
    </row>
    <row r="12" spans="1:14" ht="15.75" thickBot="1">
      <c r="A12" s="188" t="s">
        <v>11</v>
      </c>
      <c r="B12" s="188"/>
      <c r="C12" s="189" t="s">
        <v>523</v>
      </c>
      <c r="D12" s="189"/>
      <c r="E12" s="189"/>
      <c r="F12" s="189"/>
      <c r="G12" s="189"/>
      <c r="H12" s="189"/>
      <c r="I12" s="189"/>
      <c r="J12" s="189"/>
      <c r="K12" s="189"/>
      <c r="L12" s="189"/>
      <c r="M12" s="189"/>
    </row>
    <row r="13" spans="1:14" ht="30.75" thickBot="1">
      <c r="A13" s="6" t="s">
        <v>1</v>
      </c>
      <c r="B13" s="6" t="s">
        <v>2</v>
      </c>
      <c r="C13" s="6" t="s">
        <v>6</v>
      </c>
      <c r="D13" s="6" t="s">
        <v>13</v>
      </c>
      <c r="E13" s="7" t="s">
        <v>3</v>
      </c>
      <c r="F13" s="7" t="s">
        <v>61</v>
      </c>
      <c r="G13" s="7" t="s">
        <v>4</v>
      </c>
      <c r="H13" s="6">
        <v>1</v>
      </c>
      <c r="I13" s="6">
        <v>2</v>
      </c>
      <c r="J13" s="6">
        <v>3</v>
      </c>
      <c r="K13" s="6">
        <v>4</v>
      </c>
      <c r="L13" s="6" t="s">
        <v>5</v>
      </c>
      <c r="M13" s="6" t="s">
        <v>12</v>
      </c>
    </row>
    <row r="14" spans="1:14" s="142" customFormat="1" ht="45">
      <c r="A14" s="148" t="s">
        <v>963</v>
      </c>
      <c r="B14" s="256" t="s">
        <v>398</v>
      </c>
      <c r="C14" s="151" t="s">
        <v>400</v>
      </c>
      <c r="D14" s="155"/>
      <c r="E14" s="149" t="s">
        <v>401</v>
      </c>
      <c r="F14" s="151" t="s">
        <v>403</v>
      </c>
      <c r="G14" s="149">
        <v>3</v>
      </c>
      <c r="H14" s="149">
        <v>1</v>
      </c>
      <c r="I14" s="149">
        <v>1</v>
      </c>
      <c r="J14" s="149">
        <v>1</v>
      </c>
      <c r="K14" s="149">
        <v>0</v>
      </c>
      <c r="L14" s="148" t="s">
        <v>562</v>
      </c>
      <c r="M14" s="150">
        <v>0</v>
      </c>
      <c r="N14" s="165"/>
    </row>
    <row r="15" spans="1:14" s="142" customFormat="1" ht="34.5" customHeight="1">
      <c r="A15" s="148" t="s">
        <v>964</v>
      </c>
      <c r="B15" s="257"/>
      <c r="C15" s="147" t="s">
        <v>402</v>
      </c>
      <c r="D15" s="157"/>
      <c r="E15" s="146" t="s">
        <v>85</v>
      </c>
      <c r="F15" s="147" t="s">
        <v>404</v>
      </c>
      <c r="G15" s="146">
        <v>3</v>
      </c>
      <c r="H15" s="146">
        <v>1</v>
      </c>
      <c r="I15" s="146">
        <v>1</v>
      </c>
      <c r="J15" s="146">
        <v>1</v>
      </c>
      <c r="K15" s="146">
        <v>0</v>
      </c>
      <c r="L15" s="157" t="s">
        <v>682</v>
      </c>
      <c r="M15" s="152">
        <v>465063</v>
      </c>
      <c r="N15" s="166"/>
    </row>
    <row r="16" spans="1:14" s="142" customFormat="1" ht="34.5" customHeight="1" thickBot="1">
      <c r="A16" s="148" t="s">
        <v>965</v>
      </c>
      <c r="B16" s="258"/>
      <c r="C16" s="147" t="s">
        <v>725</v>
      </c>
      <c r="D16" s="157"/>
      <c r="E16" s="146" t="s">
        <v>85</v>
      </c>
      <c r="F16" s="147" t="s">
        <v>726</v>
      </c>
      <c r="G16" s="146">
        <v>1</v>
      </c>
      <c r="H16" s="146">
        <v>1</v>
      </c>
      <c r="I16" s="146">
        <v>0</v>
      </c>
      <c r="J16" s="146">
        <v>0</v>
      </c>
      <c r="K16" s="146">
        <v>0</v>
      </c>
      <c r="L16" s="157" t="s">
        <v>682</v>
      </c>
      <c r="M16" s="152">
        <v>465063</v>
      </c>
      <c r="N16" s="166"/>
    </row>
    <row r="17" spans="1:13" ht="15.75" thickBot="1">
      <c r="A17" s="188" t="s">
        <v>8</v>
      </c>
      <c r="B17" s="188"/>
      <c r="C17" s="189" t="s">
        <v>406</v>
      </c>
      <c r="D17" s="189"/>
      <c r="E17" s="189"/>
      <c r="F17" s="189"/>
      <c r="G17" s="189"/>
      <c r="H17" s="189"/>
      <c r="I17" s="189"/>
      <c r="J17" s="189"/>
      <c r="K17" s="189"/>
      <c r="L17" s="189"/>
      <c r="M17" s="189"/>
    </row>
    <row r="18" spans="1:13" ht="33" customHeight="1" thickBot="1">
      <c r="A18" s="188" t="s">
        <v>9</v>
      </c>
      <c r="B18" s="188"/>
      <c r="C18" s="193" t="s">
        <v>408</v>
      </c>
      <c r="D18" s="193"/>
      <c r="E18" s="193"/>
      <c r="F18" s="193"/>
      <c r="G18" s="193"/>
      <c r="H18" s="193"/>
      <c r="I18" s="193"/>
      <c r="J18" s="193"/>
      <c r="K18" s="193"/>
      <c r="L18" s="193"/>
      <c r="M18" s="193"/>
    </row>
    <row r="19" spans="1:13" ht="15.75" thickBot="1">
      <c r="A19" s="188" t="s">
        <v>10</v>
      </c>
      <c r="B19" s="188"/>
      <c r="C19" s="193" t="s">
        <v>405</v>
      </c>
      <c r="D19" s="193"/>
      <c r="E19" s="193"/>
      <c r="F19" s="193"/>
      <c r="G19" s="193"/>
      <c r="H19" s="193"/>
      <c r="I19" s="193"/>
      <c r="J19" s="193"/>
      <c r="K19" s="193"/>
      <c r="L19" s="193"/>
      <c r="M19" s="193"/>
    </row>
    <row r="20" spans="1:13" ht="15.75" thickBot="1">
      <c r="A20" s="188" t="s">
        <v>11</v>
      </c>
      <c r="B20" s="188"/>
      <c r="C20" s="189" t="s">
        <v>524</v>
      </c>
      <c r="D20" s="189"/>
      <c r="E20" s="189"/>
      <c r="F20" s="189"/>
      <c r="G20" s="189"/>
      <c r="H20" s="189"/>
      <c r="I20" s="189"/>
      <c r="J20" s="189"/>
      <c r="K20" s="189"/>
      <c r="L20" s="189"/>
      <c r="M20" s="189"/>
    </row>
    <row r="21" spans="1:13" ht="30.75" thickBot="1">
      <c r="A21" s="6" t="s">
        <v>1</v>
      </c>
      <c r="B21" s="6" t="s">
        <v>2</v>
      </c>
      <c r="C21" s="6" t="s">
        <v>6</v>
      </c>
      <c r="D21" s="6" t="s">
        <v>13</v>
      </c>
      <c r="E21" s="7" t="s">
        <v>3</v>
      </c>
      <c r="F21" s="7" t="s">
        <v>61</v>
      </c>
      <c r="G21" s="7" t="s">
        <v>4</v>
      </c>
      <c r="H21" s="6">
        <v>1</v>
      </c>
      <c r="I21" s="6">
        <v>2</v>
      </c>
      <c r="J21" s="6">
        <v>3</v>
      </c>
      <c r="K21" s="6">
        <v>4</v>
      </c>
      <c r="L21" s="6" t="s">
        <v>5</v>
      </c>
      <c r="M21" s="6" t="s">
        <v>12</v>
      </c>
    </row>
    <row r="22" spans="1:13" s="142" customFormat="1" ht="61.5" customHeight="1">
      <c r="A22" s="148" t="s">
        <v>966</v>
      </c>
      <c r="B22" s="190" t="s">
        <v>407</v>
      </c>
      <c r="C22" s="148" t="s">
        <v>683</v>
      </c>
      <c r="D22" s="148" t="s">
        <v>409</v>
      </c>
      <c r="E22" s="148" t="s">
        <v>168</v>
      </c>
      <c r="F22" s="148" t="s">
        <v>165</v>
      </c>
      <c r="G22" s="149">
        <v>5</v>
      </c>
      <c r="H22" s="149">
        <v>0</v>
      </c>
      <c r="I22" s="149">
        <v>1</v>
      </c>
      <c r="J22" s="149">
        <v>2</v>
      </c>
      <c r="K22" s="149">
        <v>2</v>
      </c>
      <c r="L22" s="149" t="s">
        <v>276</v>
      </c>
      <c r="M22" s="150">
        <v>240063</v>
      </c>
    </row>
    <row r="23" spans="1:13" ht="30.75" customHeight="1">
      <c r="A23" s="26" t="s">
        <v>967</v>
      </c>
      <c r="B23" s="191"/>
      <c r="C23" s="27" t="s">
        <v>684</v>
      </c>
      <c r="D23" s="27" t="s">
        <v>410</v>
      </c>
      <c r="E23" s="27" t="s">
        <v>168</v>
      </c>
      <c r="F23" s="27" t="s">
        <v>411</v>
      </c>
      <c r="G23" s="29">
        <v>1</v>
      </c>
      <c r="H23" s="29">
        <v>0</v>
      </c>
      <c r="I23" s="29">
        <v>0</v>
      </c>
      <c r="J23" s="29">
        <v>0</v>
      </c>
      <c r="K23" s="29">
        <v>1</v>
      </c>
      <c r="L23" s="29" t="s">
        <v>276</v>
      </c>
      <c r="M23" s="78">
        <v>240063</v>
      </c>
    </row>
    <row r="24" spans="1:13" s="142" customFormat="1" ht="102.75" customHeight="1" thickBot="1">
      <c r="A24" s="148" t="s">
        <v>968</v>
      </c>
      <c r="B24" s="192"/>
      <c r="C24" s="157" t="s">
        <v>685</v>
      </c>
      <c r="D24" s="157"/>
      <c r="E24" s="145" t="s">
        <v>85</v>
      </c>
      <c r="F24" s="145" t="s">
        <v>119</v>
      </c>
      <c r="G24" s="146">
        <v>1</v>
      </c>
      <c r="H24" s="146">
        <v>0</v>
      </c>
      <c r="I24" s="146">
        <v>0</v>
      </c>
      <c r="J24" s="146">
        <v>1</v>
      </c>
      <c r="K24" s="146">
        <v>0</v>
      </c>
      <c r="L24" s="146" t="s">
        <v>686</v>
      </c>
      <c r="M24" s="150">
        <v>490062</v>
      </c>
    </row>
    <row r="25" spans="1:13" ht="15.75" thickBot="1">
      <c r="L25" s="52" t="s">
        <v>531</v>
      </c>
      <c r="M25" s="53">
        <f>SUM(M14:M24)</f>
        <v>1900314</v>
      </c>
    </row>
    <row r="27" spans="1:13">
      <c r="M27" s="82"/>
    </row>
  </sheetData>
  <mergeCells count="21">
    <mergeCell ref="C18:M18"/>
    <mergeCell ref="C19:M19"/>
    <mergeCell ref="C20:M20"/>
    <mergeCell ref="C11:M11"/>
    <mergeCell ref="C12:M12"/>
    <mergeCell ref="C17:M17"/>
    <mergeCell ref="C1:M2"/>
    <mergeCell ref="C3:M4"/>
    <mergeCell ref="A6:M7"/>
    <mergeCell ref="C9:M9"/>
    <mergeCell ref="C10:M10"/>
    <mergeCell ref="A9:B9"/>
    <mergeCell ref="B14:B16"/>
    <mergeCell ref="B22:B24"/>
    <mergeCell ref="A10:B10"/>
    <mergeCell ref="A11:B11"/>
    <mergeCell ref="A12:B12"/>
    <mergeCell ref="A17:B17"/>
    <mergeCell ref="A18:B18"/>
    <mergeCell ref="A19:B19"/>
    <mergeCell ref="A20:B20"/>
  </mergeCells>
  <phoneticPr fontId="19" type="noConversion"/>
  <pageMargins left="0.23622047244094491" right="0.23622047244094491" top="0.19685039370078741" bottom="0.19685039370078741" header="0.31496062992125984" footer="0.31496062992125984"/>
  <pageSetup scale="76" fitToHeight="0" orientation="landscape"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
  <sheetViews>
    <sheetView showGridLines="0" showRuler="0" view="pageBreakPreview" topLeftCell="A7" zoomScaleNormal="100" zoomScaleSheetLayoutView="100" workbookViewId="0">
      <selection activeCell="C12" sqref="C12:M12"/>
    </sheetView>
  </sheetViews>
  <sheetFormatPr baseColWidth="10" defaultRowHeight="15"/>
  <cols>
    <col min="3" max="3" width="33.7109375" customWidth="1"/>
    <col min="4" max="4" width="24.140625" customWidth="1"/>
    <col min="5" max="5" width="19.28515625" customWidth="1"/>
    <col min="6" max="6" width="12.28515625" customWidth="1"/>
    <col min="7" max="7" width="7.28515625" customWidth="1"/>
    <col min="8" max="11" width="6.7109375" customWidth="1"/>
    <col min="12" max="12" width="15.7109375" customWidth="1"/>
    <col min="13" max="13" width="14.140625" bestFit="1" customWidth="1"/>
  </cols>
  <sheetData>
    <row r="1" spans="1:13" ht="15" customHeight="1">
      <c r="A1" s="1"/>
      <c r="B1" s="4"/>
      <c r="C1" s="224" t="s">
        <v>7</v>
      </c>
      <c r="D1" s="225"/>
      <c r="E1" s="225"/>
      <c r="F1" s="225"/>
      <c r="G1" s="225"/>
      <c r="H1" s="225"/>
      <c r="I1" s="225"/>
      <c r="J1" s="225"/>
      <c r="K1" s="225"/>
      <c r="L1" s="225"/>
      <c r="M1" s="226"/>
    </row>
    <row r="2" spans="1:13" ht="15.75" customHeight="1" thickBot="1">
      <c r="A2" s="2"/>
      <c r="C2" s="227"/>
      <c r="D2" s="228"/>
      <c r="E2" s="228"/>
      <c r="F2" s="228"/>
      <c r="G2" s="228"/>
      <c r="H2" s="228"/>
      <c r="I2" s="228"/>
      <c r="J2" s="228"/>
      <c r="K2" s="228"/>
      <c r="L2" s="228"/>
      <c r="M2" s="229"/>
    </row>
    <row r="3" spans="1:13" ht="15" customHeight="1">
      <c r="A3" s="2"/>
      <c r="C3" s="230" t="s">
        <v>978</v>
      </c>
      <c r="D3" s="231"/>
      <c r="E3" s="231"/>
      <c r="F3" s="231"/>
      <c r="G3" s="231"/>
      <c r="H3" s="231"/>
      <c r="I3" s="231"/>
      <c r="J3" s="231"/>
      <c r="K3" s="231"/>
      <c r="L3" s="231"/>
      <c r="M3" s="232"/>
    </row>
    <row r="4" spans="1:13" ht="15.75" customHeight="1" thickBot="1">
      <c r="A4" s="3"/>
      <c r="B4" s="5"/>
      <c r="C4" s="233"/>
      <c r="D4" s="234"/>
      <c r="E4" s="234"/>
      <c r="F4" s="234"/>
      <c r="G4" s="234"/>
      <c r="H4" s="234"/>
      <c r="I4" s="234"/>
      <c r="J4" s="234"/>
      <c r="K4" s="234"/>
      <c r="L4" s="234"/>
      <c r="M4" s="235"/>
    </row>
    <row r="5" spans="1:13" ht="15.75" thickBot="1"/>
    <row r="6" spans="1:13" ht="15" customHeight="1">
      <c r="A6" s="196" t="s">
        <v>413</v>
      </c>
      <c r="B6" s="197"/>
      <c r="C6" s="197"/>
      <c r="D6" s="197"/>
      <c r="E6" s="197"/>
      <c r="F6" s="197"/>
      <c r="G6" s="197"/>
      <c r="H6" s="197"/>
      <c r="I6" s="197"/>
      <c r="J6" s="197"/>
      <c r="K6" s="197"/>
      <c r="L6" s="197"/>
      <c r="M6" s="198"/>
    </row>
    <row r="7" spans="1:13" ht="15.75" customHeight="1" thickBot="1">
      <c r="A7" s="199"/>
      <c r="B7" s="200"/>
      <c r="C7" s="200"/>
      <c r="D7" s="200"/>
      <c r="E7" s="200"/>
      <c r="F7" s="200"/>
      <c r="G7" s="200"/>
      <c r="H7" s="200"/>
      <c r="I7" s="200"/>
      <c r="J7" s="200"/>
      <c r="K7" s="200"/>
      <c r="L7" s="200"/>
      <c r="M7" s="201"/>
    </row>
    <row r="8" spans="1:13" ht="15.75" thickBot="1"/>
    <row r="9" spans="1:13" ht="15.75" customHeight="1" thickBot="1">
      <c r="A9" s="188" t="s">
        <v>8</v>
      </c>
      <c r="B9" s="188"/>
      <c r="C9" s="193" t="s">
        <v>309</v>
      </c>
      <c r="D9" s="189"/>
      <c r="E9" s="189"/>
      <c r="F9" s="189"/>
      <c r="G9" s="189"/>
      <c r="H9" s="189"/>
      <c r="I9" s="189"/>
      <c r="J9" s="189"/>
      <c r="K9" s="189"/>
      <c r="L9" s="189"/>
      <c r="M9" s="189"/>
    </row>
    <row r="10" spans="1:13" ht="33" customHeight="1" thickBot="1">
      <c r="A10" s="188" t="s">
        <v>9</v>
      </c>
      <c r="B10" s="188"/>
      <c r="C10" s="193" t="s">
        <v>1012</v>
      </c>
      <c r="D10" s="189"/>
      <c r="E10" s="189"/>
      <c r="F10" s="189"/>
      <c r="G10" s="189"/>
      <c r="H10" s="189"/>
      <c r="I10" s="189"/>
      <c r="J10" s="189"/>
      <c r="K10" s="189"/>
      <c r="L10" s="189"/>
      <c r="M10" s="189"/>
    </row>
    <row r="11" spans="1:13" ht="15.75" customHeight="1" thickBot="1">
      <c r="A11" s="188" t="s">
        <v>10</v>
      </c>
      <c r="B11" s="188"/>
      <c r="C11" s="193" t="s">
        <v>414</v>
      </c>
      <c r="D11" s="189"/>
      <c r="E11" s="189"/>
      <c r="F11" s="189"/>
      <c r="G11" s="189"/>
      <c r="H11" s="189"/>
      <c r="I11" s="189"/>
      <c r="J11" s="189"/>
      <c r="K11" s="189"/>
      <c r="L11" s="189"/>
      <c r="M11" s="189"/>
    </row>
    <row r="12" spans="1:13" ht="15.75" thickBot="1">
      <c r="A12" s="188" t="s">
        <v>11</v>
      </c>
      <c r="B12" s="188"/>
      <c r="C12" s="189" t="s">
        <v>687</v>
      </c>
      <c r="D12" s="189"/>
      <c r="E12" s="189"/>
      <c r="F12" s="189"/>
      <c r="G12" s="189"/>
      <c r="H12" s="189"/>
      <c r="I12" s="189"/>
      <c r="J12" s="189"/>
      <c r="K12" s="189"/>
      <c r="L12" s="189"/>
      <c r="M12" s="189"/>
    </row>
    <row r="13" spans="1:13" ht="30.75" thickBot="1">
      <c r="A13" s="6" t="s">
        <v>1</v>
      </c>
      <c r="B13" s="6" t="s">
        <v>2</v>
      </c>
      <c r="C13" s="6" t="s">
        <v>6</v>
      </c>
      <c r="D13" s="6" t="s">
        <v>13</v>
      </c>
      <c r="E13" s="7" t="s">
        <v>3</v>
      </c>
      <c r="F13" s="7" t="s">
        <v>61</v>
      </c>
      <c r="G13" s="7" t="s">
        <v>4</v>
      </c>
      <c r="H13" s="6">
        <v>1</v>
      </c>
      <c r="I13" s="6">
        <v>2</v>
      </c>
      <c r="J13" s="6">
        <v>3</v>
      </c>
      <c r="K13" s="6">
        <v>4</v>
      </c>
      <c r="L13" s="6" t="s">
        <v>5</v>
      </c>
      <c r="M13" s="6" t="s">
        <v>12</v>
      </c>
    </row>
    <row r="14" spans="1:13" ht="105">
      <c r="A14" s="26" t="s">
        <v>969</v>
      </c>
      <c r="B14" s="190" t="s">
        <v>415</v>
      </c>
      <c r="C14" s="26" t="s">
        <v>688</v>
      </c>
      <c r="D14" s="26" t="s">
        <v>581</v>
      </c>
      <c r="E14" s="26" t="s">
        <v>689</v>
      </c>
      <c r="F14" s="26" t="s">
        <v>295</v>
      </c>
      <c r="G14" s="28">
        <v>1</v>
      </c>
      <c r="H14" s="28">
        <v>0</v>
      </c>
      <c r="I14" s="28">
        <v>0</v>
      </c>
      <c r="J14" s="28">
        <v>1</v>
      </c>
      <c r="K14" s="28">
        <v>0</v>
      </c>
      <c r="L14" s="25" t="s">
        <v>58</v>
      </c>
      <c r="M14" s="78">
        <v>50000</v>
      </c>
    </row>
    <row r="15" spans="1:13" ht="176.25" customHeight="1">
      <c r="A15" s="26" t="s">
        <v>970</v>
      </c>
      <c r="B15" s="191"/>
      <c r="C15" s="9" t="s">
        <v>1010</v>
      </c>
      <c r="D15" s="9"/>
      <c r="E15" s="9" t="s">
        <v>690</v>
      </c>
      <c r="F15" s="27" t="s">
        <v>416</v>
      </c>
      <c r="G15" s="29">
        <v>5</v>
      </c>
      <c r="H15" s="29">
        <v>1</v>
      </c>
      <c r="I15" s="29">
        <v>2</v>
      </c>
      <c r="J15" s="29">
        <v>1</v>
      </c>
      <c r="K15" s="29">
        <v>1</v>
      </c>
      <c r="L15" s="24" t="s">
        <v>691</v>
      </c>
      <c r="M15" s="78">
        <v>250000</v>
      </c>
    </row>
    <row r="16" spans="1:13" ht="129" customHeight="1">
      <c r="A16" s="26" t="s">
        <v>971</v>
      </c>
      <c r="B16" s="191"/>
      <c r="C16" s="27" t="s">
        <v>692</v>
      </c>
      <c r="D16" s="27"/>
      <c r="E16" s="27" t="s">
        <v>690</v>
      </c>
      <c r="F16" s="27" t="s">
        <v>416</v>
      </c>
      <c r="G16" s="29">
        <v>12</v>
      </c>
      <c r="H16" s="29">
        <v>3</v>
      </c>
      <c r="I16" s="29">
        <v>3</v>
      </c>
      <c r="J16" s="29">
        <v>4</v>
      </c>
      <c r="K16" s="29">
        <v>2</v>
      </c>
      <c r="L16" s="24" t="s">
        <v>691</v>
      </c>
      <c r="M16" s="78">
        <v>250000</v>
      </c>
    </row>
    <row r="17" spans="1:13" ht="75.75" thickBot="1">
      <c r="A17" s="26" t="s">
        <v>972</v>
      </c>
      <c r="B17" s="246"/>
      <c r="C17" s="112" t="s">
        <v>693</v>
      </c>
      <c r="D17" s="111" t="s">
        <v>581</v>
      </c>
      <c r="E17" s="112" t="s">
        <v>689</v>
      </c>
      <c r="F17" s="111" t="s">
        <v>416</v>
      </c>
      <c r="G17" s="113">
        <v>4</v>
      </c>
      <c r="H17" s="113">
        <v>1</v>
      </c>
      <c r="I17" s="113">
        <v>1</v>
      </c>
      <c r="J17" s="113">
        <v>1</v>
      </c>
      <c r="K17" s="113">
        <v>1</v>
      </c>
      <c r="L17" s="116" t="s">
        <v>58</v>
      </c>
      <c r="M17" s="117">
        <v>30000</v>
      </c>
    </row>
    <row r="18" spans="1:13" ht="28.5" customHeight="1" thickBot="1">
      <c r="A18" s="215" t="s">
        <v>9</v>
      </c>
      <c r="B18" s="215"/>
      <c r="C18" s="243" t="s">
        <v>417</v>
      </c>
      <c r="D18" s="243"/>
      <c r="E18" s="243"/>
      <c r="F18" s="243"/>
      <c r="G18" s="243"/>
      <c r="H18" s="243"/>
      <c r="I18" s="243"/>
      <c r="J18" s="243"/>
      <c r="K18" s="243"/>
      <c r="L18" s="243"/>
      <c r="M18" s="243"/>
    </row>
    <row r="19" spans="1:13" ht="15.75" thickBot="1">
      <c r="A19" s="188" t="s">
        <v>10</v>
      </c>
      <c r="B19" s="188"/>
      <c r="C19" s="193" t="s">
        <v>418</v>
      </c>
      <c r="D19" s="193"/>
      <c r="E19" s="193"/>
      <c r="F19" s="193"/>
      <c r="G19" s="193"/>
      <c r="H19" s="193"/>
      <c r="I19" s="193"/>
      <c r="J19" s="193"/>
      <c r="K19" s="193"/>
      <c r="L19" s="193"/>
      <c r="M19" s="193"/>
    </row>
    <row r="20" spans="1:13" ht="36" customHeight="1" thickBot="1">
      <c r="A20" s="188" t="s">
        <v>11</v>
      </c>
      <c r="B20" s="188"/>
      <c r="C20" s="193" t="s">
        <v>694</v>
      </c>
      <c r="D20" s="193"/>
      <c r="E20" s="193"/>
      <c r="F20" s="193"/>
      <c r="G20" s="193"/>
      <c r="H20" s="193"/>
      <c r="I20" s="193"/>
      <c r="J20" s="193"/>
      <c r="K20" s="193"/>
      <c r="L20" s="193"/>
      <c r="M20" s="193"/>
    </row>
    <row r="21" spans="1:13" ht="30.75" thickBot="1">
      <c r="A21" s="6" t="s">
        <v>1</v>
      </c>
      <c r="B21" s="6" t="s">
        <v>2</v>
      </c>
      <c r="C21" s="6" t="s">
        <v>6</v>
      </c>
      <c r="D21" s="6" t="s">
        <v>13</v>
      </c>
      <c r="E21" s="7" t="s">
        <v>3</v>
      </c>
      <c r="F21" s="7" t="s">
        <v>61</v>
      </c>
      <c r="G21" s="7" t="s">
        <v>4</v>
      </c>
      <c r="H21" s="6">
        <v>1</v>
      </c>
      <c r="I21" s="6">
        <v>2</v>
      </c>
      <c r="J21" s="6">
        <v>3</v>
      </c>
      <c r="K21" s="6">
        <v>4</v>
      </c>
      <c r="L21" s="6" t="s">
        <v>5</v>
      </c>
      <c r="M21" s="6" t="s">
        <v>12</v>
      </c>
    </row>
    <row r="22" spans="1:13" ht="90">
      <c r="A22" s="26" t="s">
        <v>973</v>
      </c>
      <c r="B22" s="190" t="s">
        <v>430</v>
      </c>
      <c r="C22" s="8" t="s">
        <v>695</v>
      </c>
      <c r="D22" s="8"/>
      <c r="E22" s="26" t="s">
        <v>419</v>
      </c>
      <c r="F22" s="26" t="s">
        <v>420</v>
      </c>
      <c r="G22" s="28">
        <v>4</v>
      </c>
      <c r="H22" s="28">
        <v>1</v>
      </c>
      <c r="I22" s="28">
        <v>1</v>
      </c>
      <c r="J22" s="28">
        <v>1</v>
      </c>
      <c r="K22" s="28">
        <v>1</v>
      </c>
      <c r="L22" s="26" t="s">
        <v>421</v>
      </c>
      <c r="M22" s="78">
        <v>30000</v>
      </c>
    </row>
    <row r="23" spans="1:13" ht="90">
      <c r="A23" s="26" t="s">
        <v>974</v>
      </c>
      <c r="B23" s="191"/>
      <c r="C23" s="9" t="s">
        <v>1011</v>
      </c>
      <c r="D23" s="9"/>
      <c r="E23" s="27" t="s">
        <v>696</v>
      </c>
      <c r="F23" s="27" t="s">
        <v>420</v>
      </c>
      <c r="G23" s="29">
        <v>1</v>
      </c>
      <c r="H23" s="29">
        <v>0</v>
      </c>
      <c r="I23" s="29">
        <v>1</v>
      </c>
      <c r="J23" s="29">
        <v>0</v>
      </c>
      <c r="K23" s="29">
        <v>0</v>
      </c>
      <c r="L23" s="27" t="s">
        <v>421</v>
      </c>
      <c r="M23" s="77">
        <v>30000</v>
      </c>
    </row>
    <row r="24" spans="1:13" ht="75">
      <c r="A24" s="26" t="s">
        <v>975</v>
      </c>
      <c r="B24" s="191"/>
      <c r="C24" s="9" t="s">
        <v>422</v>
      </c>
      <c r="D24" s="9"/>
      <c r="E24" s="27" t="s">
        <v>423</v>
      </c>
      <c r="F24" s="27" t="s">
        <v>424</v>
      </c>
      <c r="G24" s="29">
        <v>1</v>
      </c>
      <c r="H24" s="29">
        <v>0</v>
      </c>
      <c r="I24" s="29">
        <v>0</v>
      </c>
      <c r="J24" s="29">
        <v>1</v>
      </c>
      <c r="K24" s="29">
        <v>0</v>
      </c>
      <c r="L24" s="27" t="s">
        <v>421</v>
      </c>
      <c r="M24" s="77">
        <v>30000</v>
      </c>
    </row>
    <row r="25" spans="1:13" ht="105">
      <c r="A25" s="26" t="s">
        <v>976</v>
      </c>
      <c r="B25" s="191"/>
      <c r="C25" s="9" t="s">
        <v>425</v>
      </c>
      <c r="D25" s="9"/>
      <c r="E25" s="27" t="s">
        <v>426</v>
      </c>
      <c r="F25" s="27" t="s">
        <v>416</v>
      </c>
      <c r="G25" s="29">
        <v>4</v>
      </c>
      <c r="H25" s="29">
        <v>1</v>
      </c>
      <c r="I25" s="29">
        <v>1</v>
      </c>
      <c r="J25" s="29">
        <v>1</v>
      </c>
      <c r="K25" s="29">
        <v>1</v>
      </c>
      <c r="L25" s="27" t="s">
        <v>421</v>
      </c>
      <c r="M25" s="77">
        <v>30000</v>
      </c>
    </row>
    <row r="26" spans="1:13" ht="75.75" thickBot="1">
      <c r="A26" s="26" t="s">
        <v>977</v>
      </c>
      <c r="B26" s="192"/>
      <c r="C26" s="9" t="s">
        <v>427</v>
      </c>
      <c r="D26" s="9"/>
      <c r="E26" s="9" t="s">
        <v>428</v>
      </c>
      <c r="F26" s="9" t="s">
        <v>429</v>
      </c>
      <c r="G26" s="115">
        <v>4</v>
      </c>
      <c r="H26" s="115">
        <v>1</v>
      </c>
      <c r="I26" s="115">
        <v>1</v>
      </c>
      <c r="J26" s="115">
        <v>1</v>
      </c>
      <c r="K26" s="115">
        <v>1</v>
      </c>
      <c r="L26" s="27" t="s">
        <v>421</v>
      </c>
      <c r="M26" s="77">
        <v>30000</v>
      </c>
    </row>
    <row r="27" spans="1:13" ht="25.5" customHeight="1" thickBot="1">
      <c r="L27" s="52" t="s">
        <v>531</v>
      </c>
      <c r="M27" s="53">
        <f>SUM(M14:M26)</f>
        <v>730000</v>
      </c>
    </row>
  </sheetData>
  <mergeCells count="19">
    <mergeCell ref="C19:M19"/>
    <mergeCell ref="C20:M20"/>
    <mergeCell ref="B14:B17"/>
    <mergeCell ref="B22:B26"/>
    <mergeCell ref="A19:B19"/>
    <mergeCell ref="A20:B20"/>
    <mergeCell ref="A10:B10"/>
    <mergeCell ref="C1:M2"/>
    <mergeCell ref="C3:M4"/>
    <mergeCell ref="A6:M7"/>
    <mergeCell ref="C9:M9"/>
    <mergeCell ref="C10:M10"/>
    <mergeCell ref="A9:B9"/>
    <mergeCell ref="A11:B11"/>
    <mergeCell ref="A12:B12"/>
    <mergeCell ref="C11:M11"/>
    <mergeCell ref="C12:M12"/>
    <mergeCell ref="A18:B18"/>
    <mergeCell ref="C18:M18"/>
  </mergeCells>
  <phoneticPr fontId="19" type="noConversion"/>
  <pageMargins left="0.23622047244094491" right="0.23622047244094491" top="0.19685039370078741" bottom="0.19685039370078741" header="0.31496062992125984" footer="0.31496062992125984"/>
  <pageSetup scale="77" orientation="landscape" horizontalDpi="360" verticalDpi="360" r:id="rId1"/>
  <rowBreaks count="1" manualBreakCount="1">
    <brk id="1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5"/>
  <sheetViews>
    <sheetView showGridLines="0" showRuler="0" zoomScale="90" zoomScaleNormal="90" zoomScaleSheetLayoutView="100" workbookViewId="0">
      <selection activeCell="J12" sqref="J12"/>
    </sheetView>
  </sheetViews>
  <sheetFormatPr baseColWidth="10" defaultRowHeight="15"/>
  <cols>
    <col min="3" max="3" width="37" bestFit="1" customWidth="1"/>
    <col min="4" max="4" width="25.5703125" bestFit="1" customWidth="1"/>
    <col min="5" max="5" width="19.28515625" customWidth="1"/>
    <col min="6" max="6" width="12.28515625" customWidth="1"/>
    <col min="7" max="7" width="7.28515625" customWidth="1"/>
    <col min="8" max="11" width="6.7109375" customWidth="1"/>
    <col min="12" max="12" width="15.7109375" customWidth="1"/>
  </cols>
  <sheetData>
    <row r="1" spans="1:12" ht="15" customHeight="1">
      <c r="A1" s="1"/>
      <c r="B1" s="4"/>
      <c r="C1" s="224" t="s">
        <v>7</v>
      </c>
      <c r="D1" s="225"/>
      <c r="E1" s="225"/>
      <c r="F1" s="225"/>
      <c r="G1" s="225"/>
      <c r="H1" s="225"/>
      <c r="I1" s="225"/>
      <c r="J1" s="225"/>
      <c r="K1" s="225"/>
      <c r="L1" s="226"/>
    </row>
    <row r="2" spans="1:12" ht="15.75" customHeight="1" thickBot="1">
      <c r="A2" s="2"/>
      <c r="C2" s="227"/>
      <c r="D2" s="228"/>
      <c r="E2" s="228"/>
      <c r="F2" s="228"/>
      <c r="G2" s="228"/>
      <c r="H2" s="228"/>
      <c r="I2" s="228"/>
      <c r="J2" s="228"/>
      <c r="K2" s="228"/>
      <c r="L2" s="229"/>
    </row>
    <row r="3" spans="1:12" ht="15" customHeight="1">
      <c r="A3" s="2"/>
      <c r="C3" s="230" t="s">
        <v>700</v>
      </c>
      <c r="D3" s="231"/>
      <c r="E3" s="231"/>
      <c r="F3" s="231"/>
      <c r="G3" s="231"/>
      <c r="H3" s="231"/>
      <c r="I3" s="231"/>
      <c r="J3" s="231"/>
      <c r="K3" s="231"/>
      <c r="L3" s="232"/>
    </row>
    <row r="4" spans="1:12" ht="15.75" customHeight="1" thickBot="1">
      <c r="A4" s="3"/>
      <c r="B4" s="5"/>
      <c r="C4" s="233"/>
      <c r="D4" s="234"/>
      <c r="E4" s="234"/>
      <c r="F4" s="234"/>
      <c r="G4" s="234"/>
      <c r="H4" s="234"/>
      <c r="I4" s="234"/>
      <c r="J4" s="234"/>
      <c r="K4" s="234"/>
      <c r="L4" s="235"/>
    </row>
    <row r="8" spans="1:12" ht="15.75" thickBot="1">
      <c r="F8" s="92"/>
    </row>
    <row r="9" spans="1:12" ht="24" thickBot="1">
      <c r="C9" s="259" t="s">
        <v>525</v>
      </c>
      <c r="D9" s="259"/>
      <c r="E9" s="259" t="s">
        <v>526</v>
      </c>
      <c r="F9" s="259"/>
    </row>
    <row r="10" spans="1:12" ht="24" thickBot="1">
      <c r="C10" s="260" t="s">
        <v>527</v>
      </c>
      <c r="D10" s="260"/>
      <c r="E10" s="261">
        <f>'Fortalecimiento Institucional'!M175</f>
        <v>191939915.24400002</v>
      </c>
      <c r="F10" s="261"/>
    </row>
    <row r="11" spans="1:12" ht="24" thickBot="1">
      <c r="C11" s="260" t="s">
        <v>528</v>
      </c>
      <c r="D11" s="260"/>
      <c r="E11" s="261">
        <f>'Reducción de la Demanda'!M358</f>
        <v>10473192</v>
      </c>
      <c r="F11" s="261"/>
    </row>
    <row r="12" spans="1:12" ht="24" thickBot="1">
      <c r="C12" s="260" t="s">
        <v>529</v>
      </c>
      <c r="D12" s="260"/>
      <c r="E12" s="261">
        <f>Investigación!M25</f>
        <v>1900314</v>
      </c>
      <c r="F12" s="261"/>
    </row>
    <row r="13" spans="1:12" ht="24" thickBot="1">
      <c r="C13" s="260" t="s">
        <v>412</v>
      </c>
      <c r="D13" s="260"/>
      <c r="E13" s="261">
        <f>'Relaciones Internacionales'!M27</f>
        <v>730000</v>
      </c>
      <c r="F13" s="261"/>
    </row>
    <row r="14" spans="1:12" ht="24" thickBot="1">
      <c r="C14" s="259" t="s">
        <v>530</v>
      </c>
      <c r="D14" s="259"/>
      <c r="E14" s="262">
        <f>SUM(E10:E13)</f>
        <v>205043421.24400002</v>
      </c>
      <c r="F14" s="262"/>
    </row>
    <row r="15" spans="1:12">
      <c r="E15" s="82"/>
    </row>
  </sheetData>
  <mergeCells count="14">
    <mergeCell ref="C12:D12"/>
    <mergeCell ref="C13:D13"/>
    <mergeCell ref="C14:D14"/>
    <mergeCell ref="E9:F9"/>
    <mergeCell ref="E10:F10"/>
    <mergeCell ref="E11:F11"/>
    <mergeCell ref="E12:F12"/>
    <mergeCell ref="E13:F13"/>
    <mergeCell ref="E14:F14"/>
    <mergeCell ref="C3:L4"/>
    <mergeCell ref="C1:L2"/>
    <mergeCell ref="C9:D9"/>
    <mergeCell ref="C10:D10"/>
    <mergeCell ref="C11:D11"/>
  </mergeCells>
  <printOptions horizontalCentered="1"/>
  <pageMargins left="0.23622047244094491" right="0.23622047244094491" top="0.74803149606299213" bottom="0.74803149606299213" header="0.31496062992125984" footer="0.31496062992125984"/>
  <pageSetup scale="80" fitToHeight="0" orientation="landscape"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1"/>
  <sheetViews>
    <sheetView zoomScale="120" zoomScaleNormal="120" workbookViewId="0">
      <selection activeCell="D4" sqref="D4"/>
    </sheetView>
  </sheetViews>
  <sheetFormatPr baseColWidth="10" defaultRowHeight="15"/>
  <cols>
    <col min="1" max="1" width="23.28515625" bestFit="1" customWidth="1"/>
    <col min="2" max="2" width="18.28515625" hidden="1" customWidth="1"/>
    <col min="3" max="3" width="20.28515625" hidden="1" customWidth="1"/>
    <col min="4" max="4" width="14.5703125" customWidth="1"/>
    <col min="7" max="7" width="16.7109375" bestFit="1" customWidth="1"/>
    <col min="8" max="8" width="12.85546875" bestFit="1" customWidth="1"/>
    <col min="9" max="9" width="18.85546875" bestFit="1" customWidth="1"/>
    <col min="10" max="10" width="20.140625" customWidth="1"/>
  </cols>
  <sheetData>
    <row r="1" spans="1:10">
      <c r="A1" s="83" t="s">
        <v>563</v>
      </c>
      <c r="B1" s="83" t="s">
        <v>564</v>
      </c>
      <c r="C1" s="83" t="s">
        <v>565</v>
      </c>
      <c r="D1" s="83" t="s">
        <v>530</v>
      </c>
    </row>
    <row r="2" spans="1:10">
      <c r="A2" s="33" t="s">
        <v>566</v>
      </c>
      <c r="B2" s="51">
        <v>31770</v>
      </c>
      <c r="C2" s="51">
        <v>10640</v>
      </c>
      <c r="D2" s="84">
        <f>SUM(B2:C2)</f>
        <v>42410</v>
      </c>
      <c r="I2" s="33" t="s">
        <v>570</v>
      </c>
      <c r="J2" s="51">
        <v>54257636.759999998</v>
      </c>
    </row>
    <row r="3" spans="1:10">
      <c r="A3" s="33" t="s">
        <v>567</v>
      </c>
      <c r="B3" s="51">
        <v>2050</v>
      </c>
      <c r="C3" s="51">
        <v>532</v>
      </c>
      <c r="D3" s="84">
        <f>SUM(B3:C3)</f>
        <v>2582</v>
      </c>
      <c r="I3" s="33" t="s">
        <v>565</v>
      </c>
      <c r="J3" s="51">
        <v>172987608.28999999</v>
      </c>
    </row>
    <row r="4" spans="1:10">
      <c r="A4" s="33" t="s">
        <v>568</v>
      </c>
      <c r="B4" s="51">
        <v>3770</v>
      </c>
      <c r="C4" s="51">
        <v>1064</v>
      </c>
      <c r="D4" s="84">
        <f>SUM(B4:C4)</f>
        <v>4834</v>
      </c>
      <c r="I4" s="85" t="s">
        <v>571</v>
      </c>
      <c r="J4" s="86">
        <f>SUM(J2:J3)</f>
        <v>227245245.04999998</v>
      </c>
    </row>
    <row r="5" spans="1:10">
      <c r="A5" s="33" t="s">
        <v>569</v>
      </c>
      <c r="B5" s="51">
        <v>10770</v>
      </c>
      <c r="C5" s="51">
        <v>4256</v>
      </c>
      <c r="D5" s="84">
        <f>SUM(B5:C5)</f>
        <v>15026</v>
      </c>
    </row>
    <row r="6" spans="1:10">
      <c r="J6" s="82"/>
    </row>
    <row r="7" spans="1:10">
      <c r="G7" s="82"/>
      <c r="J7" s="82"/>
    </row>
    <row r="8" spans="1:10">
      <c r="G8" s="82"/>
      <c r="J8" s="82"/>
    </row>
    <row r="9" spans="1:10">
      <c r="G9" s="88"/>
      <c r="J9" s="82"/>
    </row>
    <row r="10" spans="1:10">
      <c r="G10" s="88"/>
    </row>
    <row r="11" spans="1:10">
      <c r="H11" s="89"/>
    </row>
  </sheetData>
  <phoneticPr fontId="1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97"/>
  <sheetViews>
    <sheetView topLeftCell="A37" workbookViewId="0">
      <selection activeCell="E27" sqref="E27"/>
    </sheetView>
  </sheetViews>
  <sheetFormatPr baseColWidth="10" defaultRowHeight="15"/>
  <cols>
    <col min="2" max="2" width="20.28515625" bestFit="1" customWidth="1"/>
    <col min="3" max="3" width="18.85546875" bestFit="1" customWidth="1"/>
    <col min="4" max="4" width="19.42578125" customWidth="1"/>
    <col min="5" max="5" width="19.85546875" customWidth="1"/>
    <col min="6" max="7" width="24.85546875" customWidth="1"/>
  </cols>
  <sheetData>
    <row r="2" spans="2:7">
      <c r="B2" s="263" t="s">
        <v>532</v>
      </c>
      <c r="C2" s="263"/>
      <c r="D2" s="263"/>
      <c r="E2" s="263"/>
      <c r="F2" s="54"/>
      <c r="G2" s="54"/>
    </row>
    <row r="3" spans="2:7" s="30" customFormat="1">
      <c r="B3" s="60" t="s">
        <v>139</v>
      </c>
      <c r="C3" s="60" t="s">
        <v>533</v>
      </c>
      <c r="D3" s="61" t="s">
        <v>534</v>
      </c>
      <c r="E3" s="60" t="s">
        <v>535</v>
      </c>
    </row>
    <row r="4" spans="2:7">
      <c r="B4" s="62">
        <v>1</v>
      </c>
      <c r="C4" s="62">
        <v>20</v>
      </c>
      <c r="D4" s="62">
        <v>375</v>
      </c>
      <c r="E4" s="63">
        <f>C4*D4</f>
        <v>7500</v>
      </c>
    </row>
    <row r="5" spans="2:7">
      <c r="B5" s="62">
        <v>1</v>
      </c>
      <c r="C5" s="62">
        <v>20</v>
      </c>
      <c r="D5" s="62">
        <v>157</v>
      </c>
      <c r="E5" s="63">
        <f>C5*D5</f>
        <v>3140</v>
      </c>
    </row>
    <row r="6" spans="2:7">
      <c r="B6" s="64" t="s">
        <v>530</v>
      </c>
      <c r="C6" s="65"/>
      <c r="D6" s="65"/>
      <c r="E6" s="66">
        <f>SUM(E4:E5)</f>
        <v>10640</v>
      </c>
    </row>
    <row r="7" spans="2:7">
      <c r="B7" s="60" t="s">
        <v>536</v>
      </c>
      <c r="C7" s="60" t="s">
        <v>61</v>
      </c>
      <c r="D7" s="60" t="s">
        <v>537</v>
      </c>
      <c r="E7" s="60" t="s">
        <v>535</v>
      </c>
    </row>
    <row r="8" spans="2:7">
      <c r="B8" s="67" t="s">
        <v>538</v>
      </c>
      <c r="C8" s="62" t="s">
        <v>539</v>
      </c>
      <c r="D8" s="62">
        <v>1</v>
      </c>
      <c r="E8" s="68">
        <v>250</v>
      </c>
    </row>
    <row r="9" spans="2:7">
      <c r="B9" s="67" t="s">
        <v>540</v>
      </c>
      <c r="C9" s="62" t="s">
        <v>541</v>
      </c>
      <c r="D9" s="62">
        <v>20</v>
      </c>
      <c r="E9" s="63">
        <v>200</v>
      </c>
    </row>
    <row r="10" spans="2:7">
      <c r="B10" s="67" t="s">
        <v>542</v>
      </c>
      <c r="C10" s="62" t="s">
        <v>541</v>
      </c>
      <c r="D10" s="62">
        <v>20</v>
      </c>
      <c r="E10" s="63">
        <v>100</v>
      </c>
    </row>
    <row r="11" spans="2:7">
      <c r="B11" s="67" t="s">
        <v>543</v>
      </c>
      <c r="C11" s="62" t="s">
        <v>541</v>
      </c>
      <c r="D11" s="62">
        <v>20</v>
      </c>
      <c r="E11" s="63">
        <v>1000</v>
      </c>
    </row>
    <row r="12" spans="2:7">
      <c r="B12" s="67" t="s">
        <v>544</v>
      </c>
      <c r="C12" s="62" t="s">
        <v>541</v>
      </c>
      <c r="D12" s="62">
        <v>20</v>
      </c>
      <c r="E12" s="63">
        <v>120</v>
      </c>
    </row>
    <row r="13" spans="2:7">
      <c r="B13" s="67" t="s">
        <v>545</v>
      </c>
      <c r="C13" s="62" t="s">
        <v>541</v>
      </c>
      <c r="D13" s="62">
        <v>20</v>
      </c>
      <c r="E13" s="63">
        <v>300</v>
      </c>
    </row>
    <row r="14" spans="2:7">
      <c r="B14" s="67" t="s">
        <v>546</v>
      </c>
      <c r="C14" s="62" t="s">
        <v>541</v>
      </c>
      <c r="D14" s="62">
        <v>20</v>
      </c>
      <c r="E14" s="63">
        <v>300</v>
      </c>
    </row>
    <row r="15" spans="2:7">
      <c r="B15" s="67" t="s">
        <v>547</v>
      </c>
      <c r="C15" s="62" t="s">
        <v>541</v>
      </c>
      <c r="D15" s="62">
        <v>20</v>
      </c>
      <c r="E15" s="63">
        <v>1000</v>
      </c>
    </row>
    <row r="16" spans="2:7" ht="30">
      <c r="B16" s="69" t="s">
        <v>548</v>
      </c>
      <c r="C16" s="36" t="s">
        <v>549</v>
      </c>
      <c r="D16" s="36">
        <v>1</v>
      </c>
      <c r="E16" s="63">
        <v>500</v>
      </c>
    </row>
    <row r="17" spans="2:5">
      <c r="B17" s="69" t="s">
        <v>550</v>
      </c>
      <c r="C17" s="36" t="s">
        <v>551</v>
      </c>
      <c r="D17" s="36">
        <v>4</v>
      </c>
      <c r="E17" s="63">
        <v>28000</v>
      </c>
    </row>
    <row r="18" spans="2:5">
      <c r="B18" s="64" t="s">
        <v>530</v>
      </c>
      <c r="C18" s="65"/>
      <c r="D18" s="65"/>
      <c r="E18" s="66">
        <f>SUM(E8:E17)</f>
        <v>31770</v>
      </c>
    </row>
    <row r="19" spans="2:5">
      <c r="B19" s="60" t="s">
        <v>552</v>
      </c>
      <c r="C19" s="60" t="s">
        <v>61</v>
      </c>
      <c r="D19" s="60" t="s">
        <v>553</v>
      </c>
      <c r="E19" s="60" t="s">
        <v>535</v>
      </c>
    </row>
    <row r="20" spans="2:5">
      <c r="B20" s="62" t="s">
        <v>554</v>
      </c>
      <c r="C20" s="62" t="s">
        <v>555</v>
      </c>
      <c r="D20" s="63">
        <v>241.1</v>
      </c>
      <c r="E20" s="33"/>
    </row>
    <row r="21" spans="2:5">
      <c r="B21" s="64" t="s">
        <v>530</v>
      </c>
      <c r="C21" s="65"/>
      <c r="D21" s="65"/>
      <c r="E21" s="66">
        <f>SUM(E20)</f>
        <v>0</v>
      </c>
    </row>
    <row r="22" spans="2:5">
      <c r="B22" s="60" t="s">
        <v>561</v>
      </c>
      <c r="C22" s="71"/>
      <c r="D22" s="72"/>
      <c r="E22" s="73"/>
    </row>
    <row r="23" spans="2:5">
      <c r="B23" s="33" t="s">
        <v>556</v>
      </c>
      <c r="C23" s="62"/>
      <c r="D23" s="62"/>
      <c r="E23" s="63">
        <v>6000</v>
      </c>
    </row>
    <row r="24" spans="2:5">
      <c r="B24" s="64" t="s">
        <v>530</v>
      </c>
      <c r="C24" s="65"/>
      <c r="D24" s="65"/>
      <c r="E24" s="66">
        <f>SUM(E23)</f>
        <v>6000</v>
      </c>
    </row>
    <row r="25" spans="2:5">
      <c r="B25" s="57" t="s">
        <v>557</v>
      </c>
      <c r="C25" s="58"/>
      <c r="D25" s="58"/>
      <c r="E25" s="59">
        <f>SUM(E6+E18+E24+E21)</f>
        <v>48410</v>
      </c>
    </row>
    <row r="26" spans="2:5">
      <c r="E26" s="55"/>
    </row>
    <row r="27" spans="2:5">
      <c r="E27" s="55"/>
    </row>
    <row r="28" spans="2:5">
      <c r="B28" s="263" t="s">
        <v>558</v>
      </c>
      <c r="C28" s="263"/>
      <c r="D28" s="263"/>
      <c r="E28" s="263"/>
    </row>
    <row r="29" spans="2:5">
      <c r="B29" s="60" t="s">
        <v>139</v>
      </c>
      <c r="C29" s="60" t="s">
        <v>533</v>
      </c>
      <c r="D29" s="61" t="s">
        <v>534</v>
      </c>
      <c r="E29" s="60" t="s">
        <v>535</v>
      </c>
    </row>
    <row r="30" spans="2:5">
      <c r="B30" s="62">
        <v>1</v>
      </c>
      <c r="C30" s="62">
        <v>1</v>
      </c>
      <c r="D30" s="62">
        <v>375</v>
      </c>
      <c r="E30" s="63">
        <f>C30*D30</f>
        <v>375</v>
      </c>
    </row>
    <row r="31" spans="2:5">
      <c r="B31" s="62">
        <v>1</v>
      </c>
      <c r="C31" s="62">
        <v>1</v>
      </c>
      <c r="D31" s="62">
        <v>157</v>
      </c>
      <c r="E31" s="63">
        <f>C31*D31</f>
        <v>157</v>
      </c>
    </row>
    <row r="32" spans="2:5">
      <c r="B32" s="64" t="s">
        <v>530</v>
      </c>
      <c r="C32" s="65"/>
      <c r="D32" s="65"/>
      <c r="E32" s="66">
        <f>SUM(E30:E31)</f>
        <v>532</v>
      </c>
    </row>
    <row r="33" spans="2:5">
      <c r="B33" s="60" t="s">
        <v>536</v>
      </c>
      <c r="C33" s="60" t="s">
        <v>61</v>
      </c>
      <c r="D33" s="60" t="s">
        <v>537</v>
      </c>
      <c r="E33" s="60" t="s">
        <v>535</v>
      </c>
    </row>
    <row r="34" spans="2:5">
      <c r="B34" s="67" t="s">
        <v>538</v>
      </c>
      <c r="C34" s="62" t="s">
        <v>539</v>
      </c>
      <c r="D34" s="62">
        <v>1</v>
      </c>
      <c r="E34" s="68">
        <v>250</v>
      </c>
    </row>
    <row r="35" spans="2:5">
      <c r="B35" s="67" t="s">
        <v>540</v>
      </c>
      <c r="C35" s="62" t="s">
        <v>541</v>
      </c>
      <c r="D35" s="62">
        <v>3</v>
      </c>
      <c r="E35" s="63">
        <v>200</v>
      </c>
    </row>
    <row r="36" spans="2:5">
      <c r="B36" s="67" t="s">
        <v>542</v>
      </c>
      <c r="C36" s="62" t="s">
        <v>541</v>
      </c>
      <c r="D36" s="62">
        <v>3</v>
      </c>
      <c r="E36" s="63">
        <v>100</v>
      </c>
    </row>
    <row r="37" spans="2:5">
      <c r="B37" s="67" t="s">
        <v>547</v>
      </c>
      <c r="C37" s="62" t="s">
        <v>541</v>
      </c>
      <c r="D37" s="62">
        <v>3</v>
      </c>
      <c r="E37" s="63">
        <v>1000</v>
      </c>
    </row>
    <row r="38" spans="2:5" ht="30">
      <c r="B38" s="69" t="s">
        <v>548</v>
      </c>
      <c r="C38" s="36" t="s">
        <v>549</v>
      </c>
      <c r="D38" s="36">
        <v>1</v>
      </c>
      <c r="E38" s="63">
        <v>500</v>
      </c>
    </row>
    <row r="39" spans="2:5">
      <c r="B39" s="64" t="s">
        <v>530</v>
      </c>
      <c r="C39" s="65"/>
      <c r="D39" s="65"/>
      <c r="E39" s="66">
        <f>SUM(E34:E38)</f>
        <v>2050</v>
      </c>
    </row>
    <row r="40" spans="2:5">
      <c r="B40" s="60" t="s">
        <v>552</v>
      </c>
      <c r="C40" s="60" t="s">
        <v>61</v>
      </c>
      <c r="D40" s="60" t="s">
        <v>553</v>
      </c>
      <c r="E40" s="60" t="s">
        <v>535</v>
      </c>
    </row>
    <row r="41" spans="2:5">
      <c r="B41" s="62" t="s">
        <v>554</v>
      </c>
      <c r="C41" s="62" t="s">
        <v>555</v>
      </c>
      <c r="D41" s="63">
        <v>241.1</v>
      </c>
      <c r="E41" s="33"/>
    </row>
    <row r="42" spans="2:5">
      <c r="B42" s="64" t="s">
        <v>530</v>
      </c>
      <c r="C42" s="65"/>
      <c r="D42" s="65"/>
      <c r="E42" s="66">
        <f>SUM(E41)</f>
        <v>0</v>
      </c>
    </row>
    <row r="43" spans="2:5">
      <c r="B43" s="60" t="s">
        <v>561</v>
      </c>
      <c r="C43" s="71"/>
      <c r="D43" s="74"/>
      <c r="E43" s="73"/>
    </row>
    <row r="44" spans="2:5">
      <c r="B44" s="62" t="s">
        <v>556</v>
      </c>
      <c r="C44" s="62"/>
      <c r="D44" s="63"/>
      <c r="E44" s="63">
        <v>6000</v>
      </c>
    </row>
    <row r="45" spans="2:5">
      <c r="B45" s="64" t="s">
        <v>530</v>
      </c>
      <c r="C45" s="65"/>
      <c r="D45" s="65"/>
      <c r="E45" s="66">
        <f>SUM(E44)</f>
        <v>6000</v>
      </c>
    </row>
    <row r="46" spans="2:5">
      <c r="B46" s="57" t="s">
        <v>557</v>
      </c>
      <c r="C46" s="58"/>
      <c r="D46" s="58"/>
      <c r="E46" s="59">
        <f>SUM(E32+E39+E45+E42)</f>
        <v>8582</v>
      </c>
    </row>
    <row r="49" spans="2:5">
      <c r="B49" s="264" t="s">
        <v>559</v>
      </c>
      <c r="C49" s="264"/>
      <c r="D49" s="264"/>
      <c r="E49" s="264"/>
    </row>
    <row r="50" spans="2:5">
      <c r="B50" s="60" t="s">
        <v>139</v>
      </c>
      <c r="C50" s="60" t="s">
        <v>533</v>
      </c>
      <c r="D50" s="61" t="s">
        <v>534</v>
      </c>
      <c r="E50" s="60" t="s">
        <v>535</v>
      </c>
    </row>
    <row r="51" spans="2:5">
      <c r="B51" s="62">
        <v>1</v>
      </c>
      <c r="C51" s="62">
        <v>2</v>
      </c>
      <c r="D51" s="62">
        <v>375</v>
      </c>
      <c r="E51" s="63">
        <f>C51*D51</f>
        <v>750</v>
      </c>
    </row>
    <row r="52" spans="2:5">
      <c r="B52" s="62">
        <v>1</v>
      </c>
      <c r="C52" s="62">
        <v>2</v>
      </c>
      <c r="D52" s="62">
        <v>157</v>
      </c>
      <c r="E52" s="63">
        <f>C52*D52</f>
        <v>314</v>
      </c>
    </row>
    <row r="53" spans="2:5">
      <c r="B53" s="64" t="s">
        <v>530</v>
      </c>
      <c r="C53" s="65"/>
      <c r="D53" s="65"/>
      <c r="E53" s="66">
        <f>SUM(E51:E52)</f>
        <v>1064</v>
      </c>
    </row>
    <row r="54" spans="2:5">
      <c r="B54" s="60" t="s">
        <v>536</v>
      </c>
      <c r="C54" s="60" t="s">
        <v>61</v>
      </c>
      <c r="D54" s="60" t="s">
        <v>537</v>
      </c>
      <c r="E54" s="60" t="s">
        <v>535</v>
      </c>
    </row>
    <row r="55" spans="2:5">
      <c r="B55" s="67" t="s">
        <v>538</v>
      </c>
      <c r="C55" s="62" t="s">
        <v>539</v>
      </c>
      <c r="D55" s="62">
        <v>1</v>
      </c>
      <c r="E55" s="68">
        <v>250</v>
      </c>
    </row>
    <row r="56" spans="2:5">
      <c r="B56" s="67" t="s">
        <v>540</v>
      </c>
      <c r="C56" s="62" t="s">
        <v>541</v>
      </c>
      <c r="D56" s="62">
        <v>20</v>
      </c>
      <c r="E56" s="63">
        <v>200</v>
      </c>
    </row>
    <row r="57" spans="2:5">
      <c r="B57" s="67" t="s">
        <v>542</v>
      </c>
      <c r="C57" s="62" t="s">
        <v>541</v>
      </c>
      <c r="D57" s="62">
        <v>20</v>
      </c>
      <c r="E57" s="63">
        <v>100</v>
      </c>
    </row>
    <row r="58" spans="2:5">
      <c r="B58" s="67" t="s">
        <v>543</v>
      </c>
      <c r="C58" s="62" t="s">
        <v>541</v>
      </c>
      <c r="D58" s="62">
        <v>20</v>
      </c>
      <c r="E58" s="63">
        <v>1000</v>
      </c>
    </row>
    <row r="59" spans="2:5">
      <c r="B59" s="67" t="s">
        <v>544</v>
      </c>
      <c r="C59" s="62" t="s">
        <v>541</v>
      </c>
      <c r="D59" s="62">
        <v>20</v>
      </c>
      <c r="E59" s="63">
        <v>120</v>
      </c>
    </row>
    <row r="60" spans="2:5">
      <c r="B60" s="67" t="s">
        <v>545</v>
      </c>
      <c r="C60" s="62" t="s">
        <v>541</v>
      </c>
      <c r="D60" s="62">
        <v>20</v>
      </c>
      <c r="E60" s="63">
        <v>300</v>
      </c>
    </row>
    <row r="61" spans="2:5">
      <c r="B61" s="67" t="s">
        <v>546</v>
      </c>
      <c r="C61" s="62" t="s">
        <v>541</v>
      </c>
      <c r="D61" s="62">
        <v>20</v>
      </c>
      <c r="E61" s="63">
        <v>300</v>
      </c>
    </row>
    <row r="62" spans="2:5">
      <c r="B62" s="67" t="s">
        <v>547</v>
      </c>
      <c r="C62" s="62" t="s">
        <v>541</v>
      </c>
      <c r="D62" s="62">
        <v>20</v>
      </c>
      <c r="E62" s="63">
        <v>1000</v>
      </c>
    </row>
    <row r="63" spans="2:5" ht="30">
      <c r="B63" s="69" t="s">
        <v>548</v>
      </c>
      <c r="C63" s="36" t="s">
        <v>549</v>
      </c>
      <c r="D63" s="36">
        <v>1</v>
      </c>
      <c r="E63" s="63">
        <v>500</v>
      </c>
    </row>
    <row r="64" spans="2:5">
      <c r="B64" s="64" t="s">
        <v>530</v>
      </c>
      <c r="C64" s="65"/>
      <c r="D64" s="65"/>
      <c r="E64" s="66">
        <f>SUM(E55:E63)</f>
        <v>3770</v>
      </c>
    </row>
    <row r="65" spans="2:7">
      <c r="B65" s="60" t="s">
        <v>552</v>
      </c>
      <c r="C65" s="60" t="s">
        <v>61</v>
      </c>
      <c r="D65" s="60" t="s">
        <v>553</v>
      </c>
      <c r="E65" s="60" t="s">
        <v>535</v>
      </c>
    </row>
    <row r="66" spans="2:7">
      <c r="B66" s="62" t="s">
        <v>554</v>
      </c>
      <c r="C66" s="62" t="s">
        <v>555</v>
      </c>
      <c r="D66" s="63">
        <v>241.1</v>
      </c>
      <c r="E66" s="33"/>
    </row>
    <row r="67" spans="2:7">
      <c r="B67" s="64" t="s">
        <v>530</v>
      </c>
      <c r="C67" s="65"/>
      <c r="D67" s="65"/>
      <c r="E67" s="66">
        <f>SUM(E66)</f>
        <v>0</v>
      </c>
    </row>
    <row r="68" spans="2:7">
      <c r="B68" s="60" t="s">
        <v>561</v>
      </c>
      <c r="C68" s="70"/>
      <c r="D68" s="72"/>
      <c r="E68" s="75"/>
    </row>
    <row r="69" spans="2:7">
      <c r="B69" s="62" t="s">
        <v>556</v>
      </c>
      <c r="C69" s="62"/>
      <c r="D69" s="63"/>
      <c r="E69" s="63">
        <v>6000</v>
      </c>
    </row>
    <row r="70" spans="2:7">
      <c r="B70" s="64" t="s">
        <v>530</v>
      </c>
      <c r="C70" s="65"/>
      <c r="D70" s="65"/>
      <c r="E70" s="66">
        <f>SUM(E69)</f>
        <v>6000</v>
      </c>
    </row>
    <row r="71" spans="2:7">
      <c r="B71" s="57" t="s">
        <v>557</v>
      </c>
      <c r="C71" s="58"/>
      <c r="D71" s="58"/>
      <c r="E71" s="59">
        <f>SUM(E53+E64+E70+E67)</f>
        <v>10834</v>
      </c>
    </row>
    <row r="74" spans="2:7">
      <c r="B74" s="263" t="s">
        <v>560</v>
      </c>
      <c r="C74" s="263"/>
      <c r="D74" s="263"/>
      <c r="E74" s="263"/>
    </row>
    <row r="75" spans="2:7">
      <c r="B75" s="60" t="s">
        <v>139</v>
      </c>
      <c r="C75" s="60" t="s">
        <v>533</v>
      </c>
      <c r="D75" s="61" t="s">
        <v>534</v>
      </c>
      <c r="E75" s="60" t="s">
        <v>535</v>
      </c>
    </row>
    <row r="76" spans="2:7">
      <c r="B76" s="62">
        <v>1</v>
      </c>
      <c r="C76" s="62">
        <v>8</v>
      </c>
      <c r="D76" s="62">
        <v>375</v>
      </c>
      <c r="E76" s="63">
        <f>C76*D76</f>
        <v>3000</v>
      </c>
    </row>
    <row r="77" spans="2:7">
      <c r="B77" s="62">
        <v>1</v>
      </c>
      <c r="C77" s="62">
        <v>8</v>
      </c>
      <c r="D77" s="62">
        <v>157</v>
      </c>
      <c r="E77" s="63">
        <f>C77*D77</f>
        <v>1256</v>
      </c>
      <c r="G77" s="56"/>
    </row>
    <row r="78" spans="2:7">
      <c r="B78" s="64" t="s">
        <v>530</v>
      </c>
      <c r="C78" s="65"/>
      <c r="D78" s="65"/>
      <c r="E78" s="66">
        <f>SUM(E76:E77)</f>
        <v>4256</v>
      </c>
    </row>
    <row r="79" spans="2:7">
      <c r="B79" s="60" t="s">
        <v>536</v>
      </c>
      <c r="C79" s="60" t="s">
        <v>61</v>
      </c>
      <c r="D79" s="60" t="s">
        <v>537</v>
      </c>
      <c r="E79" s="60" t="s">
        <v>535</v>
      </c>
    </row>
    <row r="80" spans="2:7">
      <c r="B80" s="67" t="s">
        <v>538</v>
      </c>
      <c r="C80" s="62" t="s">
        <v>539</v>
      </c>
      <c r="D80" s="62">
        <v>1</v>
      </c>
      <c r="E80" s="68">
        <v>250</v>
      </c>
    </row>
    <row r="81" spans="2:5">
      <c r="B81" s="67" t="s">
        <v>540</v>
      </c>
      <c r="C81" s="62" t="s">
        <v>541</v>
      </c>
      <c r="D81" s="62">
        <v>20</v>
      </c>
      <c r="E81" s="63">
        <v>200</v>
      </c>
    </row>
    <row r="82" spans="2:5">
      <c r="B82" s="67" t="s">
        <v>542</v>
      </c>
      <c r="C82" s="62" t="s">
        <v>541</v>
      </c>
      <c r="D82" s="62">
        <v>20</v>
      </c>
      <c r="E82" s="63">
        <v>100</v>
      </c>
    </row>
    <row r="83" spans="2:5">
      <c r="B83" s="67" t="s">
        <v>543</v>
      </c>
      <c r="C83" s="62" t="s">
        <v>541</v>
      </c>
      <c r="D83" s="62">
        <v>20</v>
      </c>
      <c r="E83" s="63">
        <v>1000</v>
      </c>
    </row>
    <row r="84" spans="2:5">
      <c r="B84" s="67" t="s">
        <v>544</v>
      </c>
      <c r="C84" s="62" t="s">
        <v>541</v>
      </c>
      <c r="D84" s="62">
        <v>20</v>
      </c>
      <c r="E84" s="63">
        <v>120</v>
      </c>
    </row>
    <row r="85" spans="2:5">
      <c r="B85" s="67" t="s">
        <v>545</v>
      </c>
      <c r="C85" s="62" t="s">
        <v>541</v>
      </c>
      <c r="D85" s="62">
        <v>20</v>
      </c>
      <c r="E85" s="63">
        <v>300</v>
      </c>
    </row>
    <row r="86" spans="2:5">
      <c r="B86" s="67" t="s">
        <v>546</v>
      </c>
      <c r="C86" s="62" t="s">
        <v>541</v>
      </c>
      <c r="D86" s="62">
        <v>20</v>
      </c>
      <c r="E86" s="63">
        <v>300</v>
      </c>
    </row>
    <row r="87" spans="2:5">
      <c r="B87" s="67" t="s">
        <v>547</v>
      </c>
      <c r="C87" s="62" t="s">
        <v>541</v>
      </c>
      <c r="D87" s="62">
        <v>20</v>
      </c>
      <c r="E87" s="63">
        <v>1000</v>
      </c>
    </row>
    <row r="88" spans="2:5" ht="30">
      <c r="B88" s="69" t="s">
        <v>548</v>
      </c>
      <c r="C88" s="36" t="s">
        <v>549</v>
      </c>
      <c r="D88" s="36">
        <v>1</v>
      </c>
      <c r="E88" s="63">
        <v>500</v>
      </c>
    </row>
    <row r="89" spans="2:5">
      <c r="B89" s="69" t="s">
        <v>550</v>
      </c>
      <c r="C89" s="36" t="s">
        <v>551</v>
      </c>
      <c r="D89" s="36">
        <v>1</v>
      </c>
      <c r="E89" s="63">
        <v>7000</v>
      </c>
    </row>
    <row r="90" spans="2:5">
      <c r="B90" s="64" t="s">
        <v>530</v>
      </c>
      <c r="C90" s="65"/>
      <c r="D90" s="65"/>
      <c r="E90" s="66">
        <f>SUM(E80:E89)</f>
        <v>10770</v>
      </c>
    </row>
    <row r="91" spans="2:5">
      <c r="B91" s="60" t="s">
        <v>552</v>
      </c>
      <c r="C91" s="60" t="s">
        <v>61</v>
      </c>
      <c r="D91" s="60" t="s">
        <v>553</v>
      </c>
      <c r="E91" s="60" t="s">
        <v>535</v>
      </c>
    </row>
    <row r="92" spans="2:5">
      <c r="B92" s="62" t="s">
        <v>554</v>
      </c>
      <c r="C92" s="62" t="s">
        <v>555</v>
      </c>
      <c r="D92" s="63">
        <v>241.1</v>
      </c>
      <c r="E92" s="33"/>
    </row>
    <row r="93" spans="2:5">
      <c r="B93" s="64" t="s">
        <v>530</v>
      </c>
      <c r="C93" s="65"/>
      <c r="D93" s="65"/>
      <c r="E93" s="66">
        <f>SUM(E92)</f>
        <v>0</v>
      </c>
    </row>
    <row r="94" spans="2:5">
      <c r="B94" s="60" t="s">
        <v>561</v>
      </c>
      <c r="C94" s="71"/>
      <c r="D94" s="74"/>
      <c r="E94" s="73"/>
    </row>
    <row r="95" spans="2:5">
      <c r="B95" s="62" t="s">
        <v>556</v>
      </c>
      <c r="C95" s="62"/>
      <c r="D95" s="63"/>
      <c r="E95" s="63">
        <v>6000</v>
      </c>
    </row>
    <row r="96" spans="2:5">
      <c r="B96" s="64" t="s">
        <v>530</v>
      </c>
      <c r="C96" s="65"/>
      <c r="D96" s="65"/>
      <c r="E96" s="66">
        <f>E95</f>
        <v>6000</v>
      </c>
    </row>
    <row r="97" spans="2:5">
      <c r="B97" s="57" t="s">
        <v>557</v>
      </c>
      <c r="C97" s="58"/>
      <c r="D97" s="58"/>
      <c r="E97" s="59">
        <f>SUM(E78+E90+E96+E93)</f>
        <v>21026</v>
      </c>
    </row>
  </sheetData>
  <mergeCells count="4">
    <mergeCell ref="B2:E2"/>
    <mergeCell ref="B28:E28"/>
    <mergeCell ref="B49:E49"/>
    <mergeCell ref="B74:E74"/>
  </mergeCells>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Portada</vt:lpstr>
      <vt:lpstr>Índice</vt:lpstr>
      <vt:lpstr>Fortalecimiento Institucional</vt:lpstr>
      <vt:lpstr>Reducción de la Demanda</vt:lpstr>
      <vt:lpstr>Investigación</vt:lpstr>
      <vt:lpstr>Relaciones Internacionales</vt:lpstr>
      <vt:lpstr>Presupuesto</vt:lpstr>
      <vt:lpstr>Hoja1</vt:lpstr>
      <vt:lpstr>Estimación</vt:lpstr>
      <vt:lpstr>Índice!Área_de_impresión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Planificacion 3</dc:creator>
  <cp:lastModifiedBy>Edwin Manuel Del Valle Santana</cp:lastModifiedBy>
  <cp:lastPrinted>2022-12-15T15:01:50Z</cp:lastPrinted>
  <dcterms:created xsi:type="dcterms:W3CDTF">2021-07-28T13:29:33Z</dcterms:created>
  <dcterms:modified xsi:type="dcterms:W3CDTF">2023-05-18T15:09:30Z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2023-01-17T13:42:06Z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11de70bc-205d-415c-8103-287f5e1a22a3</vt:lpwstr>
  </property>
  <property fmtid="{D5CDD505-2E9C-101B-9397-08002B2CF9AE}" pid="7" name="MSIP_Label_defa4170-0d19-0005-0004-bc88714345d2_ActionId">
    <vt:lpwstr>d39cc564-76c9-41d7-aba3-2688e1a57cbc</vt:lpwstr>
  </property>
  <property fmtid="{D5CDD505-2E9C-101B-9397-08002B2CF9AE}" pid="8" name="MSIP_Label_defa4170-0d19-0005-0004-bc88714345d2_ContentBits">
    <vt:lpwstr>0</vt:lpwstr>
  </property>
</Properties>
</file>