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UMINISTRO SEPTIEMBRE 2016-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<sst xmlns="http://schemas.openxmlformats.org/spreadsheetml/2006/main" count="690" uniqueCount="169">
  <si>
    <t>CONSEJO NACIONAL DE DROGAS</t>
  </si>
  <si>
    <t>DIVISION DE CONTABILIDAD</t>
  </si>
  <si>
    <t>INVENTARIO DE MATERIAL GASTABLE</t>
  </si>
  <si>
    <t>ALMACEN DE SUMINISTRO</t>
  </si>
  <si>
    <r>
      <rPr>
        <b/>
        <sz val="9"/>
        <color indexed="8"/>
        <rFont val="Arial"/>
        <family val="2"/>
      </rPr>
      <t>F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h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o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</si>
  <si>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B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)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</si>
  <si>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 xml:space="preserve">o
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</si>
  <si>
    <t>Descripcion del suministro</t>
  </si>
  <si>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</si>
  <si>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</si>
  <si>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r>
      <rPr>
        <b/>
        <sz val="9"/>
        <color indexed="8"/>
        <rFont val="Arial"/>
        <family val="2"/>
      </rPr>
      <t>V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</si>
  <si>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t>Existencia Mes Anterior</t>
  </si>
  <si>
    <t>Entrada</t>
  </si>
  <si>
    <t>Salida</t>
  </si>
  <si>
    <t>Total existencia mes actual</t>
  </si>
  <si>
    <t>Total RD$</t>
  </si>
  <si>
    <t>N/A</t>
  </si>
  <si>
    <t xml:space="preserve">Base para agenda </t>
  </si>
  <si>
    <t xml:space="preserve">Unidad </t>
  </si>
  <si>
    <t>Bandeja de Escritorio</t>
  </si>
  <si>
    <t>Unidad</t>
  </si>
  <si>
    <t>Portadas p/ encuadernacion</t>
  </si>
  <si>
    <t xml:space="preserve">Espirales </t>
  </si>
  <si>
    <t>Cajitas de gomitas No. 32</t>
  </si>
  <si>
    <t>Caja</t>
  </si>
  <si>
    <t>Corrector Liquido Blanco</t>
  </si>
  <si>
    <t>Clips pequeños</t>
  </si>
  <si>
    <t>Cinta para impresora Epson fx 2190</t>
  </si>
  <si>
    <t>Cartucho hp 122 negro</t>
  </si>
  <si>
    <t xml:space="preserve">Cartucho hp 122 Color </t>
  </si>
  <si>
    <t xml:space="preserve">Papel para fax brother pc 402 RF </t>
  </si>
  <si>
    <t xml:space="preserve">Caja </t>
  </si>
  <si>
    <t xml:space="preserve">Papel Rota Folio </t>
  </si>
  <si>
    <t>Papel de sumadora Tirilla</t>
  </si>
  <si>
    <t>Post-it 3 x 3</t>
  </si>
  <si>
    <t>Post-it 3 x 2</t>
  </si>
  <si>
    <t>Toner hp CE505A</t>
  </si>
  <si>
    <t>Toner hp 6511A</t>
  </si>
  <si>
    <t xml:space="preserve"> </t>
  </si>
  <si>
    <t>Toner hp- 5949a</t>
  </si>
  <si>
    <t xml:space="preserve">Caja de Folder 8 1/2 X 11 ofineta </t>
  </si>
  <si>
    <t xml:space="preserve">Caja de Folder 8 1/2 X 13 ofineta </t>
  </si>
  <si>
    <t xml:space="preserve">Caja de Folder 8 1/2 X 14 ofineta </t>
  </si>
  <si>
    <t xml:space="preserve">Caja de Folders con bolsillos </t>
  </si>
  <si>
    <t>CD en blanco</t>
  </si>
  <si>
    <t>Clips Grandes</t>
  </si>
  <si>
    <t>Porta Clips</t>
  </si>
  <si>
    <t xml:space="preserve">Cajas de grapas grande 3/8 </t>
  </si>
  <si>
    <t>Paquetes de fichas rayadas 3 x 5</t>
  </si>
  <si>
    <t>Cinta Adhesivas transp 3/4</t>
  </si>
  <si>
    <t xml:space="preserve">Cinta Adhesivas Disp. Gde ( HIGLAND TAPE ) </t>
  </si>
  <si>
    <t>Cintas P/Maq. Panasonic - kx-E2020</t>
  </si>
  <si>
    <t>Cintas p maq de escribir Brother ax101</t>
  </si>
  <si>
    <t>Cintas de borrar maq. Panasonic</t>
  </si>
  <si>
    <t>Cintas correctora maq de escribir brother</t>
  </si>
  <si>
    <t>Cintas de escribir Olimpia</t>
  </si>
  <si>
    <t xml:space="preserve">Cinta P-Maq. Etiquetadora </t>
  </si>
  <si>
    <t>Caja de chinchetas</t>
  </si>
  <si>
    <t>Cartulina en hilo 8 1-2 x 11</t>
  </si>
  <si>
    <t>Felpas Negra</t>
  </si>
  <si>
    <t>Cajitas de ganchos de folder</t>
  </si>
  <si>
    <t>Cajas de grapas estándars</t>
  </si>
  <si>
    <t>Grapadoras Standars</t>
  </si>
  <si>
    <t xml:space="preserve">Gomas de borrar </t>
  </si>
  <si>
    <t>Libreta rayada 8 1.2 x 11</t>
  </si>
  <si>
    <t xml:space="preserve">Lapiz de carbon </t>
  </si>
  <si>
    <t>Lapiceros</t>
  </si>
  <si>
    <t>Cajitas de label</t>
  </si>
  <si>
    <t>Libro record de 300 pags</t>
  </si>
  <si>
    <t>Libro Record 500 pags</t>
  </si>
  <si>
    <t xml:space="preserve">Libreta de mensajes de telefonos </t>
  </si>
  <si>
    <t>Libreta Rotafolios</t>
  </si>
  <si>
    <t>Marcadores permanentes</t>
  </si>
  <si>
    <t>Cajas de papel continuo 9 1-2 x 11</t>
  </si>
  <si>
    <t>Cajas de papel continuo 14 7/8x11</t>
  </si>
  <si>
    <t xml:space="preserve">Perforadoras de 2 hoyos </t>
  </si>
  <si>
    <t>Resmas de Papel Hilo 8 1-2 x 10</t>
  </si>
  <si>
    <t>Resmas de Papel bond 8 1-2 x 11</t>
  </si>
  <si>
    <t>Resmas de papel timbrado CND 8 1/2 x 11</t>
  </si>
  <si>
    <t>Resmas de papel timbrado Escudo 8 1/2 x 11</t>
  </si>
  <si>
    <t>resmas de papel escudo en Hilo 8 1/2 x 11</t>
  </si>
  <si>
    <t>Resma de Papel 8 1/2 x 13</t>
  </si>
  <si>
    <t>Resmas de papel 8 1/2 x 14</t>
  </si>
  <si>
    <t xml:space="preserve">Caja  </t>
  </si>
  <si>
    <t>Resmas papel periodico 8 1/2 x 11</t>
  </si>
  <si>
    <t>Resaltadores fluorecentes</t>
  </si>
  <si>
    <t xml:space="preserve">Reglas de 12 pulgadas </t>
  </si>
  <si>
    <t>Refilc p/fax brother 560/580 m</t>
  </si>
  <si>
    <t>Saca Grapa</t>
  </si>
  <si>
    <t>Saca Punta electrico</t>
  </si>
  <si>
    <t xml:space="preserve">Sobres de manila 10 x 13 </t>
  </si>
  <si>
    <t>Sobres de manila 9 x 12</t>
  </si>
  <si>
    <t>Sobre blanco # 10</t>
  </si>
  <si>
    <t>Sobres  timbrados de palomita</t>
  </si>
  <si>
    <t>Sobres timbrados con escudo</t>
  </si>
  <si>
    <t xml:space="preserve">Sobres timbrados Esc. Nac. En hilo </t>
  </si>
  <si>
    <t>Saca punta en metal peq.</t>
  </si>
  <si>
    <t>Cartucho hp- 22 A color</t>
  </si>
  <si>
    <t>Cartucho hp-78D A color</t>
  </si>
  <si>
    <t>Rollos de papel para fax UX-5CR</t>
  </si>
  <si>
    <t>Tijera</t>
  </si>
  <si>
    <t>Toner Laserjet falcon 11 a</t>
  </si>
  <si>
    <t>Toner para fax Cannon FX-3</t>
  </si>
  <si>
    <t>Toner hp-cf350a</t>
  </si>
  <si>
    <t>Toner hp-cf351a</t>
  </si>
  <si>
    <t>Toner hp-cf352a</t>
  </si>
  <si>
    <t>Toner hp-cf353a</t>
  </si>
  <si>
    <t>Toner hp-ce 280a</t>
  </si>
  <si>
    <t>Toner p-copiadora Toshiba T1640</t>
  </si>
  <si>
    <t>Toner hp-ce 283 a</t>
  </si>
  <si>
    <t>UHU</t>
  </si>
  <si>
    <t>Toner Toshiba 1200 e</t>
  </si>
  <si>
    <t>Toner Xerox 5624 Copiadora</t>
  </si>
  <si>
    <t>Toner xerox 03045</t>
  </si>
  <si>
    <t>Cartucho Hp-21</t>
  </si>
  <si>
    <t>Cartucho hp- 60 ( Negro )</t>
  </si>
  <si>
    <t>Toner hp ce285a</t>
  </si>
  <si>
    <t>Libreta rayada 5 x 8</t>
  </si>
  <si>
    <t>Marcadores magicos</t>
  </si>
  <si>
    <t>Post-it 3x5</t>
  </si>
  <si>
    <t xml:space="preserve">Cintas para maquina sumadora </t>
  </si>
  <si>
    <t xml:space="preserve">Cinta adhesiva de 2 </t>
  </si>
  <si>
    <t>Caja de bandita # 18</t>
  </si>
  <si>
    <t>Dispensador de cinta 3/4</t>
  </si>
  <si>
    <t>Toner HP-7553A</t>
  </si>
  <si>
    <t>Cartucho HP-17 A color</t>
  </si>
  <si>
    <t>Cartucho D/tinta CANNON 145 Negro</t>
  </si>
  <si>
    <t>Cartucho D/tinta CANNON 146 Color</t>
  </si>
  <si>
    <t>Tintas gotera p sellos pretintados</t>
  </si>
  <si>
    <t>Tinta Epson negra 664</t>
  </si>
  <si>
    <t>tinta Epson cyan 642</t>
  </si>
  <si>
    <t>tinta Epson magenta 643</t>
  </si>
  <si>
    <t>tinta Epson yellow 644</t>
  </si>
  <si>
    <t>Toner Lexmark x 463/464</t>
  </si>
  <si>
    <t xml:space="preserve">TONER HP-CB543 ROJO </t>
  </si>
  <si>
    <t>TONER CE-410A</t>
  </si>
  <si>
    <t>TONER CE-411A</t>
  </si>
  <si>
    <t>TONER CE-412A</t>
  </si>
  <si>
    <t>TONER CE-413A</t>
  </si>
  <si>
    <t>Toner 2041/2051</t>
  </si>
  <si>
    <t>Toner HP-Q7551 A</t>
  </si>
  <si>
    <t>Toner Lexmark x463 x464/x466</t>
  </si>
  <si>
    <t>Toner Laserjet Falcon 435x /436a/ 285x</t>
  </si>
  <si>
    <t>Separador con Pestañas para Archivos</t>
  </si>
  <si>
    <t xml:space="preserve">DVD con caratura </t>
  </si>
  <si>
    <t xml:space="preserve">Cartucho hp-662 ( negro ) </t>
  </si>
  <si>
    <t xml:space="preserve">Cartucho hp-662 ( color ) </t>
  </si>
  <si>
    <t>Pendaflex 8x11</t>
  </si>
  <si>
    <t>caja</t>
  </si>
  <si>
    <t>Pendaflex 8x13</t>
  </si>
  <si>
    <t>Borrador de pizarra</t>
  </si>
  <si>
    <t xml:space="preserve">Totales </t>
  </si>
  <si>
    <t>Preparado por:</t>
  </si>
  <si>
    <t>Revisado por:</t>
  </si>
  <si>
    <t>Aprobado por:</t>
  </si>
  <si>
    <t>LICDA. LOIDA I. ARIAS RODRIGUEZ</t>
  </si>
  <si>
    <t>Enc. División de Contabilidad</t>
  </si>
  <si>
    <t>Sobres de manila 8 1/2 x 14</t>
  </si>
  <si>
    <t>Papel de construccion</t>
  </si>
  <si>
    <t xml:space="preserve">TONER HP-CB542A  AMARILLO </t>
  </si>
  <si>
    <t>Toner HP-CB540 NEGRO</t>
  </si>
  <si>
    <t>TONER HP -CB-541 AZUL</t>
  </si>
  <si>
    <t>AL 30 DE SEPTIEMBRE DEL 2016</t>
  </si>
  <si>
    <t>30.09.2016</t>
  </si>
  <si>
    <t>Fecha: 5 de Octubre 2016</t>
  </si>
  <si>
    <t>YADELKIS M. DURAN RODRIGUEZ</t>
  </si>
  <si>
    <t>Auxiliar de Contabilidad</t>
  </si>
  <si>
    <t>LIC. DAVID MINAYA PEÑA,</t>
  </si>
  <si>
    <t>Director Administrativo y Financiero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</si>
</sst>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 Narrow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9" fillId="0" borderId="0" xfId="53">
      <alignment/>
      <protection/>
    </xf>
    <xf numFmtId="0" fontId="2" fillId="0" borderId="0" xfId="53" applyFont="1" applyAlignment="1">
      <alignment horizontal="center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4" fillId="33" borderId="12" xfId="53" applyFont="1" applyFill="1" applyBorder="1" applyAlignment="1">
      <alignment horizontal="center" vertical="top" wrapText="1"/>
      <protection/>
    </xf>
    <xf numFmtId="0" fontId="4" fillId="33" borderId="13" xfId="53" applyFont="1" applyFill="1" applyBorder="1" applyAlignment="1">
      <alignment horizontal="center" vertical="top" wrapText="1"/>
      <protection/>
    </xf>
    <xf numFmtId="0" fontId="47" fillId="34" borderId="13" xfId="53" applyFont="1" applyFill="1" applyBorder="1" applyAlignment="1">
      <alignment horizontal="center" vertical="top"/>
      <protection/>
    </xf>
    <xf numFmtId="0" fontId="6" fillId="0" borderId="10" xfId="53" applyFont="1" applyFill="1" applyBorder="1" applyAlignment="1">
      <alignment horizontal="left" vertical="center"/>
      <protection/>
    </xf>
    <xf numFmtId="0" fontId="6" fillId="0" borderId="10" xfId="53" applyFont="1" applyFill="1" applyBorder="1" applyAlignment="1">
      <alignment horizontal="center" vertical="top"/>
      <protection/>
    </xf>
    <xf numFmtId="0" fontId="6" fillId="0" borderId="10" xfId="53" applyFont="1" applyFill="1" applyBorder="1" applyAlignment="1">
      <alignment horizontal="left" vertical="top"/>
      <protection/>
    </xf>
    <xf numFmtId="43" fontId="6" fillId="0" borderId="10" xfId="49" applyFont="1" applyFill="1" applyBorder="1" applyAlignment="1">
      <alignment horizontal="right" vertical="top"/>
    </xf>
    <xf numFmtId="4" fontId="6" fillId="0" borderId="11" xfId="53" applyNumberFormat="1" applyFont="1" applyFill="1" applyBorder="1" applyAlignment="1">
      <alignment horizontal="right" vertical="top"/>
      <protection/>
    </xf>
    <xf numFmtId="0" fontId="48" fillId="0" borderId="13" xfId="53" applyFont="1" applyFill="1" applyBorder="1">
      <alignment/>
      <protection/>
    </xf>
    <xf numFmtId="43" fontId="48" fillId="0" borderId="13" xfId="53" applyNumberFormat="1" applyFont="1" applyBorder="1">
      <alignment/>
      <protection/>
    </xf>
    <xf numFmtId="0" fontId="7" fillId="0" borderId="10" xfId="53" applyFont="1" applyFill="1" applyBorder="1" applyAlignment="1">
      <alignment horizontal="left" vertical="top"/>
      <protection/>
    </xf>
    <xf numFmtId="1" fontId="48" fillId="0" borderId="13" xfId="53" applyNumberFormat="1" applyFont="1" applyFill="1" applyBorder="1" applyAlignment="1">
      <alignment wrapText="1"/>
      <protection/>
    </xf>
    <xf numFmtId="0" fontId="49" fillId="0" borderId="13" xfId="53" applyFont="1" applyFill="1" applyBorder="1">
      <alignment/>
      <protection/>
    </xf>
    <xf numFmtId="0" fontId="6" fillId="0" borderId="14" xfId="53" applyFont="1" applyFill="1" applyBorder="1" applyAlignment="1">
      <alignment horizontal="center" vertical="top"/>
      <protection/>
    </xf>
    <xf numFmtId="0" fontId="6" fillId="0" borderId="14" xfId="53" applyFont="1" applyFill="1" applyBorder="1" applyAlignment="1">
      <alignment horizontal="left" vertical="top"/>
      <protection/>
    </xf>
    <xf numFmtId="0" fontId="48" fillId="0" borderId="12" xfId="53" applyFont="1" applyFill="1" applyBorder="1">
      <alignment/>
      <protection/>
    </xf>
    <xf numFmtId="0" fontId="48" fillId="0" borderId="13" xfId="53" applyFont="1" applyFill="1" applyBorder="1" applyAlignment="1">
      <alignment horizontal="center"/>
      <protection/>
    </xf>
    <xf numFmtId="43" fontId="48" fillId="0" borderId="13" xfId="49" applyFont="1" applyFill="1" applyBorder="1" applyAlignment="1">
      <alignment/>
    </xf>
    <xf numFmtId="0" fontId="48" fillId="0" borderId="13" xfId="53" applyFont="1" applyFill="1" applyBorder="1" applyAlignment="1">
      <alignment horizontal="right"/>
      <protection/>
    </xf>
    <xf numFmtId="0" fontId="50" fillId="0" borderId="13" xfId="53" applyFont="1" applyFill="1" applyBorder="1">
      <alignment/>
      <protection/>
    </xf>
    <xf numFmtId="0" fontId="7" fillId="0" borderId="13" xfId="53" applyFont="1" applyFill="1" applyBorder="1" applyAlignment="1">
      <alignment horizontal="left"/>
      <protection/>
    </xf>
    <xf numFmtId="43" fontId="49" fillId="0" borderId="13" xfId="49" applyFont="1" applyFill="1" applyBorder="1" applyAlignment="1">
      <alignment/>
    </xf>
    <xf numFmtId="4" fontId="49" fillId="0" borderId="11" xfId="53" applyNumberFormat="1" applyFont="1" applyFill="1" applyBorder="1" applyAlignment="1">
      <alignment horizontal="right" vertical="top"/>
      <protection/>
    </xf>
    <xf numFmtId="0" fontId="49" fillId="0" borderId="13" xfId="53" applyFont="1" applyFill="1" applyBorder="1" applyAlignment="1">
      <alignment horizontal="right"/>
      <protection/>
    </xf>
    <xf numFmtId="4" fontId="6" fillId="0" borderId="15" xfId="53" applyNumberFormat="1" applyFont="1" applyFill="1" applyBorder="1" applyAlignment="1">
      <alignment horizontal="right" vertical="top"/>
      <protection/>
    </xf>
    <xf numFmtId="0" fontId="51" fillId="0" borderId="0" xfId="53" applyFont="1">
      <alignment/>
      <protection/>
    </xf>
    <xf numFmtId="4" fontId="39" fillId="0" borderId="16" xfId="53" applyNumberFormat="1" applyBorder="1">
      <alignment/>
      <protection/>
    </xf>
    <xf numFmtId="43" fontId="39" fillId="0" borderId="16" xfId="53" applyNumberFormat="1" applyFill="1" applyBorder="1">
      <alignment/>
      <protection/>
    </xf>
    <xf numFmtId="4" fontId="39" fillId="0" borderId="0" xfId="53" applyNumberFormat="1" applyBorder="1">
      <alignment/>
      <protection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2" fillId="0" borderId="13" xfId="0" applyFont="1" applyBorder="1" applyAlignment="1">
      <alignment/>
    </xf>
    <xf numFmtId="0" fontId="39" fillId="0" borderId="0" xfId="53" applyFill="1">
      <alignment/>
      <protection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" fillId="0" borderId="0" xfId="53" applyFont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0</xdr:rowOff>
    </xdr:from>
    <xdr:to>
      <xdr:col>3</xdr:col>
      <xdr:colOff>285750</xdr:colOff>
      <xdr:row>5</xdr:row>
      <xdr:rowOff>66675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1076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8"/>
  <sheetViews>
    <sheetView tabSelected="1" zoomScale="120" zoomScaleNormal="120" zoomScalePageLayoutView="0" workbookViewId="0" topLeftCell="A1">
      <selection activeCell="B6" sqref="B6:M6"/>
    </sheetView>
  </sheetViews>
  <sheetFormatPr defaultColWidth="9.140625" defaultRowHeight="15"/>
  <cols>
    <col min="1" max="1" width="9.00390625" style="1" customWidth="1"/>
    <col min="2" max="2" width="11.28125" style="1" customWidth="1"/>
    <col min="3" max="3" width="13.140625" style="1" customWidth="1"/>
    <col min="4" max="4" width="11.00390625" style="1" customWidth="1"/>
    <col min="5" max="5" width="34.28125" style="1" customWidth="1"/>
    <col min="6" max="7" width="14.7109375" style="1" customWidth="1"/>
    <col min="8" max="8" width="14.421875" style="1" customWidth="1"/>
    <col min="9" max="9" width="11.421875" style="1" customWidth="1"/>
    <col min="10" max="12" width="9.140625" style="1" customWidth="1"/>
    <col min="13" max="13" width="11.8515625" style="1" customWidth="1"/>
    <col min="14" max="16384" width="9.140625" style="1" customWidth="1"/>
  </cols>
  <sheetData>
    <row r="1" spans="2:13" ht="15.7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3" ht="15.75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9" ht="15.75">
      <c r="B3" s="2"/>
      <c r="C3" s="2"/>
      <c r="D3" s="2"/>
      <c r="E3" s="2"/>
      <c r="F3" s="2"/>
      <c r="G3" s="2"/>
      <c r="H3" s="2"/>
      <c r="I3" s="2"/>
    </row>
    <row r="4" spans="2:13" ht="1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2:13" ht="15">
      <c r="B5" s="44" t="s">
        <v>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ht="15">
      <c r="B6" s="45" t="s">
        <v>162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8" spans="2:13" ht="48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4" t="s">
        <v>10</v>
      </c>
      <c r="I8" s="5" t="s">
        <v>11</v>
      </c>
      <c r="J8" s="6" t="s">
        <v>12</v>
      </c>
      <c r="K8" s="6" t="s">
        <v>13</v>
      </c>
      <c r="L8" s="6" t="s">
        <v>14</v>
      </c>
      <c r="M8" s="7" t="s">
        <v>15</v>
      </c>
    </row>
    <row r="9" spans="2:13" ht="15">
      <c r="B9" s="8" t="s">
        <v>163</v>
      </c>
      <c r="C9" s="9" t="s">
        <v>16</v>
      </c>
      <c r="D9" s="9" t="s">
        <v>16</v>
      </c>
      <c r="E9" s="10" t="s">
        <v>17</v>
      </c>
      <c r="F9" s="10" t="s">
        <v>18</v>
      </c>
      <c r="G9" s="11">
        <v>187</v>
      </c>
      <c r="H9" s="12">
        <f aca="true" t="shared" si="0" ref="H9:H64">SUM(G9*I9)</f>
        <v>0</v>
      </c>
      <c r="I9" s="38">
        <v>0</v>
      </c>
      <c r="J9" s="13"/>
      <c r="K9" s="13"/>
      <c r="L9" s="13">
        <f>SUM(I9+J9-K9)</f>
        <v>0</v>
      </c>
      <c r="M9" s="14">
        <f>SUM(G9*L9)</f>
        <v>0</v>
      </c>
    </row>
    <row r="10" spans="2:13" ht="15">
      <c r="B10" s="8" t="s">
        <v>163</v>
      </c>
      <c r="C10" s="9" t="s">
        <v>16</v>
      </c>
      <c r="D10" s="9" t="s">
        <v>16</v>
      </c>
      <c r="E10" s="10" t="s">
        <v>19</v>
      </c>
      <c r="F10" s="10" t="s">
        <v>20</v>
      </c>
      <c r="G10" s="11">
        <v>240</v>
      </c>
      <c r="H10" s="12">
        <f t="shared" si="0"/>
        <v>0</v>
      </c>
      <c r="I10" s="38">
        <v>0</v>
      </c>
      <c r="J10" s="13"/>
      <c r="K10" s="13"/>
      <c r="L10" s="13">
        <f aca="true" t="shared" si="1" ref="L10:L73">SUM(I10+J10-K10)</f>
        <v>0</v>
      </c>
      <c r="M10" s="14">
        <f aca="true" t="shared" si="2" ref="M10:M74">SUM(G10*L10)</f>
        <v>0</v>
      </c>
    </row>
    <row r="11" spans="2:13" ht="15">
      <c r="B11" s="8" t="s">
        <v>163</v>
      </c>
      <c r="C11" s="9" t="s">
        <v>16</v>
      </c>
      <c r="D11" s="9" t="s">
        <v>16</v>
      </c>
      <c r="E11" s="10" t="s">
        <v>21</v>
      </c>
      <c r="F11" s="10" t="s">
        <v>20</v>
      </c>
      <c r="G11" s="11">
        <v>5.9</v>
      </c>
      <c r="H11" s="12">
        <f t="shared" si="0"/>
        <v>336.3</v>
      </c>
      <c r="I11" s="38">
        <v>57</v>
      </c>
      <c r="J11" s="13"/>
      <c r="K11" s="13">
        <v>57</v>
      </c>
      <c r="L11" s="13">
        <f t="shared" si="1"/>
        <v>0</v>
      </c>
      <c r="M11" s="14">
        <f t="shared" si="2"/>
        <v>0</v>
      </c>
    </row>
    <row r="12" spans="2:13" ht="15">
      <c r="B12" s="8" t="s">
        <v>163</v>
      </c>
      <c r="C12" s="9" t="s">
        <v>16</v>
      </c>
      <c r="D12" s="9" t="s">
        <v>16</v>
      </c>
      <c r="E12" s="10" t="s">
        <v>22</v>
      </c>
      <c r="F12" s="10" t="s">
        <v>20</v>
      </c>
      <c r="G12" s="11">
        <v>2.67</v>
      </c>
      <c r="H12" s="12">
        <f t="shared" si="0"/>
        <v>2320.23</v>
      </c>
      <c r="I12" s="38">
        <v>869</v>
      </c>
      <c r="J12" s="13"/>
      <c r="K12" s="13">
        <v>61</v>
      </c>
      <c r="L12" s="13">
        <f t="shared" si="1"/>
        <v>808</v>
      </c>
      <c r="M12" s="14">
        <f t="shared" si="2"/>
        <v>2157.36</v>
      </c>
    </row>
    <row r="13" spans="2:13" ht="15">
      <c r="B13" s="8" t="s">
        <v>163</v>
      </c>
      <c r="C13" s="9" t="s">
        <v>16</v>
      </c>
      <c r="D13" s="9" t="s">
        <v>16</v>
      </c>
      <c r="E13" s="10" t="s">
        <v>23</v>
      </c>
      <c r="F13" s="10" t="s">
        <v>24</v>
      </c>
      <c r="G13" s="11">
        <v>19.5</v>
      </c>
      <c r="H13" s="12">
        <f t="shared" si="0"/>
        <v>0</v>
      </c>
      <c r="I13" s="38">
        <v>0</v>
      </c>
      <c r="J13" s="13"/>
      <c r="K13" s="13"/>
      <c r="L13" s="13">
        <f t="shared" si="1"/>
        <v>0</v>
      </c>
      <c r="M13" s="14">
        <f t="shared" si="2"/>
        <v>0</v>
      </c>
    </row>
    <row r="14" spans="2:13" ht="15">
      <c r="B14" s="8" t="s">
        <v>163</v>
      </c>
      <c r="C14" s="9" t="s">
        <v>16</v>
      </c>
      <c r="D14" s="9" t="s">
        <v>16</v>
      </c>
      <c r="E14" s="10" t="s">
        <v>25</v>
      </c>
      <c r="F14" s="10" t="s">
        <v>20</v>
      </c>
      <c r="G14" s="11">
        <v>22.42</v>
      </c>
      <c r="H14" s="12">
        <f t="shared" si="0"/>
        <v>425.98</v>
      </c>
      <c r="I14" s="38">
        <v>19</v>
      </c>
      <c r="J14" s="13"/>
      <c r="K14" s="13">
        <v>11</v>
      </c>
      <c r="L14" s="13">
        <f t="shared" si="1"/>
        <v>8</v>
      </c>
      <c r="M14" s="14">
        <f t="shared" si="2"/>
        <v>179.36</v>
      </c>
    </row>
    <row r="15" spans="2:13" ht="15">
      <c r="B15" s="8" t="s">
        <v>163</v>
      </c>
      <c r="C15" s="9" t="s">
        <v>16</v>
      </c>
      <c r="D15" s="9" t="s">
        <v>16</v>
      </c>
      <c r="E15" s="10" t="s">
        <v>26</v>
      </c>
      <c r="F15" s="10" t="s">
        <v>24</v>
      </c>
      <c r="G15" s="11">
        <v>10.21</v>
      </c>
      <c r="H15" s="12">
        <f t="shared" si="0"/>
        <v>929.1100000000001</v>
      </c>
      <c r="I15" s="38">
        <v>91</v>
      </c>
      <c r="J15" s="13"/>
      <c r="K15" s="13">
        <v>2</v>
      </c>
      <c r="L15" s="13">
        <f t="shared" si="1"/>
        <v>89</v>
      </c>
      <c r="M15" s="14">
        <f t="shared" si="2"/>
        <v>908.69</v>
      </c>
    </row>
    <row r="16" spans="2:13" ht="15">
      <c r="B16" s="8" t="s">
        <v>163</v>
      </c>
      <c r="C16" s="9" t="s">
        <v>16</v>
      </c>
      <c r="D16" s="9" t="s">
        <v>16</v>
      </c>
      <c r="E16" s="10" t="s">
        <v>27</v>
      </c>
      <c r="F16" s="10" t="s">
        <v>20</v>
      </c>
      <c r="G16" s="11">
        <v>450</v>
      </c>
      <c r="H16" s="12">
        <v>900</v>
      </c>
      <c r="I16" s="38">
        <v>2</v>
      </c>
      <c r="J16" s="13"/>
      <c r="K16" s="13"/>
      <c r="L16" s="13">
        <f t="shared" si="1"/>
        <v>2</v>
      </c>
      <c r="M16" s="14">
        <f t="shared" si="2"/>
        <v>900</v>
      </c>
    </row>
    <row r="17" spans="2:13" ht="15">
      <c r="B17" s="8" t="s">
        <v>163</v>
      </c>
      <c r="C17" s="9" t="s">
        <v>16</v>
      </c>
      <c r="D17" s="9" t="s">
        <v>16</v>
      </c>
      <c r="E17" s="10" t="s">
        <v>28</v>
      </c>
      <c r="F17" s="10" t="s">
        <v>20</v>
      </c>
      <c r="G17" s="11">
        <v>850</v>
      </c>
      <c r="H17" s="12">
        <f t="shared" si="0"/>
        <v>0</v>
      </c>
      <c r="I17" s="38">
        <v>0</v>
      </c>
      <c r="J17" s="13"/>
      <c r="K17" s="13"/>
      <c r="L17" s="13">
        <f>SUM(I17+J17-K17)</f>
        <v>0</v>
      </c>
      <c r="M17" s="14">
        <f t="shared" si="2"/>
        <v>0</v>
      </c>
    </row>
    <row r="18" spans="2:13" ht="15">
      <c r="B18" s="8" t="s">
        <v>163</v>
      </c>
      <c r="C18" s="9" t="s">
        <v>16</v>
      </c>
      <c r="D18" s="9" t="s">
        <v>16</v>
      </c>
      <c r="E18" s="10" t="s">
        <v>29</v>
      </c>
      <c r="F18" s="10" t="s">
        <v>20</v>
      </c>
      <c r="G18" s="11">
        <v>660.8</v>
      </c>
      <c r="H18" s="12">
        <f t="shared" si="0"/>
        <v>3304</v>
      </c>
      <c r="I18" s="38">
        <v>5</v>
      </c>
      <c r="J18" s="13"/>
      <c r="K18" s="13"/>
      <c r="L18" s="13">
        <f t="shared" si="1"/>
        <v>5</v>
      </c>
      <c r="M18" s="14">
        <f t="shared" si="2"/>
        <v>3304</v>
      </c>
    </row>
    <row r="19" spans="2:13" ht="15">
      <c r="B19" s="8" t="s">
        <v>163</v>
      </c>
      <c r="C19" s="9" t="s">
        <v>16</v>
      </c>
      <c r="D19" s="9" t="s">
        <v>16</v>
      </c>
      <c r="E19" s="10" t="s">
        <v>30</v>
      </c>
      <c r="F19" s="10" t="s">
        <v>31</v>
      </c>
      <c r="G19" s="11">
        <v>1500</v>
      </c>
      <c r="H19" s="12">
        <f t="shared" si="0"/>
        <v>6000</v>
      </c>
      <c r="I19" s="38">
        <v>4</v>
      </c>
      <c r="J19" s="13"/>
      <c r="K19" s="13"/>
      <c r="L19" s="13">
        <f t="shared" si="1"/>
        <v>4</v>
      </c>
      <c r="M19" s="14">
        <f t="shared" si="2"/>
        <v>6000</v>
      </c>
    </row>
    <row r="20" spans="2:13" ht="15">
      <c r="B20" s="8" t="s">
        <v>163</v>
      </c>
      <c r="C20" s="9" t="s">
        <v>16</v>
      </c>
      <c r="D20" s="9" t="s">
        <v>16</v>
      </c>
      <c r="E20" s="10" t="s">
        <v>32</v>
      </c>
      <c r="F20" s="10" t="s">
        <v>18</v>
      </c>
      <c r="G20" s="11">
        <v>2.68</v>
      </c>
      <c r="H20" s="12">
        <f t="shared" si="0"/>
        <v>13.4</v>
      </c>
      <c r="I20" s="38">
        <v>5</v>
      </c>
      <c r="J20" s="13"/>
      <c r="K20" s="13"/>
      <c r="L20" s="13">
        <f t="shared" si="1"/>
        <v>5</v>
      </c>
      <c r="M20" s="14">
        <f t="shared" si="2"/>
        <v>13.4</v>
      </c>
    </row>
    <row r="21" spans="2:13" ht="15">
      <c r="B21" s="8" t="s">
        <v>163</v>
      </c>
      <c r="C21" s="9" t="s">
        <v>16</v>
      </c>
      <c r="D21" s="9" t="s">
        <v>16</v>
      </c>
      <c r="E21" s="10" t="s">
        <v>158</v>
      </c>
      <c r="F21" s="10" t="s">
        <v>20</v>
      </c>
      <c r="G21" s="11">
        <v>101.39</v>
      </c>
      <c r="H21" s="12">
        <f t="shared" si="0"/>
        <v>1825.02</v>
      </c>
      <c r="I21" s="38">
        <v>18</v>
      </c>
      <c r="J21" s="13"/>
      <c r="K21" s="13"/>
      <c r="L21" s="13">
        <f t="shared" si="1"/>
        <v>18</v>
      </c>
      <c r="M21" s="14">
        <f t="shared" si="2"/>
        <v>1825.02</v>
      </c>
    </row>
    <row r="22" spans="2:13" ht="15">
      <c r="B22" s="8" t="s">
        <v>163</v>
      </c>
      <c r="C22" s="9" t="s">
        <v>16</v>
      </c>
      <c r="D22" s="9" t="s">
        <v>16</v>
      </c>
      <c r="E22" s="10" t="s">
        <v>33</v>
      </c>
      <c r="F22" s="10" t="s">
        <v>20</v>
      </c>
      <c r="G22" s="11">
        <v>18.5</v>
      </c>
      <c r="H22" s="12">
        <f t="shared" si="0"/>
        <v>1461.5</v>
      </c>
      <c r="I22" s="38">
        <v>79</v>
      </c>
      <c r="J22" s="13"/>
      <c r="K22" s="13">
        <v>5</v>
      </c>
      <c r="L22" s="13">
        <f t="shared" si="1"/>
        <v>74</v>
      </c>
      <c r="M22" s="14">
        <f t="shared" si="2"/>
        <v>1369</v>
      </c>
    </row>
    <row r="23" spans="2:13" ht="15">
      <c r="B23" s="8" t="s">
        <v>163</v>
      </c>
      <c r="C23" s="9" t="s">
        <v>16</v>
      </c>
      <c r="D23" s="9" t="s">
        <v>16</v>
      </c>
      <c r="E23" s="10" t="s">
        <v>34</v>
      </c>
      <c r="F23" s="10" t="s">
        <v>18</v>
      </c>
      <c r="G23" s="11">
        <v>13.5</v>
      </c>
      <c r="H23" s="12">
        <f t="shared" si="0"/>
        <v>3267</v>
      </c>
      <c r="I23" s="38">
        <v>242</v>
      </c>
      <c r="J23" s="13"/>
      <c r="K23" s="13">
        <v>27</v>
      </c>
      <c r="L23" s="13">
        <f t="shared" si="1"/>
        <v>215</v>
      </c>
      <c r="M23" s="14">
        <f t="shared" si="2"/>
        <v>2902.5</v>
      </c>
    </row>
    <row r="24" spans="2:13" ht="15">
      <c r="B24" s="8" t="s">
        <v>163</v>
      </c>
      <c r="C24" s="9" t="s">
        <v>16</v>
      </c>
      <c r="D24" s="9" t="s">
        <v>16</v>
      </c>
      <c r="E24" s="10" t="s">
        <v>35</v>
      </c>
      <c r="F24" s="10" t="s">
        <v>18</v>
      </c>
      <c r="G24" s="11">
        <v>18.85</v>
      </c>
      <c r="H24" s="12">
        <f t="shared" si="0"/>
        <v>2921.75</v>
      </c>
      <c r="I24" s="38">
        <v>155</v>
      </c>
      <c r="J24" s="13"/>
      <c r="K24" s="13">
        <v>15</v>
      </c>
      <c r="L24" s="13">
        <f t="shared" si="1"/>
        <v>140</v>
      </c>
      <c r="M24" s="14">
        <f t="shared" si="2"/>
        <v>2639</v>
      </c>
    </row>
    <row r="25" spans="2:13" ht="15">
      <c r="B25" s="8" t="s">
        <v>163</v>
      </c>
      <c r="C25" s="9" t="s">
        <v>16</v>
      </c>
      <c r="D25" s="9" t="s">
        <v>16</v>
      </c>
      <c r="E25" s="10" t="s">
        <v>36</v>
      </c>
      <c r="F25" s="10" t="s">
        <v>20</v>
      </c>
      <c r="G25" s="11">
        <v>1587.1</v>
      </c>
      <c r="H25" s="12">
        <f t="shared" si="0"/>
        <v>3174.2</v>
      </c>
      <c r="I25" s="38">
        <v>2</v>
      </c>
      <c r="J25" s="13"/>
      <c r="K25" s="13"/>
      <c r="L25" s="13">
        <f t="shared" si="1"/>
        <v>2</v>
      </c>
      <c r="M25" s="14">
        <f t="shared" si="2"/>
        <v>3174.2</v>
      </c>
    </row>
    <row r="26" spans="2:13" ht="15">
      <c r="B26" s="8" t="s">
        <v>163</v>
      </c>
      <c r="C26" s="9" t="s">
        <v>16</v>
      </c>
      <c r="D26" s="9" t="s">
        <v>16</v>
      </c>
      <c r="E26" s="10" t="s">
        <v>37</v>
      </c>
      <c r="F26" s="10" t="s">
        <v>20</v>
      </c>
      <c r="G26" s="11">
        <v>5220</v>
      </c>
      <c r="H26" s="12">
        <f>SUM(G26*I26)</f>
        <v>0</v>
      </c>
      <c r="I26" s="38">
        <v>0</v>
      </c>
      <c r="J26" s="13"/>
      <c r="K26" s="13"/>
      <c r="L26" s="13">
        <f t="shared" si="1"/>
        <v>0</v>
      </c>
      <c r="M26" s="14">
        <f t="shared" si="2"/>
        <v>0</v>
      </c>
    </row>
    <row r="27" spans="2:13" ht="15">
      <c r="B27" s="8" t="s">
        <v>163</v>
      </c>
      <c r="C27" s="9" t="s">
        <v>16</v>
      </c>
      <c r="D27" s="9" t="s">
        <v>16</v>
      </c>
      <c r="E27" s="10" t="s">
        <v>39</v>
      </c>
      <c r="F27" s="10" t="s">
        <v>20</v>
      </c>
      <c r="G27" s="11">
        <v>3244</v>
      </c>
      <c r="H27" s="12">
        <f t="shared" si="0"/>
        <v>6488</v>
      </c>
      <c r="I27" s="38">
        <v>2</v>
      </c>
      <c r="J27" s="13"/>
      <c r="K27" s="13"/>
      <c r="L27" s="13">
        <f t="shared" si="1"/>
        <v>2</v>
      </c>
      <c r="M27" s="14">
        <f t="shared" si="2"/>
        <v>6488</v>
      </c>
    </row>
    <row r="28" spans="2:13" ht="15">
      <c r="B28" s="8" t="s">
        <v>163</v>
      </c>
      <c r="C28" s="9" t="s">
        <v>16</v>
      </c>
      <c r="D28" s="9" t="s">
        <v>16</v>
      </c>
      <c r="E28" s="10" t="s">
        <v>40</v>
      </c>
      <c r="F28" s="10" t="s">
        <v>31</v>
      </c>
      <c r="G28" s="11">
        <v>214.6</v>
      </c>
      <c r="H28" s="12">
        <f t="shared" si="0"/>
        <v>4935.8</v>
      </c>
      <c r="I28" s="38">
        <v>23</v>
      </c>
      <c r="J28" s="13"/>
      <c r="K28" s="13">
        <v>4</v>
      </c>
      <c r="L28" s="13">
        <f t="shared" si="1"/>
        <v>19</v>
      </c>
      <c r="M28" s="14">
        <f t="shared" si="2"/>
        <v>4077.4</v>
      </c>
    </row>
    <row r="29" spans="2:13" ht="15">
      <c r="B29" s="8" t="s">
        <v>163</v>
      </c>
      <c r="C29" s="9" t="s">
        <v>16</v>
      </c>
      <c r="D29" s="9" t="s">
        <v>16</v>
      </c>
      <c r="E29" s="10" t="s">
        <v>41</v>
      </c>
      <c r="F29" s="10" t="s">
        <v>31</v>
      </c>
      <c r="G29" s="11">
        <v>255</v>
      </c>
      <c r="H29" s="12">
        <f t="shared" si="0"/>
        <v>510</v>
      </c>
      <c r="I29" s="38">
        <v>2</v>
      </c>
      <c r="J29" s="13"/>
      <c r="K29" s="13"/>
      <c r="L29" s="13">
        <f t="shared" si="1"/>
        <v>2</v>
      </c>
      <c r="M29" s="14">
        <f t="shared" si="2"/>
        <v>510</v>
      </c>
    </row>
    <row r="30" spans="2:13" ht="15">
      <c r="B30" s="8" t="s">
        <v>163</v>
      </c>
      <c r="C30" s="9" t="s">
        <v>16</v>
      </c>
      <c r="D30" s="9" t="s">
        <v>16</v>
      </c>
      <c r="E30" s="10" t="s">
        <v>42</v>
      </c>
      <c r="F30" s="10" t="s">
        <v>31</v>
      </c>
      <c r="G30" s="11">
        <v>325</v>
      </c>
      <c r="H30" s="12">
        <f t="shared" si="0"/>
        <v>2600</v>
      </c>
      <c r="I30" s="38">
        <v>8</v>
      </c>
      <c r="J30" s="13"/>
      <c r="K30" s="13"/>
      <c r="L30" s="13">
        <f t="shared" si="1"/>
        <v>8</v>
      </c>
      <c r="M30" s="14">
        <f t="shared" si="2"/>
        <v>2600</v>
      </c>
    </row>
    <row r="31" spans="2:13" ht="15">
      <c r="B31" s="8" t="s">
        <v>163</v>
      </c>
      <c r="C31" s="9" t="s">
        <v>16</v>
      </c>
      <c r="D31" s="9" t="s">
        <v>16</v>
      </c>
      <c r="E31" s="10" t="s">
        <v>43</v>
      </c>
      <c r="F31" s="10" t="s">
        <v>31</v>
      </c>
      <c r="G31" s="11">
        <v>19</v>
      </c>
      <c r="H31" s="12">
        <f t="shared" si="0"/>
        <v>6308</v>
      </c>
      <c r="I31" s="38">
        <v>332</v>
      </c>
      <c r="J31" s="13"/>
      <c r="K31" s="13">
        <v>36</v>
      </c>
      <c r="L31" s="13">
        <f t="shared" si="1"/>
        <v>296</v>
      </c>
      <c r="M31" s="14">
        <f t="shared" si="2"/>
        <v>5624</v>
      </c>
    </row>
    <row r="32" spans="2:13" ht="15">
      <c r="B32" s="8" t="s">
        <v>163</v>
      </c>
      <c r="C32" s="9" t="s">
        <v>16</v>
      </c>
      <c r="D32" s="9" t="s">
        <v>16</v>
      </c>
      <c r="E32" s="10" t="s">
        <v>44</v>
      </c>
      <c r="F32" s="10" t="s">
        <v>20</v>
      </c>
      <c r="G32" s="11">
        <v>18.5</v>
      </c>
      <c r="H32" s="12">
        <v>5772</v>
      </c>
      <c r="I32" s="38">
        <v>31</v>
      </c>
      <c r="J32" s="13"/>
      <c r="K32" s="13"/>
      <c r="L32" s="13">
        <f t="shared" si="1"/>
        <v>31</v>
      </c>
      <c r="M32" s="14">
        <f t="shared" si="2"/>
        <v>573.5</v>
      </c>
    </row>
    <row r="33" spans="2:13" ht="15">
      <c r="B33" s="8" t="s">
        <v>163</v>
      </c>
      <c r="C33" s="9" t="s">
        <v>16</v>
      </c>
      <c r="D33" s="9" t="s">
        <v>16</v>
      </c>
      <c r="E33" s="10" t="s">
        <v>45</v>
      </c>
      <c r="F33" s="10" t="s">
        <v>24</v>
      </c>
      <c r="G33" s="11">
        <v>23</v>
      </c>
      <c r="H33" s="12">
        <f t="shared" si="0"/>
        <v>2415</v>
      </c>
      <c r="I33" s="38">
        <v>105</v>
      </c>
      <c r="J33" s="13"/>
      <c r="K33" s="13">
        <v>3</v>
      </c>
      <c r="L33" s="13">
        <f t="shared" si="1"/>
        <v>102</v>
      </c>
      <c r="M33" s="14">
        <f t="shared" si="2"/>
        <v>2346</v>
      </c>
    </row>
    <row r="34" spans="2:13" ht="15">
      <c r="B34" s="8" t="s">
        <v>163</v>
      </c>
      <c r="C34" s="9" t="s">
        <v>16</v>
      </c>
      <c r="D34" s="9" t="s">
        <v>16</v>
      </c>
      <c r="E34" s="10" t="s">
        <v>46</v>
      </c>
      <c r="F34" s="10" t="s">
        <v>20</v>
      </c>
      <c r="G34" s="11">
        <v>18</v>
      </c>
      <c r="H34" s="12">
        <f t="shared" si="0"/>
        <v>0</v>
      </c>
      <c r="I34" s="38">
        <v>0</v>
      </c>
      <c r="J34" s="13"/>
      <c r="K34" s="13"/>
      <c r="L34" s="13">
        <f t="shared" si="1"/>
        <v>0</v>
      </c>
      <c r="M34" s="14">
        <f t="shared" si="2"/>
        <v>0</v>
      </c>
    </row>
    <row r="35" spans="2:13" ht="15">
      <c r="B35" s="8" t="s">
        <v>163</v>
      </c>
      <c r="C35" s="9" t="s">
        <v>16</v>
      </c>
      <c r="D35" s="9" t="s">
        <v>16</v>
      </c>
      <c r="E35" s="10" t="s">
        <v>47</v>
      </c>
      <c r="F35" s="10" t="s">
        <v>24</v>
      </c>
      <c r="G35" s="11">
        <v>55</v>
      </c>
      <c r="H35" s="12">
        <f t="shared" si="0"/>
        <v>0</v>
      </c>
      <c r="I35" s="38">
        <v>0</v>
      </c>
      <c r="J35" s="13"/>
      <c r="K35" s="13"/>
      <c r="L35" s="13">
        <f t="shared" si="1"/>
        <v>0</v>
      </c>
      <c r="M35" s="14">
        <f t="shared" si="2"/>
        <v>0</v>
      </c>
    </row>
    <row r="36" spans="2:13" ht="15">
      <c r="B36" s="8" t="s">
        <v>163</v>
      </c>
      <c r="C36" s="9" t="s">
        <v>16</v>
      </c>
      <c r="D36" s="9" t="s">
        <v>16</v>
      </c>
      <c r="E36" s="10" t="s">
        <v>48</v>
      </c>
      <c r="F36" s="10" t="s">
        <v>24</v>
      </c>
      <c r="G36" s="11">
        <v>25</v>
      </c>
      <c r="H36" s="12">
        <f t="shared" si="0"/>
        <v>0</v>
      </c>
      <c r="I36" s="38">
        <v>0</v>
      </c>
      <c r="J36" s="13"/>
      <c r="K36" s="13"/>
      <c r="L36" s="13">
        <f t="shared" si="1"/>
        <v>0</v>
      </c>
      <c r="M36" s="14">
        <f t="shared" si="2"/>
        <v>0</v>
      </c>
    </row>
    <row r="37" spans="2:13" ht="15">
      <c r="B37" s="8" t="s">
        <v>163</v>
      </c>
      <c r="C37" s="9" t="s">
        <v>16</v>
      </c>
      <c r="D37" s="9" t="s">
        <v>16</v>
      </c>
      <c r="E37" s="10" t="s">
        <v>49</v>
      </c>
      <c r="F37" s="10" t="s">
        <v>20</v>
      </c>
      <c r="G37" s="11">
        <v>44.84</v>
      </c>
      <c r="H37" s="12">
        <f t="shared" si="0"/>
        <v>1793.6000000000001</v>
      </c>
      <c r="I37" s="38">
        <v>40</v>
      </c>
      <c r="J37" s="13"/>
      <c r="K37" s="13">
        <v>7</v>
      </c>
      <c r="L37" s="13">
        <f t="shared" si="1"/>
        <v>33</v>
      </c>
      <c r="M37" s="14">
        <f t="shared" si="2"/>
        <v>1479.72</v>
      </c>
    </row>
    <row r="38" spans="2:13" ht="15">
      <c r="B38" s="8" t="s">
        <v>163</v>
      </c>
      <c r="C38" s="9" t="s">
        <v>16</v>
      </c>
      <c r="D38" s="9" t="s">
        <v>16</v>
      </c>
      <c r="E38" s="10" t="s">
        <v>50</v>
      </c>
      <c r="F38" s="10" t="s">
        <v>20</v>
      </c>
      <c r="G38" s="11">
        <v>62</v>
      </c>
      <c r="H38" s="12">
        <f t="shared" si="0"/>
        <v>0</v>
      </c>
      <c r="I38" s="38">
        <v>0</v>
      </c>
      <c r="J38" s="13"/>
      <c r="K38" s="13"/>
      <c r="L38" s="13">
        <f t="shared" si="1"/>
        <v>0</v>
      </c>
      <c r="M38" s="14">
        <f t="shared" si="2"/>
        <v>0</v>
      </c>
    </row>
    <row r="39" spans="2:13" ht="15">
      <c r="B39" s="8" t="s">
        <v>163</v>
      </c>
      <c r="C39" s="9" t="s">
        <v>16</v>
      </c>
      <c r="D39" s="9" t="s">
        <v>16</v>
      </c>
      <c r="E39" s="10" t="s">
        <v>51</v>
      </c>
      <c r="F39" s="10" t="s">
        <v>20</v>
      </c>
      <c r="G39" s="11">
        <v>130</v>
      </c>
      <c r="H39" s="12">
        <f t="shared" si="0"/>
        <v>1820</v>
      </c>
      <c r="I39" s="38">
        <v>14</v>
      </c>
      <c r="J39" s="13"/>
      <c r="K39" s="13"/>
      <c r="L39" s="13">
        <f t="shared" si="1"/>
        <v>14</v>
      </c>
      <c r="M39" s="14">
        <f t="shared" si="2"/>
        <v>1820</v>
      </c>
    </row>
    <row r="40" spans="2:13" ht="15">
      <c r="B40" s="8" t="s">
        <v>163</v>
      </c>
      <c r="C40" s="9" t="s">
        <v>16</v>
      </c>
      <c r="D40" s="9" t="s">
        <v>16</v>
      </c>
      <c r="E40" s="10" t="s">
        <v>52</v>
      </c>
      <c r="F40" s="10" t="s">
        <v>20</v>
      </c>
      <c r="G40" s="11">
        <v>144</v>
      </c>
      <c r="H40" s="12">
        <f t="shared" si="0"/>
        <v>1296</v>
      </c>
      <c r="I40" s="38">
        <v>9</v>
      </c>
      <c r="J40" s="13"/>
      <c r="K40" s="13"/>
      <c r="L40" s="13">
        <f t="shared" si="1"/>
        <v>9</v>
      </c>
      <c r="M40" s="14">
        <f t="shared" si="2"/>
        <v>1296</v>
      </c>
    </row>
    <row r="41" spans="2:13" ht="15">
      <c r="B41" s="8" t="s">
        <v>163</v>
      </c>
      <c r="C41" s="9" t="s">
        <v>16</v>
      </c>
      <c r="D41" s="9" t="s">
        <v>16</v>
      </c>
      <c r="E41" s="10" t="s">
        <v>53</v>
      </c>
      <c r="F41" s="10" t="s">
        <v>20</v>
      </c>
      <c r="G41" s="11">
        <v>75</v>
      </c>
      <c r="H41" s="12">
        <f t="shared" si="0"/>
        <v>4050</v>
      </c>
      <c r="I41" s="38">
        <v>54</v>
      </c>
      <c r="J41" s="13"/>
      <c r="K41" s="13"/>
      <c r="L41" s="13">
        <f t="shared" si="1"/>
        <v>54</v>
      </c>
      <c r="M41" s="14">
        <f t="shared" si="2"/>
        <v>4050</v>
      </c>
    </row>
    <row r="42" spans="2:13" ht="15">
      <c r="B42" s="8" t="s">
        <v>163</v>
      </c>
      <c r="C42" s="9" t="s">
        <v>16</v>
      </c>
      <c r="D42" s="9" t="s">
        <v>16</v>
      </c>
      <c r="E42" s="10" t="s">
        <v>54</v>
      </c>
      <c r="F42" s="10" t="s">
        <v>20</v>
      </c>
      <c r="G42" s="11">
        <v>187</v>
      </c>
      <c r="H42" s="12">
        <f t="shared" si="0"/>
        <v>2244</v>
      </c>
      <c r="I42" s="38">
        <v>12</v>
      </c>
      <c r="J42" s="13"/>
      <c r="K42" s="13"/>
      <c r="L42" s="13">
        <f t="shared" si="1"/>
        <v>12</v>
      </c>
      <c r="M42" s="14">
        <f t="shared" si="2"/>
        <v>2244</v>
      </c>
    </row>
    <row r="43" spans="2:13" ht="15">
      <c r="B43" s="8" t="s">
        <v>163</v>
      </c>
      <c r="C43" s="9" t="s">
        <v>16</v>
      </c>
      <c r="D43" s="9" t="s">
        <v>16</v>
      </c>
      <c r="E43" s="10" t="s">
        <v>55</v>
      </c>
      <c r="F43" s="10" t="s">
        <v>20</v>
      </c>
      <c r="G43" s="11">
        <v>125</v>
      </c>
      <c r="H43" s="12">
        <f t="shared" si="0"/>
        <v>0</v>
      </c>
      <c r="I43" s="38">
        <v>0</v>
      </c>
      <c r="J43" s="13"/>
      <c r="K43" s="13"/>
      <c r="L43" s="13">
        <f t="shared" si="1"/>
        <v>0</v>
      </c>
      <c r="M43" s="14">
        <f t="shared" si="2"/>
        <v>0</v>
      </c>
    </row>
    <row r="44" spans="2:13" ht="15">
      <c r="B44" s="8" t="s">
        <v>163</v>
      </c>
      <c r="C44" s="9" t="s">
        <v>16</v>
      </c>
      <c r="D44" s="9" t="s">
        <v>16</v>
      </c>
      <c r="E44" s="10" t="s">
        <v>56</v>
      </c>
      <c r="F44" s="10" t="s">
        <v>18</v>
      </c>
      <c r="G44" s="11">
        <v>70</v>
      </c>
      <c r="H44" s="12">
        <f t="shared" si="0"/>
        <v>0</v>
      </c>
      <c r="I44" s="38">
        <v>0</v>
      </c>
      <c r="J44" s="13"/>
      <c r="K44" s="13"/>
      <c r="L44" s="13">
        <f t="shared" si="1"/>
        <v>0</v>
      </c>
      <c r="M44" s="14">
        <f t="shared" si="2"/>
        <v>0</v>
      </c>
    </row>
    <row r="45" spans="2:13" ht="15">
      <c r="B45" s="8" t="s">
        <v>163</v>
      </c>
      <c r="C45" s="9" t="s">
        <v>16</v>
      </c>
      <c r="D45" s="9" t="s">
        <v>16</v>
      </c>
      <c r="E45" s="10" t="s">
        <v>57</v>
      </c>
      <c r="F45" s="10" t="s">
        <v>31</v>
      </c>
      <c r="G45" s="11">
        <v>180</v>
      </c>
      <c r="H45" s="12">
        <f t="shared" si="0"/>
        <v>180</v>
      </c>
      <c r="I45" s="38">
        <v>1</v>
      </c>
      <c r="J45" s="13"/>
      <c r="K45" s="13"/>
      <c r="L45" s="13">
        <f t="shared" si="1"/>
        <v>1</v>
      </c>
      <c r="M45" s="14">
        <f t="shared" si="2"/>
        <v>180</v>
      </c>
    </row>
    <row r="46" spans="2:13" ht="15">
      <c r="B46" s="8" t="s">
        <v>163</v>
      </c>
      <c r="C46" s="9" t="s">
        <v>16</v>
      </c>
      <c r="D46" s="9" t="s">
        <v>16</v>
      </c>
      <c r="E46" s="10" t="s">
        <v>58</v>
      </c>
      <c r="F46" s="10" t="s">
        <v>18</v>
      </c>
      <c r="G46" s="11">
        <v>4.67</v>
      </c>
      <c r="H46" s="12">
        <f t="shared" si="0"/>
        <v>4.67</v>
      </c>
      <c r="I46" s="38">
        <v>1</v>
      </c>
      <c r="J46" s="13"/>
      <c r="K46" s="13"/>
      <c r="L46" s="13">
        <f t="shared" si="1"/>
        <v>1</v>
      </c>
      <c r="M46" s="14">
        <f t="shared" si="2"/>
        <v>4.67</v>
      </c>
    </row>
    <row r="47" spans="2:13" ht="15">
      <c r="B47" s="8" t="s">
        <v>163</v>
      </c>
      <c r="C47" s="9" t="s">
        <v>16</v>
      </c>
      <c r="D47" s="9" t="s">
        <v>16</v>
      </c>
      <c r="E47" s="10" t="s">
        <v>59</v>
      </c>
      <c r="F47" s="10" t="s">
        <v>18</v>
      </c>
      <c r="G47" s="11">
        <v>17</v>
      </c>
      <c r="H47" s="12">
        <f t="shared" si="0"/>
        <v>680</v>
      </c>
      <c r="I47" s="38">
        <v>40</v>
      </c>
      <c r="J47" s="13"/>
      <c r="K47" s="13"/>
      <c r="L47" s="13">
        <f t="shared" si="1"/>
        <v>40</v>
      </c>
      <c r="M47" s="14">
        <f t="shared" si="2"/>
        <v>680</v>
      </c>
    </row>
    <row r="48" spans="2:13" ht="15">
      <c r="B48" s="8" t="s">
        <v>163</v>
      </c>
      <c r="C48" s="9" t="s">
        <v>16</v>
      </c>
      <c r="D48" s="9" t="s">
        <v>16</v>
      </c>
      <c r="E48" s="10" t="s">
        <v>60</v>
      </c>
      <c r="F48" s="10" t="s">
        <v>24</v>
      </c>
      <c r="G48" s="11">
        <v>53.1</v>
      </c>
      <c r="H48" s="12">
        <f t="shared" si="0"/>
        <v>2389.5</v>
      </c>
      <c r="I48" s="38">
        <v>45</v>
      </c>
      <c r="J48" s="13"/>
      <c r="K48" s="13">
        <v>2</v>
      </c>
      <c r="L48" s="13">
        <f t="shared" si="1"/>
        <v>43</v>
      </c>
      <c r="M48" s="14">
        <f t="shared" si="2"/>
        <v>2283.3</v>
      </c>
    </row>
    <row r="49" spans="2:13" ht="15">
      <c r="B49" s="8" t="s">
        <v>163</v>
      </c>
      <c r="C49" s="9" t="s">
        <v>16</v>
      </c>
      <c r="D49" s="9" t="s">
        <v>16</v>
      </c>
      <c r="E49" s="10" t="s">
        <v>61</v>
      </c>
      <c r="F49" s="10" t="s">
        <v>24</v>
      </c>
      <c r="G49" s="11">
        <v>46.02</v>
      </c>
      <c r="H49" s="12">
        <f t="shared" si="0"/>
        <v>690.3000000000001</v>
      </c>
      <c r="I49" s="38">
        <v>15</v>
      </c>
      <c r="J49" s="13"/>
      <c r="K49" s="13">
        <v>2</v>
      </c>
      <c r="L49" s="13">
        <f t="shared" si="1"/>
        <v>13</v>
      </c>
      <c r="M49" s="14">
        <f t="shared" si="2"/>
        <v>598.26</v>
      </c>
    </row>
    <row r="50" spans="2:13" ht="15">
      <c r="B50" s="8" t="s">
        <v>163</v>
      </c>
      <c r="C50" s="9" t="s">
        <v>16</v>
      </c>
      <c r="D50" s="9" t="s">
        <v>16</v>
      </c>
      <c r="E50" s="10" t="s">
        <v>62</v>
      </c>
      <c r="F50" s="10" t="s">
        <v>20</v>
      </c>
      <c r="G50" s="11">
        <v>212.4</v>
      </c>
      <c r="H50" s="12">
        <f t="shared" si="0"/>
        <v>0</v>
      </c>
      <c r="I50" s="38">
        <v>0</v>
      </c>
      <c r="J50" s="13"/>
      <c r="K50" s="13"/>
      <c r="L50" s="13">
        <f t="shared" si="1"/>
        <v>0</v>
      </c>
      <c r="M50" s="14">
        <f t="shared" si="2"/>
        <v>0</v>
      </c>
    </row>
    <row r="51" spans="2:13" ht="15">
      <c r="B51" s="8" t="s">
        <v>163</v>
      </c>
      <c r="C51" s="9" t="s">
        <v>16</v>
      </c>
      <c r="D51" s="9" t="s">
        <v>16</v>
      </c>
      <c r="E51" s="10" t="s">
        <v>63</v>
      </c>
      <c r="F51" s="10" t="s">
        <v>20</v>
      </c>
      <c r="G51" s="11">
        <v>4.62</v>
      </c>
      <c r="H51" s="12">
        <f t="shared" si="0"/>
        <v>4.62</v>
      </c>
      <c r="I51" s="38">
        <v>1</v>
      </c>
      <c r="J51" s="13"/>
      <c r="K51" s="13">
        <v>1</v>
      </c>
      <c r="L51" s="13">
        <f t="shared" si="1"/>
        <v>0</v>
      </c>
      <c r="M51" s="14">
        <f t="shared" si="2"/>
        <v>0</v>
      </c>
    </row>
    <row r="52" spans="2:13" ht="15">
      <c r="B52" s="8" t="s">
        <v>163</v>
      </c>
      <c r="C52" s="9" t="s">
        <v>16</v>
      </c>
      <c r="D52" s="9" t="s">
        <v>16</v>
      </c>
      <c r="E52" s="10" t="s">
        <v>64</v>
      </c>
      <c r="F52" s="10" t="s">
        <v>20</v>
      </c>
      <c r="G52" s="11">
        <v>36.93</v>
      </c>
      <c r="H52" s="12">
        <f t="shared" si="0"/>
        <v>4690.11</v>
      </c>
      <c r="I52" s="38">
        <v>127</v>
      </c>
      <c r="J52" s="13"/>
      <c r="K52" s="13">
        <v>7</v>
      </c>
      <c r="L52" s="13">
        <f t="shared" si="1"/>
        <v>120</v>
      </c>
      <c r="M52" s="14">
        <f t="shared" si="2"/>
        <v>4431.6</v>
      </c>
    </row>
    <row r="53" spans="2:13" ht="15">
      <c r="B53" s="8" t="s">
        <v>163</v>
      </c>
      <c r="C53" s="9" t="s">
        <v>16</v>
      </c>
      <c r="D53" s="9" t="s">
        <v>16</v>
      </c>
      <c r="E53" s="10" t="s">
        <v>65</v>
      </c>
      <c r="F53" s="10" t="s">
        <v>24</v>
      </c>
      <c r="G53" s="11">
        <v>2.92</v>
      </c>
      <c r="H53" s="12">
        <f t="shared" si="0"/>
        <v>1351.96</v>
      </c>
      <c r="I53" s="38">
        <v>463</v>
      </c>
      <c r="J53" s="13"/>
      <c r="K53" s="13">
        <v>48</v>
      </c>
      <c r="L53" s="13">
        <f t="shared" si="1"/>
        <v>415</v>
      </c>
      <c r="M53" s="14">
        <f t="shared" si="2"/>
        <v>1211.8</v>
      </c>
    </row>
    <row r="54" spans="2:13" ht="15">
      <c r="B54" s="8" t="s">
        <v>163</v>
      </c>
      <c r="C54" s="9" t="s">
        <v>16</v>
      </c>
      <c r="D54" s="9" t="s">
        <v>16</v>
      </c>
      <c r="E54" s="10" t="s">
        <v>66</v>
      </c>
      <c r="F54" s="10" t="s">
        <v>24</v>
      </c>
      <c r="G54" s="11">
        <v>5.42</v>
      </c>
      <c r="H54" s="12">
        <f t="shared" si="0"/>
        <v>4493.18</v>
      </c>
      <c r="I54" s="38">
        <v>829</v>
      </c>
      <c r="J54" s="13"/>
      <c r="K54" s="13">
        <v>29</v>
      </c>
      <c r="L54" s="13">
        <f t="shared" si="1"/>
        <v>800</v>
      </c>
      <c r="M54" s="14">
        <f t="shared" si="2"/>
        <v>4336</v>
      </c>
    </row>
    <row r="55" spans="2:13" ht="15">
      <c r="B55" s="8" t="s">
        <v>163</v>
      </c>
      <c r="C55" s="9" t="s">
        <v>16</v>
      </c>
      <c r="D55" s="9" t="s">
        <v>16</v>
      </c>
      <c r="E55" s="10" t="s">
        <v>67</v>
      </c>
      <c r="F55" s="10" t="s">
        <v>24</v>
      </c>
      <c r="G55" s="11">
        <v>55</v>
      </c>
      <c r="H55" s="12">
        <f t="shared" si="0"/>
        <v>1485</v>
      </c>
      <c r="I55" s="38">
        <v>27</v>
      </c>
      <c r="J55" s="13"/>
      <c r="K55" s="13"/>
      <c r="L55" s="13">
        <f t="shared" si="1"/>
        <v>27</v>
      </c>
      <c r="M55" s="14">
        <f t="shared" si="2"/>
        <v>1485</v>
      </c>
    </row>
    <row r="56" spans="2:13" ht="15">
      <c r="B56" s="8" t="s">
        <v>163</v>
      </c>
      <c r="C56" s="9" t="s">
        <v>16</v>
      </c>
      <c r="D56" s="9" t="s">
        <v>16</v>
      </c>
      <c r="E56" s="15" t="s">
        <v>68</v>
      </c>
      <c r="F56" s="10" t="s">
        <v>18</v>
      </c>
      <c r="G56" s="11">
        <v>134.52</v>
      </c>
      <c r="H56" s="12">
        <f t="shared" si="0"/>
        <v>0</v>
      </c>
      <c r="I56" s="38">
        <v>0</v>
      </c>
      <c r="J56" s="13"/>
      <c r="K56" s="13"/>
      <c r="L56" s="13">
        <f t="shared" si="1"/>
        <v>0</v>
      </c>
      <c r="M56" s="14">
        <f t="shared" si="2"/>
        <v>0</v>
      </c>
    </row>
    <row r="57" spans="2:13" ht="15">
      <c r="B57" s="8" t="s">
        <v>163</v>
      </c>
      <c r="C57" s="9" t="s">
        <v>16</v>
      </c>
      <c r="D57" s="9" t="s">
        <v>16</v>
      </c>
      <c r="E57" s="15" t="s">
        <v>69</v>
      </c>
      <c r="F57" s="10" t="s">
        <v>18</v>
      </c>
      <c r="G57" s="11">
        <v>245</v>
      </c>
      <c r="H57" s="12">
        <f t="shared" si="0"/>
        <v>0</v>
      </c>
      <c r="I57" s="38">
        <v>0</v>
      </c>
      <c r="J57" s="13"/>
      <c r="K57" s="13"/>
      <c r="L57" s="13">
        <f t="shared" si="1"/>
        <v>0</v>
      </c>
      <c r="M57" s="14">
        <f t="shared" si="2"/>
        <v>0</v>
      </c>
    </row>
    <row r="58" spans="2:13" ht="15">
      <c r="B58" s="8" t="s">
        <v>163</v>
      </c>
      <c r="C58" s="9" t="s">
        <v>16</v>
      </c>
      <c r="D58" s="9" t="s">
        <v>16</v>
      </c>
      <c r="E58" s="10" t="s">
        <v>70</v>
      </c>
      <c r="F58" s="10" t="s">
        <v>20</v>
      </c>
      <c r="G58" s="11">
        <v>160</v>
      </c>
      <c r="H58" s="12">
        <f t="shared" si="0"/>
        <v>0</v>
      </c>
      <c r="I58" s="38">
        <v>0</v>
      </c>
      <c r="J58" s="13"/>
      <c r="K58" s="13"/>
      <c r="L58" s="13">
        <f t="shared" si="1"/>
        <v>0</v>
      </c>
      <c r="M58" s="14">
        <f t="shared" si="2"/>
        <v>0</v>
      </c>
    </row>
    <row r="59" spans="2:13" ht="15">
      <c r="B59" s="8" t="s">
        <v>163</v>
      </c>
      <c r="C59" s="9" t="s">
        <v>16</v>
      </c>
      <c r="D59" s="9" t="s">
        <v>16</v>
      </c>
      <c r="E59" s="10" t="s">
        <v>71</v>
      </c>
      <c r="F59" s="10" t="s">
        <v>20</v>
      </c>
      <c r="G59" s="11">
        <v>250</v>
      </c>
      <c r="H59" s="12">
        <f t="shared" si="0"/>
        <v>1000</v>
      </c>
      <c r="I59" s="38">
        <v>4</v>
      </c>
      <c r="J59" s="13"/>
      <c r="K59" s="13"/>
      <c r="L59" s="13">
        <f t="shared" si="1"/>
        <v>4</v>
      </c>
      <c r="M59" s="14">
        <f t="shared" si="2"/>
        <v>1000</v>
      </c>
    </row>
    <row r="60" spans="2:13" ht="15">
      <c r="B60" s="8" t="s">
        <v>163</v>
      </c>
      <c r="C60" s="9" t="s">
        <v>16</v>
      </c>
      <c r="D60" s="9" t="s">
        <v>16</v>
      </c>
      <c r="E60" s="15" t="s">
        <v>72</v>
      </c>
      <c r="F60" s="10" t="s">
        <v>24</v>
      </c>
      <c r="G60" s="11">
        <v>45</v>
      </c>
      <c r="H60" s="12">
        <f t="shared" si="0"/>
        <v>1665</v>
      </c>
      <c r="I60" s="38">
        <v>37</v>
      </c>
      <c r="J60" s="13"/>
      <c r="K60" s="13">
        <v>16</v>
      </c>
      <c r="L60" s="13">
        <f t="shared" si="1"/>
        <v>21</v>
      </c>
      <c r="M60" s="14">
        <f t="shared" si="2"/>
        <v>945</v>
      </c>
    </row>
    <row r="61" spans="2:13" ht="15">
      <c r="B61" s="8" t="s">
        <v>163</v>
      </c>
      <c r="C61" s="9" t="s">
        <v>16</v>
      </c>
      <c r="D61" s="9" t="s">
        <v>16</v>
      </c>
      <c r="E61" s="10" t="s">
        <v>73</v>
      </c>
      <c r="F61" s="10" t="s">
        <v>24</v>
      </c>
      <c r="G61" s="11">
        <v>992</v>
      </c>
      <c r="H61" s="12">
        <f t="shared" si="0"/>
        <v>2976</v>
      </c>
      <c r="I61" s="38">
        <v>3</v>
      </c>
      <c r="J61" s="13"/>
      <c r="K61" s="13"/>
      <c r="L61" s="13">
        <f t="shared" si="1"/>
        <v>3</v>
      </c>
      <c r="M61" s="14">
        <f t="shared" si="2"/>
        <v>2976</v>
      </c>
    </row>
    <row r="62" spans="2:13" ht="15">
      <c r="B62" s="8" t="s">
        <v>163</v>
      </c>
      <c r="C62" s="9" t="s">
        <v>16</v>
      </c>
      <c r="D62" s="9" t="s">
        <v>16</v>
      </c>
      <c r="E62" s="10" t="s">
        <v>74</v>
      </c>
      <c r="F62" s="10" t="s">
        <v>24</v>
      </c>
      <c r="G62" s="11">
        <v>1390</v>
      </c>
      <c r="H62" s="12">
        <f t="shared" si="0"/>
        <v>0</v>
      </c>
      <c r="I62" s="38">
        <v>0</v>
      </c>
      <c r="J62" s="13"/>
      <c r="K62" s="13"/>
      <c r="L62" s="13">
        <f t="shared" si="1"/>
        <v>0</v>
      </c>
      <c r="M62" s="14">
        <f t="shared" si="2"/>
        <v>0</v>
      </c>
    </row>
    <row r="63" spans="2:13" ht="15">
      <c r="B63" s="8" t="s">
        <v>163</v>
      </c>
      <c r="C63" s="9" t="s">
        <v>16</v>
      </c>
      <c r="D63" s="9" t="s">
        <v>16</v>
      </c>
      <c r="E63" s="10" t="s">
        <v>75</v>
      </c>
      <c r="F63" s="10" t="s">
        <v>20</v>
      </c>
      <c r="G63" s="11">
        <v>119.6</v>
      </c>
      <c r="H63" s="12">
        <f t="shared" si="0"/>
        <v>0</v>
      </c>
      <c r="I63" s="38">
        <v>0</v>
      </c>
      <c r="J63" s="13"/>
      <c r="K63" s="13"/>
      <c r="L63" s="13">
        <f t="shared" si="1"/>
        <v>0</v>
      </c>
      <c r="M63" s="14">
        <f t="shared" si="2"/>
        <v>0</v>
      </c>
    </row>
    <row r="64" spans="2:13" ht="15">
      <c r="B64" s="8" t="s">
        <v>163</v>
      </c>
      <c r="C64" s="9" t="s">
        <v>16</v>
      </c>
      <c r="D64" s="9" t="s">
        <v>16</v>
      </c>
      <c r="E64" s="10" t="s">
        <v>76</v>
      </c>
      <c r="F64" s="10" t="s">
        <v>24</v>
      </c>
      <c r="G64" s="11">
        <v>693</v>
      </c>
      <c r="H64" s="12">
        <f t="shared" si="0"/>
        <v>693</v>
      </c>
      <c r="I64" s="38">
        <v>1</v>
      </c>
      <c r="J64" s="13"/>
      <c r="K64" s="13"/>
      <c r="L64" s="13">
        <v>1</v>
      </c>
      <c r="M64" s="14">
        <f t="shared" si="2"/>
        <v>693</v>
      </c>
    </row>
    <row r="65" spans="2:13" ht="15">
      <c r="B65" s="8" t="s">
        <v>163</v>
      </c>
      <c r="C65" s="9" t="s">
        <v>16</v>
      </c>
      <c r="D65" s="9" t="s">
        <v>16</v>
      </c>
      <c r="E65" s="10" t="s">
        <v>77</v>
      </c>
      <c r="F65" s="10" t="s">
        <v>24</v>
      </c>
      <c r="G65" s="11">
        <v>227.74</v>
      </c>
      <c r="H65" s="12">
        <f aca="true" t="shared" si="3" ref="H65:H88">SUM(G65*I65)</f>
        <v>76520.64</v>
      </c>
      <c r="I65" s="38">
        <v>336</v>
      </c>
      <c r="J65" s="13"/>
      <c r="K65" s="13">
        <v>47</v>
      </c>
      <c r="L65" s="13">
        <f t="shared" si="1"/>
        <v>289</v>
      </c>
      <c r="M65" s="14">
        <f t="shared" si="2"/>
        <v>65816.86</v>
      </c>
    </row>
    <row r="66" spans="2:13" ht="15">
      <c r="B66" s="8" t="s">
        <v>163</v>
      </c>
      <c r="C66" s="9" t="s">
        <v>16</v>
      </c>
      <c r="D66" s="9" t="s">
        <v>16</v>
      </c>
      <c r="E66" s="10" t="s">
        <v>78</v>
      </c>
      <c r="F66" s="10" t="s">
        <v>20</v>
      </c>
      <c r="G66" s="11">
        <v>780</v>
      </c>
      <c r="H66" s="12">
        <f t="shared" si="3"/>
        <v>10920</v>
      </c>
      <c r="I66" s="38">
        <v>14</v>
      </c>
      <c r="J66" s="13"/>
      <c r="K66" s="13">
        <v>1</v>
      </c>
      <c r="L66" s="13">
        <f t="shared" si="1"/>
        <v>13</v>
      </c>
      <c r="M66" s="14">
        <f t="shared" si="2"/>
        <v>10140</v>
      </c>
    </row>
    <row r="67" spans="2:13" ht="15">
      <c r="B67" s="8" t="s">
        <v>163</v>
      </c>
      <c r="C67" s="9" t="s">
        <v>16</v>
      </c>
      <c r="D67" s="9" t="s">
        <v>16</v>
      </c>
      <c r="E67" s="10" t="s">
        <v>79</v>
      </c>
      <c r="F67" s="10" t="s">
        <v>20</v>
      </c>
      <c r="G67" s="11">
        <v>1152</v>
      </c>
      <c r="H67" s="12">
        <f t="shared" si="3"/>
        <v>8064</v>
      </c>
      <c r="I67" s="38">
        <v>7</v>
      </c>
      <c r="J67" s="13"/>
      <c r="K67" s="13"/>
      <c r="L67" s="13">
        <f t="shared" si="1"/>
        <v>7</v>
      </c>
      <c r="M67" s="14">
        <f t="shared" si="2"/>
        <v>8064</v>
      </c>
    </row>
    <row r="68" spans="2:13" ht="15">
      <c r="B68" s="8" t="s">
        <v>163</v>
      </c>
      <c r="C68" s="9" t="s">
        <v>16</v>
      </c>
      <c r="D68" s="9" t="s">
        <v>16</v>
      </c>
      <c r="E68" s="10" t="s">
        <v>80</v>
      </c>
      <c r="F68" s="10" t="s">
        <v>18</v>
      </c>
      <c r="G68" s="11">
        <v>1180</v>
      </c>
      <c r="H68" s="12">
        <f>SUM(G68*I68)</f>
        <v>2360</v>
      </c>
      <c r="I68" s="38">
        <v>2</v>
      </c>
      <c r="J68" s="13"/>
      <c r="K68" s="13"/>
      <c r="L68" s="13">
        <f t="shared" si="1"/>
        <v>2</v>
      </c>
      <c r="M68" s="14">
        <f t="shared" si="2"/>
        <v>2360</v>
      </c>
    </row>
    <row r="69" spans="2:13" ht="15">
      <c r="B69" s="8" t="s">
        <v>163</v>
      </c>
      <c r="C69" s="9" t="s">
        <v>16</v>
      </c>
      <c r="D69" s="9" t="s">
        <v>16</v>
      </c>
      <c r="E69" s="10" t="s">
        <v>81</v>
      </c>
      <c r="F69" s="10" t="s">
        <v>24</v>
      </c>
      <c r="G69" s="11">
        <v>195</v>
      </c>
      <c r="H69" s="12">
        <f t="shared" si="3"/>
        <v>6825</v>
      </c>
      <c r="I69" s="38">
        <v>35</v>
      </c>
      <c r="J69" s="13"/>
      <c r="K69" s="13"/>
      <c r="L69" s="13">
        <f t="shared" si="1"/>
        <v>35</v>
      </c>
      <c r="M69" s="14">
        <f t="shared" si="2"/>
        <v>6825</v>
      </c>
    </row>
    <row r="70" spans="2:13" ht="15">
      <c r="B70" s="8" t="s">
        <v>163</v>
      </c>
      <c r="C70" s="9" t="s">
        <v>16</v>
      </c>
      <c r="D70" s="9" t="s">
        <v>16</v>
      </c>
      <c r="E70" s="10" t="s">
        <v>82</v>
      </c>
      <c r="F70" s="10" t="s">
        <v>83</v>
      </c>
      <c r="G70" s="11">
        <v>325</v>
      </c>
      <c r="H70" s="12">
        <f t="shared" si="3"/>
        <v>34125</v>
      </c>
      <c r="I70" s="38">
        <v>105</v>
      </c>
      <c r="J70" s="13"/>
      <c r="K70" s="13"/>
      <c r="L70" s="13">
        <f t="shared" si="1"/>
        <v>105</v>
      </c>
      <c r="M70" s="14">
        <f t="shared" si="2"/>
        <v>34125</v>
      </c>
    </row>
    <row r="71" spans="2:13" ht="15">
      <c r="B71" s="8" t="s">
        <v>163</v>
      </c>
      <c r="C71" s="9" t="s">
        <v>16</v>
      </c>
      <c r="D71" s="9" t="s">
        <v>16</v>
      </c>
      <c r="E71" s="10" t="s">
        <v>84</v>
      </c>
      <c r="F71" s="10" t="s">
        <v>24</v>
      </c>
      <c r="G71" s="11">
        <v>145</v>
      </c>
      <c r="H71" s="12">
        <f t="shared" si="3"/>
        <v>7250</v>
      </c>
      <c r="I71" s="38">
        <v>50</v>
      </c>
      <c r="J71" s="13"/>
      <c r="K71" s="13"/>
      <c r="L71" s="13">
        <v>50</v>
      </c>
      <c r="M71" s="14">
        <f t="shared" si="2"/>
        <v>7250</v>
      </c>
    </row>
    <row r="72" spans="2:13" ht="15">
      <c r="B72" s="8" t="s">
        <v>163</v>
      </c>
      <c r="C72" s="9" t="s">
        <v>16</v>
      </c>
      <c r="D72" s="9" t="s">
        <v>16</v>
      </c>
      <c r="E72" s="10" t="s">
        <v>85</v>
      </c>
      <c r="F72" s="10" t="s">
        <v>20</v>
      </c>
      <c r="G72" s="11">
        <v>20</v>
      </c>
      <c r="H72" s="12">
        <f t="shared" si="3"/>
        <v>8120</v>
      </c>
      <c r="I72" s="38">
        <v>406</v>
      </c>
      <c r="J72" s="13"/>
      <c r="K72" s="13">
        <v>25</v>
      </c>
      <c r="L72" s="13">
        <f t="shared" si="1"/>
        <v>381</v>
      </c>
      <c r="M72" s="14">
        <f t="shared" si="2"/>
        <v>7620</v>
      </c>
    </row>
    <row r="73" spans="2:13" ht="15">
      <c r="B73" s="8" t="s">
        <v>163</v>
      </c>
      <c r="C73" s="9" t="s">
        <v>16</v>
      </c>
      <c r="D73" s="9" t="s">
        <v>16</v>
      </c>
      <c r="E73" s="10" t="s">
        <v>86</v>
      </c>
      <c r="F73" s="10" t="s">
        <v>20</v>
      </c>
      <c r="G73" s="11">
        <v>12</v>
      </c>
      <c r="H73" s="12">
        <f t="shared" si="3"/>
        <v>108</v>
      </c>
      <c r="I73" s="38">
        <v>9</v>
      </c>
      <c r="J73" s="13"/>
      <c r="K73" s="13">
        <v>1</v>
      </c>
      <c r="L73" s="13">
        <f t="shared" si="1"/>
        <v>8</v>
      </c>
      <c r="M73" s="14">
        <f t="shared" si="2"/>
        <v>96</v>
      </c>
    </row>
    <row r="74" spans="2:13" ht="15">
      <c r="B74" s="8" t="s">
        <v>163</v>
      </c>
      <c r="C74" s="9" t="s">
        <v>16</v>
      </c>
      <c r="D74" s="9" t="s">
        <v>16</v>
      </c>
      <c r="E74" s="10" t="s">
        <v>87</v>
      </c>
      <c r="F74" s="10" t="s">
        <v>20</v>
      </c>
      <c r="G74" s="11">
        <v>600</v>
      </c>
      <c r="H74" s="12">
        <f t="shared" si="3"/>
        <v>3000</v>
      </c>
      <c r="I74" s="38">
        <v>5</v>
      </c>
      <c r="J74" s="13"/>
      <c r="K74" s="13"/>
      <c r="L74" s="13">
        <f aca="true" t="shared" si="4" ref="L74:L137">SUM(I74+J74-K74)</f>
        <v>5</v>
      </c>
      <c r="M74" s="14">
        <f t="shared" si="2"/>
        <v>3000</v>
      </c>
    </row>
    <row r="75" spans="2:13" ht="15">
      <c r="B75" s="8" t="s">
        <v>163</v>
      </c>
      <c r="C75" s="9" t="s">
        <v>16</v>
      </c>
      <c r="D75" s="9" t="s">
        <v>16</v>
      </c>
      <c r="E75" s="10" t="s">
        <v>88</v>
      </c>
      <c r="F75" s="10" t="s">
        <v>20</v>
      </c>
      <c r="G75" s="11">
        <v>16</v>
      </c>
      <c r="H75" s="12">
        <f t="shared" si="3"/>
        <v>0</v>
      </c>
      <c r="I75" s="38">
        <v>0</v>
      </c>
      <c r="J75" s="13"/>
      <c r="K75" s="13"/>
      <c r="L75" s="13">
        <f t="shared" si="4"/>
        <v>0</v>
      </c>
      <c r="M75" s="14">
        <f aca="true" t="shared" si="5" ref="M75:M139">SUM(G75*L75)</f>
        <v>0</v>
      </c>
    </row>
    <row r="76" spans="2:13" ht="15">
      <c r="B76" s="8" t="s">
        <v>163</v>
      </c>
      <c r="C76" s="9" t="s">
        <v>16</v>
      </c>
      <c r="D76" s="9" t="s">
        <v>16</v>
      </c>
      <c r="E76" s="10" t="s">
        <v>89</v>
      </c>
      <c r="F76" s="10" t="s">
        <v>20</v>
      </c>
      <c r="G76" s="11">
        <v>798.5</v>
      </c>
      <c r="H76" s="12">
        <f>SUM(G76*I76)</f>
        <v>3992.5</v>
      </c>
      <c r="I76" s="38">
        <v>5</v>
      </c>
      <c r="J76" s="13"/>
      <c r="K76" s="13"/>
      <c r="L76" s="13">
        <f t="shared" si="4"/>
        <v>5</v>
      </c>
      <c r="M76" s="14">
        <f t="shared" si="5"/>
        <v>3992.5</v>
      </c>
    </row>
    <row r="77" spans="2:13" ht="15">
      <c r="B77" s="8" t="s">
        <v>163</v>
      </c>
      <c r="C77" s="9" t="s">
        <v>16</v>
      </c>
      <c r="D77" s="9" t="s">
        <v>16</v>
      </c>
      <c r="E77" s="10" t="s">
        <v>90</v>
      </c>
      <c r="F77" s="10" t="s">
        <v>24</v>
      </c>
      <c r="G77" s="11">
        <v>2.4</v>
      </c>
      <c r="H77" s="12">
        <f t="shared" si="3"/>
        <v>3672</v>
      </c>
      <c r="I77" s="38">
        <v>1530</v>
      </c>
      <c r="J77" s="13"/>
      <c r="K77" s="13">
        <v>130</v>
      </c>
      <c r="L77" s="13">
        <f t="shared" si="4"/>
        <v>1400</v>
      </c>
      <c r="M77" s="14">
        <f t="shared" si="5"/>
        <v>3360</v>
      </c>
    </row>
    <row r="78" spans="2:13" ht="15">
      <c r="B78" s="8" t="s">
        <v>163</v>
      </c>
      <c r="C78" s="9" t="s">
        <v>16</v>
      </c>
      <c r="D78" s="9" t="s">
        <v>16</v>
      </c>
      <c r="E78" s="10" t="s">
        <v>91</v>
      </c>
      <c r="F78" s="10" t="s">
        <v>24</v>
      </c>
      <c r="G78" s="11">
        <v>2.45</v>
      </c>
      <c r="H78" s="12">
        <f t="shared" si="3"/>
        <v>1357.3000000000002</v>
      </c>
      <c r="I78" s="38">
        <v>554</v>
      </c>
      <c r="J78" s="13"/>
      <c r="K78" s="13">
        <v>154</v>
      </c>
      <c r="L78" s="13">
        <f t="shared" si="4"/>
        <v>400</v>
      </c>
      <c r="M78" s="14">
        <f t="shared" si="5"/>
        <v>980.0000000000001</v>
      </c>
    </row>
    <row r="79" spans="2:13" ht="15">
      <c r="B79" s="8" t="s">
        <v>163</v>
      </c>
      <c r="C79" s="9" t="s">
        <v>16</v>
      </c>
      <c r="D79" s="9" t="s">
        <v>16</v>
      </c>
      <c r="E79" s="10" t="s">
        <v>157</v>
      </c>
      <c r="F79" s="10" t="s">
        <v>24</v>
      </c>
      <c r="G79" s="11">
        <v>3.79</v>
      </c>
      <c r="H79" s="12">
        <v>1899.8</v>
      </c>
      <c r="I79" s="38">
        <v>500</v>
      </c>
      <c r="J79" s="13"/>
      <c r="K79" s="13"/>
      <c r="L79" s="13">
        <f t="shared" si="4"/>
        <v>500</v>
      </c>
      <c r="M79" s="14">
        <f t="shared" si="5"/>
        <v>1895</v>
      </c>
    </row>
    <row r="80" spans="2:13" ht="15">
      <c r="B80" s="8" t="s">
        <v>163</v>
      </c>
      <c r="C80" s="9" t="s">
        <v>16</v>
      </c>
      <c r="D80" s="9" t="s">
        <v>16</v>
      </c>
      <c r="E80" s="10" t="s">
        <v>92</v>
      </c>
      <c r="F80" s="10" t="s">
        <v>24</v>
      </c>
      <c r="G80" s="11">
        <v>1.08</v>
      </c>
      <c r="H80" s="12">
        <f t="shared" si="3"/>
        <v>8210.16</v>
      </c>
      <c r="I80" s="38">
        <v>7602</v>
      </c>
      <c r="J80" s="16"/>
      <c r="K80" s="16"/>
      <c r="L80" s="13">
        <f t="shared" si="4"/>
        <v>7602</v>
      </c>
      <c r="M80" s="14">
        <f t="shared" si="5"/>
        <v>8210.16</v>
      </c>
    </row>
    <row r="81" spans="2:13" ht="15">
      <c r="B81" s="8" t="s">
        <v>163</v>
      </c>
      <c r="C81" s="9" t="s">
        <v>16</v>
      </c>
      <c r="D81" s="9" t="s">
        <v>16</v>
      </c>
      <c r="E81" s="10" t="s">
        <v>93</v>
      </c>
      <c r="F81" s="10" t="s">
        <v>24</v>
      </c>
      <c r="G81" s="11">
        <v>3.3</v>
      </c>
      <c r="H81" s="12">
        <f t="shared" si="3"/>
        <v>2095.5</v>
      </c>
      <c r="I81" s="38">
        <v>635</v>
      </c>
      <c r="J81" s="13"/>
      <c r="K81" s="13"/>
      <c r="L81" s="13">
        <f t="shared" si="4"/>
        <v>635</v>
      </c>
      <c r="M81" s="14">
        <f t="shared" si="5"/>
        <v>2095.5</v>
      </c>
    </row>
    <row r="82" spans="2:13" ht="15">
      <c r="B82" s="8" t="s">
        <v>163</v>
      </c>
      <c r="C82" s="9" t="s">
        <v>16</v>
      </c>
      <c r="D82" s="9" t="s">
        <v>16</v>
      </c>
      <c r="E82" s="10" t="s">
        <v>94</v>
      </c>
      <c r="F82" s="10" t="s">
        <v>24</v>
      </c>
      <c r="G82" s="11">
        <v>3</v>
      </c>
      <c r="H82" s="12">
        <f t="shared" si="3"/>
        <v>10500</v>
      </c>
      <c r="I82" s="38">
        <v>3500</v>
      </c>
      <c r="J82" s="13"/>
      <c r="K82" s="13"/>
      <c r="L82" s="13">
        <f t="shared" si="4"/>
        <v>3500</v>
      </c>
      <c r="M82" s="14">
        <f t="shared" si="5"/>
        <v>10500</v>
      </c>
    </row>
    <row r="83" spans="2:13" ht="15">
      <c r="B83" s="8" t="s">
        <v>163</v>
      </c>
      <c r="C83" s="9" t="s">
        <v>16</v>
      </c>
      <c r="D83" s="9" t="s">
        <v>16</v>
      </c>
      <c r="E83" s="10" t="s">
        <v>95</v>
      </c>
      <c r="F83" s="10" t="s">
        <v>24</v>
      </c>
      <c r="G83" s="11">
        <v>4.5</v>
      </c>
      <c r="H83" s="12">
        <f t="shared" si="3"/>
        <v>0</v>
      </c>
      <c r="I83" s="38">
        <v>0</v>
      </c>
      <c r="J83" s="13"/>
      <c r="K83" s="13"/>
      <c r="L83" s="13">
        <f t="shared" si="4"/>
        <v>0</v>
      </c>
      <c r="M83" s="14">
        <f t="shared" si="5"/>
        <v>0</v>
      </c>
    </row>
    <row r="84" spans="2:13" ht="15">
      <c r="B84" s="8" t="s">
        <v>163</v>
      </c>
      <c r="C84" s="9" t="s">
        <v>16</v>
      </c>
      <c r="D84" s="9" t="s">
        <v>16</v>
      </c>
      <c r="E84" s="10" t="s">
        <v>96</v>
      </c>
      <c r="F84" s="10" t="s">
        <v>20</v>
      </c>
      <c r="G84" s="11">
        <v>3.7</v>
      </c>
      <c r="H84" s="12">
        <f t="shared" si="3"/>
        <v>0</v>
      </c>
      <c r="I84" s="38">
        <v>0</v>
      </c>
      <c r="J84" s="13"/>
      <c r="K84" s="13"/>
      <c r="L84" s="13">
        <f t="shared" si="4"/>
        <v>0</v>
      </c>
      <c r="M84" s="14">
        <f t="shared" si="5"/>
        <v>0</v>
      </c>
    </row>
    <row r="85" spans="2:13" ht="15">
      <c r="B85" s="8" t="s">
        <v>163</v>
      </c>
      <c r="C85" s="9" t="s">
        <v>16</v>
      </c>
      <c r="D85" s="9" t="s">
        <v>16</v>
      </c>
      <c r="E85" s="10" t="s">
        <v>97</v>
      </c>
      <c r="F85" s="10" t="s">
        <v>20</v>
      </c>
      <c r="G85" s="11">
        <v>1197.7</v>
      </c>
      <c r="H85" s="12">
        <f t="shared" si="3"/>
        <v>2395.4</v>
      </c>
      <c r="I85" s="38">
        <v>2</v>
      </c>
      <c r="J85" s="13"/>
      <c r="K85" s="13">
        <v>1</v>
      </c>
      <c r="L85" s="13">
        <f t="shared" si="4"/>
        <v>1</v>
      </c>
      <c r="M85" s="14">
        <f t="shared" si="5"/>
        <v>1197.7</v>
      </c>
    </row>
    <row r="86" spans="2:13" ht="15">
      <c r="B86" s="8" t="s">
        <v>163</v>
      </c>
      <c r="C86" s="9" t="s">
        <v>16</v>
      </c>
      <c r="D86" s="9" t="s">
        <v>16</v>
      </c>
      <c r="E86" s="10" t="s">
        <v>98</v>
      </c>
      <c r="F86" s="10" t="s">
        <v>18</v>
      </c>
      <c r="G86" s="11">
        <v>1990</v>
      </c>
      <c r="H86" s="12">
        <f t="shared" si="3"/>
        <v>0</v>
      </c>
      <c r="I86" s="38">
        <v>0</v>
      </c>
      <c r="J86" s="13"/>
      <c r="K86" s="13"/>
      <c r="L86" s="13">
        <f t="shared" si="4"/>
        <v>0</v>
      </c>
      <c r="M86" s="14">
        <f t="shared" si="5"/>
        <v>0</v>
      </c>
    </row>
    <row r="87" spans="2:13" ht="15">
      <c r="B87" s="8" t="s">
        <v>163</v>
      </c>
      <c r="C87" s="9" t="s">
        <v>16</v>
      </c>
      <c r="D87" s="9" t="s">
        <v>16</v>
      </c>
      <c r="E87" s="10" t="s">
        <v>99</v>
      </c>
      <c r="F87" s="10" t="s">
        <v>20</v>
      </c>
      <c r="G87" s="11">
        <v>495</v>
      </c>
      <c r="H87" s="12">
        <f t="shared" si="3"/>
        <v>2475</v>
      </c>
      <c r="I87" s="38">
        <v>5</v>
      </c>
      <c r="J87" s="13"/>
      <c r="K87" s="13"/>
      <c r="L87" s="13">
        <f t="shared" si="4"/>
        <v>5</v>
      </c>
      <c r="M87" s="14">
        <f t="shared" si="5"/>
        <v>2475</v>
      </c>
    </row>
    <row r="88" spans="2:13" ht="15">
      <c r="B88" s="8" t="s">
        <v>163</v>
      </c>
      <c r="C88" s="9" t="s">
        <v>16</v>
      </c>
      <c r="D88" s="9" t="s">
        <v>16</v>
      </c>
      <c r="E88" s="10" t="s">
        <v>100</v>
      </c>
      <c r="F88" s="10" t="s">
        <v>20</v>
      </c>
      <c r="G88" s="11">
        <v>28</v>
      </c>
      <c r="H88" s="12">
        <f t="shared" si="3"/>
        <v>252</v>
      </c>
      <c r="I88" s="38">
        <v>9</v>
      </c>
      <c r="J88" s="13"/>
      <c r="K88" s="13">
        <v>2</v>
      </c>
      <c r="L88" s="13">
        <f t="shared" si="4"/>
        <v>7</v>
      </c>
      <c r="M88" s="14">
        <f t="shared" si="5"/>
        <v>196</v>
      </c>
    </row>
    <row r="89" spans="2:13" ht="15">
      <c r="B89" s="8" t="s">
        <v>163</v>
      </c>
      <c r="C89" s="9" t="s">
        <v>16</v>
      </c>
      <c r="D89" s="9" t="s">
        <v>16</v>
      </c>
      <c r="E89" s="10" t="s">
        <v>101</v>
      </c>
      <c r="F89" s="10" t="s">
        <v>20</v>
      </c>
      <c r="G89" s="11">
        <v>2400</v>
      </c>
      <c r="H89" s="12">
        <v>0</v>
      </c>
      <c r="I89" s="38">
        <v>6</v>
      </c>
      <c r="J89" s="13"/>
      <c r="K89" s="13"/>
      <c r="L89" s="13">
        <f t="shared" si="4"/>
        <v>6</v>
      </c>
      <c r="M89" s="14">
        <f t="shared" si="5"/>
        <v>14400</v>
      </c>
    </row>
    <row r="90" spans="2:13" ht="15">
      <c r="B90" s="8" t="s">
        <v>163</v>
      </c>
      <c r="C90" s="9" t="s">
        <v>16</v>
      </c>
      <c r="D90" s="9" t="s">
        <v>16</v>
      </c>
      <c r="E90" s="10" t="s">
        <v>102</v>
      </c>
      <c r="F90" s="10" t="s">
        <v>20</v>
      </c>
      <c r="G90" s="11">
        <v>1650</v>
      </c>
      <c r="H90" s="12">
        <f aca="true" t="shared" si="6" ref="H90:H134">SUM(G90*I90)</f>
        <v>0</v>
      </c>
      <c r="I90" s="38">
        <v>0</v>
      </c>
      <c r="J90" s="13"/>
      <c r="K90" s="13"/>
      <c r="L90" s="13">
        <f t="shared" si="4"/>
        <v>0</v>
      </c>
      <c r="M90" s="14">
        <f t="shared" si="5"/>
        <v>0</v>
      </c>
    </row>
    <row r="91" spans="2:13" ht="15">
      <c r="B91" s="8" t="s">
        <v>163</v>
      </c>
      <c r="C91" s="9" t="s">
        <v>16</v>
      </c>
      <c r="D91" s="9" t="s">
        <v>16</v>
      </c>
      <c r="E91" s="10" t="s">
        <v>103</v>
      </c>
      <c r="F91" s="10" t="s">
        <v>20</v>
      </c>
      <c r="G91" s="11">
        <v>4000</v>
      </c>
      <c r="H91" s="12">
        <f t="shared" si="6"/>
        <v>8000</v>
      </c>
      <c r="I91" s="38">
        <v>2</v>
      </c>
      <c r="J91" s="13"/>
      <c r="K91" s="13"/>
      <c r="L91" s="13">
        <f t="shared" si="4"/>
        <v>2</v>
      </c>
      <c r="M91" s="14">
        <f t="shared" si="5"/>
        <v>8000</v>
      </c>
    </row>
    <row r="92" spans="2:13" ht="15">
      <c r="B92" s="8" t="s">
        <v>163</v>
      </c>
      <c r="C92" s="9" t="s">
        <v>16</v>
      </c>
      <c r="D92" s="9" t="s">
        <v>16</v>
      </c>
      <c r="E92" s="10" t="s">
        <v>104</v>
      </c>
      <c r="F92" s="10" t="s">
        <v>20</v>
      </c>
      <c r="G92" s="11">
        <v>4000</v>
      </c>
      <c r="H92" s="12">
        <f t="shared" si="6"/>
        <v>8000</v>
      </c>
      <c r="I92" s="38">
        <v>2</v>
      </c>
      <c r="J92" s="13"/>
      <c r="K92" s="13"/>
      <c r="L92" s="13">
        <f t="shared" si="4"/>
        <v>2</v>
      </c>
      <c r="M92" s="14">
        <f t="shared" si="5"/>
        <v>8000</v>
      </c>
    </row>
    <row r="93" spans="2:13" ht="15">
      <c r="B93" s="8" t="s">
        <v>163</v>
      </c>
      <c r="C93" s="9" t="s">
        <v>16</v>
      </c>
      <c r="D93" s="9" t="s">
        <v>16</v>
      </c>
      <c r="E93" s="10" t="s">
        <v>105</v>
      </c>
      <c r="F93" s="10" t="s">
        <v>20</v>
      </c>
      <c r="G93" s="11">
        <v>4000</v>
      </c>
      <c r="H93" s="12">
        <f t="shared" si="6"/>
        <v>12000</v>
      </c>
      <c r="I93" s="38">
        <v>3</v>
      </c>
      <c r="J93" s="13"/>
      <c r="K93" s="13">
        <v>1</v>
      </c>
      <c r="L93" s="13">
        <f t="shared" si="4"/>
        <v>2</v>
      </c>
      <c r="M93" s="14">
        <f t="shared" si="5"/>
        <v>8000</v>
      </c>
    </row>
    <row r="94" spans="2:13" ht="15">
      <c r="B94" s="8" t="s">
        <v>163</v>
      </c>
      <c r="C94" s="9" t="s">
        <v>16</v>
      </c>
      <c r="D94" s="9" t="s">
        <v>16</v>
      </c>
      <c r="E94" s="10" t="s">
        <v>106</v>
      </c>
      <c r="F94" s="10" t="s">
        <v>20</v>
      </c>
      <c r="G94" s="11">
        <v>4000</v>
      </c>
      <c r="H94" s="12">
        <f t="shared" si="6"/>
        <v>8000</v>
      </c>
      <c r="I94" s="38">
        <v>2</v>
      </c>
      <c r="J94" s="13"/>
      <c r="K94" s="13"/>
      <c r="L94" s="13">
        <f t="shared" si="4"/>
        <v>2</v>
      </c>
      <c r="M94" s="14">
        <f t="shared" si="5"/>
        <v>8000</v>
      </c>
    </row>
    <row r="95" spans="2:13" ht="15">
      <c r="B95" s="8" t="s">
        <v>163</v>
      </c>
      <c r="C95" s="9" t="s">
        <v>16</v>
      </c>
      <c r="D95" s="9" t="s">
        <v>16</v>
      </c>
      <c r="E95" s="10" t="s">
        <v>107</v>
      </c>
      <c r="F95" s="10" t="s">
        <v>20</v>
      </c>
      <c r="G95" s="11">
        <v>2350</v>
      </c>
      <c r="H95" s="12">
        <f t="shared" si="6"/>
        <v>7050</v>
      </c>
      <c r="I95" s="38">
        <v>3</v>
      </c>
      <c r="J95" s="13"/>
      <c r="K95" s="13"/>
      <c r="L95" s="13">
        <f t="shared" si="4"/>
        <v>3</v>
      </c>
      <c r="M95" s="14">
        <f t="shared" si="5"/>
        <v>7050</v>
      </c>
    </row>
    <row r="96" spans="2:13" ht="15">
      <c r="B96" s="8" t="s">
        <v>163</v>
      </c>
      <c r="C96" s="9" t="s">
        <v>16</v>
      </c>
      <c r="D96" s="9" t="s">
        <v>16</v>
      </c>
      <c r="E96" s="10" t="s">
        <v>108</v>
      </c>
      <c r="F96" s="10" t="s">
        <v>20</v>
      </c>
      <c r="G96" s="11">
        <v>1805.4</v>
      </c>
      <c r="H96" s="12">
        <f t="shared" si="6"/>
        <v>1805.4</v>
      </c>
      <c r="I96" s="38">
        <v>1</v>
      </c>
      <c r="J96" s="13"/>
      <c r="K96" s="13"/>
      <c r="L96" s="13">
        <f t="shared" si="4"/>
        <v>1</v>
      </c>
      <c r="M96" s="14">
        <f t="shared" si="5"/>
        <v>1805.4</v>
      </c>
    </row>
    <row r="97" spans="2:13" ht="15">
      <c r="B97" s="8" t="s">
        <v>163</v>
      </c>
      <c r="C97" s="9" t="s">
        <v>16</v>
      </c>
      <c r="D97" s="9" t="s">
        <v>16</v>
      </c>
      <c r="E97" s="10" t="s">
        <v>109</v>
      </c>
      <c r="F97" s="10" t="s">
        <v>20</v>
      </c>
      <c r="G97" s="11">
        <v>2707.63</v>
      </c>
      <c r="H97" s="12">
        <f t="shared" si="6"/>
        <v>2707.63</v>
      </c>
      <c r="I97" s="38">
        <v>1</v>
      </c>
      <c r="J97" s="13"/>
      <c r="K97" s="13"/>
      <c r="L97" s="13">
        <f t="shared" si="4"/>
        <v>1</v>
      </c>
      <c r="M97" s="14">
        <f t="shared" si="5"/>
        <v>2707.63</v>
      </c>
    </row>
    <row r="98" spans="2:13" ht="15">
      <c r="B98" s="8" t="s">
        <v>163</v>
      </c>
      <c r="C98" s="9" t="s">
        <v>16</v>
      </c>
      <c r="D98" s="9" t="s">
        <v>16</v>
      </c>
      <c r="E98" s="10" t="s">
        <v>110</v>
      </c>
      <c r="F98" s="10" t="s">
        <v>20</v>
      </c>
      <c r="G98" s="11">
        <v>135</v>
      </c>
      <c r="H98" s="12">
        <v>2565</v>
      </c>
      <c r="I98" s="38">
        <v>9</v>
      </c>
      <c r="J98" s="13"/>
      <c r="K98" s="13"/>
      <c r="L98" s="13">
        <f t="shared" si="4"/>
        <v>9</v>
      </c>
      <c r="M98" s="14">
        <f t="shared" si="5"/>
        <v>1215</v>
      </c>
    </row>
    <row r="99" spans="2:13" ht="15">
      <c r="B99" s="8" t="s">
        <v>163</v>
      </c>
      <c r="C99" s="9" t="s">
        <v>16</v>
      </c>
      <c r="D99" s="9" t="s">
        <v>16</v>
      </c>
      <c r="E99" s="10" t="s">
        <v>111</v>
      </c>
      <c r="F99" s="10" t="s">
        <v>20</v>
      </c>
      <c r="G99" s="11">
        <v>1680</v>
      </c>
      <c r="H99" s="12">
        <f t="shared" si="6"/>
        <v>3360</v>
      </c>
      <c r="I99" s="38">
        <v>2</v>
      </c>
      <c r="J99" s="13"/>
      <c r="K99" s="13"/>
      <c r="L99" s="13">
        <f t="shared" si="4"/>
        <v>2</v>
      </c>
      <c r="M99" s="14">
        <f t="shared" si="5"/>
        <v>3360</v>
      </c>
    </row>
    <row r="100" spans="2:13" ht="15">
      <c r="B100" s="8" t="s">
        <v>163</v>
      </c>
      <c r="C100" s="9" t="s">
        <v>16</v>
      </c>
      <c r="D100" s="9" t="s">
        <v>16</v>
      </c>
      <c r="E100" s="10" t="s">
        <v>112</v>
      </c>
      <c r="F100" s="10" t="s">
        <v>20</v>
      </c>
      <c r="G100" s="11">
        <v>1250</v>
      </c>
      <c r="H100" s="12">
        <f t="shared" si="6"/>
        <v>0</v>
      </c>
      <c r="I100" s="38">
        <v>0</v>
      </c>
      <c r="J100" s="13"/>
      <c r="K100" s="13"/>
      <c r="L100" s="13">
        <f t="shared" si="4"/>
        <v>0</v>
      </c>
      <c r="M100" s="14">
        <f t="shared" si="5"/>
        <v>0</v>
      </c>
    </row>
    <row r="101" spans="2:13" ht="15">
      <c r="B101" s="8" t="s">
        <v>163</v>
      </c>
      <c r="C101" s="9" t="s">
        <v>16</v>
      </c>
      <c r="D101" s="9" t="s">
        <v>16</v>
      </c>
      <c r="E101" s="10" t="s">
        <v>113</v>
      </c>
      <c r="F101" s="10" t="s">
        <v>20</v>
      </c>
      <c r="G101" s="11">
        <v>5487</v>
      </c>
      <c r="H101" s="12">
        <f t="shared" si="6"/>
        <v>10974</v>
      </c>
      <c r="I101" s="38">
        <v>2</v>
      </c>
      <c r="J101" s="13"/>
      <c r="K101" s="13"/>
      <c r="L101" s="13">
        <f t="shared" si="4"/>
        <v>2</v>
      </c>
      <c r="M101" s="14">
        <f t="shared" si="5"/>
        <v>10974</v>
      </c>
    </row>
    <row r="102" spans="2:13" ht="15">
      <c r="B102" s="8" t="s">
        <v>163</v>
      </c>
      <c r="C102" s="9" t="s">
        <v>16</v>
      </c>
      <c r="D102" s="9" t="s">
        <v>16</v>
      </c>
      <c r="E102" s="10" t="s">
        <v>114</v>
      </c>
      <c r="F102" s="10" t="s">
        <v>20</v>
      </c>
      <c r="G102" s="11">
        <v>920.4</v>
      </c>
      <c r="H102" s="12">
        <v>0</v>
      </c>
      <c r="I102" s="38">
        <v>3</v>
      </c>
      <c r="J102" s="13"/>
      <c r="K102" s="13"/>
      <c r="L102" s="13">
        <f t="shared" si="4"/>
        <v>3</v>
      </c>
      <c r="M102" s="14">
        <f t="shared" si="5"/>
        <v>2761.2</v>
      </c>
    </row>
    <row r="103" spans="2:13" ht="15">
      <c r="B103" s="8" t="s">
        <v>163</v>
      </c>
      <c r="C103" s="9" t="s">
        <v>16</v>
      </c>
      <c r="D103" s="9" t="s">
        <v>16</v>
      </c>
      <c r="E103" s="10" t="s">
        <v>115</v>
      </c>
      <c r="F103" s="10" t="s">
        <v>20</v>
      </c>
      <c r="G103" s="11">
        <v>1682</v>
      </c>
      <c r="H103" s="12">
        <f t="shared" si="6"/>
        <v>6728</v>
      </c>
      <c r="I103" s="38">
        <v>4</v>
      </c>
      <c r="J103" s="13"/>
      <c r="K103" s="13">
        <v>1</v>
      </c>
      <c r="L103" s="13">
        <f t="shared" si="4"/>
        <v>3</v>
      </c>
      <c r="M103" s="14">
        <f t="shared" si="5"/>
        <v>5046</v>
      </c>
    </row>
    <row r="104" spans="2:13" ht="15">
      <c r="B104" s="8" t="s">
        <v>163</v>
      </c>
      <c r="C104" s="9" t="s">
        <v>16</v>
      </c>
      <c r="D104" s="9" t="s">
        <v>16</v>
      </c>
      <c r="E104" s="10" t="s">
        <v>116</v>
      </c>
      <c r="F104" s="10" t="s">
        <v>20</v>
      </c>
      <c r="G104" s="11">
        <v>3422</v>
      </c>
      <c r="H104" s="12">
        <f t="shared" si="6"/>
        <v>0</v>
      </c>
      <c r="I104" s="38">
        <v>0</v>
      </c>
      <c r="J104" s="13"/>
      <c r="K104" s="13"/>
      <c r="L104" s="13">
        <f t="shared" si="4"/>
        <v>0</v>
      </c>
      <c r="M104" s="14">
        <f t="shared" si="5"/>
        <v>0</v>
      </c>
    </row>
    <row r="105" spans="2:13" ht="15">
      <c r="B105" s="8" t="s">
        <v>163</v>
      </c>
      <c r="C105" s="9" t="s">
        <v>16</v>
      </c>
      <c r="D105" s="9" t="s">
        <v>16</v>
      </c>
      <c r="E105" s="10" t="s">
        <v>117</v>
      </c>
      <c r="F105" s="10" t="s">
        <v>20</v>
      </c>
      <c r="G105" s="11">
        <v>22.66</v>
      </c>
      <c r="H105" s="12">
        <f t="shared" si="6"/>
        <v>3489.64</v>
      </c>
      <c r="I105" s="38">
        <v>154</v>
      </c>
      <c r="J105" s="13"/>
      <c r="K105" s="13">
        <v>33</v>
      </c>
      <c r="L105" s="13">
        <f t="shared" si="4"/>
        <v>121</v>
      </c>
      <c r="M105" s="14">
        <f t="shared" si="5"/>
        <v>2741.86</v>
      </c>
    </row>
    <row r="106" spans="2:13" ht="15">
      <c r="B106" s="8" t="s">
        <v>163</v>
      </c>
      <c r="C106" s="9" t="s">
        <v>16</v>
      </c>
      <c r="D106" s="9" t="s">
        <v>16</v>
      </c>
      <c r="E106" s="10" t="s">
        <v>118</v>
      </c>
      <c r="F106" s="10" t="s">
        <v>20</v>
      </c>
      <c r="G106" s="11">
        <v>25</v>
      </c>
      <c r="H106" s="12">
        <f t="shared" si="6"/>
        <v>4125</v>
      </c>
      <c r="I106" s="38">
        <v>165</v>
      </c>
      <c r="J106" s="13"/>
      <c r="K106" s="13"/>
      <c r="L106" s="13">
        <f t="shared" si="4"/>
        <v>165</v>
      </c>
      <c r="M106" s="14">
        <f t="shared" si="5"/>
        <v>4125</v>
      </c>
    </row>
    <row r="107" spans="2:13" ht="15">
      <c r="B107" s="8" t="s">
        <v>163</v>
      </c>
      <c r="C107" s="9" t="s">
        <v>16</v>
      </c>
      <c r="D107" s="9" t="s">
        <v>16</v>
      </c>
      <c r="E107" s="10" t="s">
        <v>119</v>
      </c>
      <c r="F107" s="10" t="s">
        <v>20</v>
      </c>
      <c r="G107" s="11">
        <v>34</v>
      </c>
      <c r="H107" s="12">
        <f t="shared" si="6"/>
        <v>442</v>
      </c>
      <c r="I107" s="38">
        <v>13</v>
      </c>
      <c r="J107" s="13"/>
      <c r="K107" s="13"/>
      <c r="L107" s="13">
        <f t="shared" si="4"/>
        <v>13</v>
      </c>
      <c r="M107" s="14">
        <f t="shared" si="5"/>
        <v>442</v>
      </c>
    </row>
    <row r="108" spans="2:13" ht="15">
      <c r="B108" s="8" t="s">
        <v>163</v>
      </c>
      <c r="C108" s="9" t="s">
        <v>16</v>
      </c>
      <c r="D108" s="9" t="s">
        <v>16</v>
      </c>
      <c r="E108" s="10" t="s">
        <v>120</v>
      </c>
      <c r="F108" s="10" t="s">
        <v>20</v>
      </c>
      <c r="G108" s="11">
        <v>40.6</v>
      </c>
      <c r="H108" s="12">
        <f t="shared" si="6"/>
        <v>527.8000000000001</v>
      </c>
      <c r="I108" s="38">
        <v>13</v>
      </c>
      <c r="J108" s="13"/>
      <c r="K108" s="13"/>
      <c r="L108" s="13">
        <f t="shared" si="4"/>
        <v>13</v>
      </c>
      <c r="M108" s="14">
        <f t="shared" si="5"/>
        <v>527.8000000000001</v>
      </c>
    </row>
    <row r="109" spans="2:13" ht="15">
      <c r="B109" s="8" t="s">
        <v>163</v>
      </c>
      <c r="C109" s="9" t="s">
        <v>16</v>
      </c>
      <c r="D109" s="9" t="s">
        <v>16</v>
      </c>
      <c r="E109" s="10" t="s">
        <v>121</v>
      </c>
      <c r="F109" s="10" t="s">
        <v>20</v>
      </c>
      <c r="G109" s="11">
        <v>34.8</v>
      </c>
      <c r="H109" s="12">
        <f t="shared" si="6"/>
        <v>835.1999999999999</v>
      </c>
      <c r="I109" s="38">
        <v>24</v>
      </c>
      <c r="J109" s="13"/>
      <c r="K109" s="13"/>
      <c r="L109" s="13">
        <f t="shared" si="4"/>
        <v>24</v>
      </c>
      <c r="M109" s="14">
        <f t="shared" si="5"/>
        <v>835.1999999999999</v>
      </c>
    </row>
    <row r="110" spans="2:13" ht="15">
      <c r="B110" s="8" t="s">
        <v>163</v>
      </c>
      <c r="C110" s="9" t="s">
        <v>16</v>
      </c>
      <c r="D110" s="9" t="s">
        <v>16</v>
      </c>
      <c r="E110" s="10" t="s">
        <v>122</v>
      </c>
      <c r="F110" s="10" t="s">
        <v>24</v>
      </c>
      <c r="G110" s="11">
        <v>27.78</v>
      </c>
      <c r="H110" s="12">
        <f t="shared" si="6"/>
        <v>83.34</v>
      </c>
      <c r="I110" s="38">
        <v>3</v>
      </c>
      <c r="J110" s="13"/>
      <c r="K110" s="13"/>
      <c r="L110" s="13">
        <f t="shared" si="4"/>
        <v>3</v>
      </c>
      <c r="M110" s="14">
        <f t="shared" si="5"/>
        <v>83.34</v>
      </c>
    </row>
    <row r="111" spans="2:13" ht="15">
      <c r="B111" s="8" t="s">
        <v>163</v>
      </c>
      <c r="C111" s="9" t="s">
        <v>16</v>
      </c>
      <c r="D111" s="9" t="s">
        <v>16</v>
      </c>
      <c r="E111" s="10" t="s">
        <v>123</v>
      </c>
      <c r="F111" s="10" t="s">
        <v>20</v>
      </c>
      <c r="G111" s="11">
        <v>80</v>
      </c>
      <c r="H111" s="12">
        <f t="shared" si="6"/>
        <v>0</v>
      </c>
      <c r="I111" s="38">
        <v>0</v>
      </c>
      <c r="J111" s="17"/>
      <c r="K111" s="17"/>
      <c r="L111" s="13">
        <f t="shared" si="4"/>
        <v>0</v>
      </c>
      <c r="M111" s="14">
        <f>SUM(G111*L111)</f>
        <v>0</v>
      </c>
    </row>
    <row r="112" spans="2:13" ht="15">
      <c r="B112" s="8" t="s">
        <v>163</v>
      </c>
      <c r="C112" s="9" t="s">
        <v>16</v>
      </c>
      <c r="D112" s="9" t="s">
        <v>16</v>
      </c>
      <c r="E112" s="10" t="s">
        <v>124</v>
      </c>
      <c r="F112" s="10" t="s">
        <v>20</v>
      </c>
      <c r="G112" s="11">
        <v>5000</v>
      </c>
      <c r="H112" s="12">
        <v>0</v>
      </c>
      <c r="I112" s="38">
        <v>0</v>
      </c>
      <c r="J112" s="13"/>
      <c r="K112" s="13"/>
      <c r="L112" s="13">
        <f t="shared" si="4"/>
        <v>0</v>
      </c>
      <c r="M112" s="14">
        <f t="shared" si="5"/>
        <v>0</v>
      </c>
    </row>
    <row r="113" spans="2:13" ht="15">
      <c r="B113" s="8" t="s">
        <v>163</v>
      </c>
      <c r="C113" s="9" t="s">
        <v>16</v>
      </c>
      <c r="D113" s="9" t="s">
        <v>16</v>
      </c>
      <c r="E113" s="10" t="s">
        <v>125</v>
      </c>
      <c r="F113" s="10" t="s">
        <v>20</v>
      </c>
      <c r="G113" s="11">
        <v>1880</v>
      </c>
      <c r="H113" s="12">
        <f t="shared" si="6"/>
        <v>0</v>
      </c>
      <c r="I113" s="38">
        <v>0</v>
      </c>
      <c r="J113" s="13"/>
      <c r="K113" s="13"/>
      <c r="L113" s="13">
        <f t="shared" si="4"/>
        <v>0</v>
      </c>
      <c r="M113" s="14">
        <f t="shared" si="5"/>
        <v>0</v>
      </c>
    </row>
    <row r="114" spans="2:13" ht="15">
      <c r="B114" s="8" t="s">
        <v>163</v>
      </c>
      <c r="C114" s="9" t="s">
        <v>16</v>
      </c>
      <c r="D114" s="9" t="s">
        <v>16</v>
      </c>
      <c r="E114" s="10" t="s">
        <v>126</v>
      </c>
      <c r="F114" s="10" t="s">
        <v>20</v>
      </c>
      <c r="G114" s="11">
        <v>895</v>
      </c>
      <c r="H114" s="12">
        <f>SUM(G114*I114)</f>
        <v>0</v>
      </c>
      <c r="I114" s="38">
        <v>0</v>
      </c>
      <c r="J114" s="13"/>
      <c r="K114" s="13"/>
      <c r="L114" s="13">
        <f t="shared" si="4"/>
        <v>0</v>
      </c>
      <c r="M114" s="14">
        <f>SUM(G114*L114)</f>
        <v>0</v>
      </c>
    </row>
    <row r="115" spans="2:13" ht="15">
      <c r="B115" s="8" t="s">
        <v>163</v>
      </c>
      <c r="C115" s="9" t="s">
        <v>16</v>
      </c>
      <c r="D115" s="9" t="s">
        <v>16</v>
      </c>
      <c r="E115" s="10" t="s">
        <v>127</v>
      </c>
      <c r="F115" s="10" t="s">
        <v>20</v>
      </c>
      <c r="G115" s="11">
        <v>1070</v>
      </c>
      <c r="H115" s="12">
        <f>SUM(G115*I115)</f>
        <v>2140</v>
      </c>
      <c r="I115" s="38">
        <v>2</v>
      </c>
      <c r="J115" s="13"/>
      <c r="K115" s="13"/>
      <c r="L115" s="13">
        <f t="shared" si="4"/>
        <v>2</v>
      </c>
      <c r="M115" s="14">
        <f>SUM(G115*L115)</f>
        <v>2140</v>
      </c>
    </row>
    <row r="116" spans="2:13" ht="15">
      <c r="B116" s="8" t="s">
        <v>163</v>
      </c>
      <c r="C116" s="9" t="s">
        <v>16</v>
      </c>
      <c r="D116" s="9" t="s">
        <v>16</v>
      </c>
      <c r="E116" s="10" t="s">
        <v>128</v>
      </c>
      <c r="F116" s="10" t="s">
        <v>20</v>
      </c>
      <c r="G116" s="11">
        <v>247</v>
      </c>
      <c r="H116" s="12">
        <f t="shared" si="6"/>
        <v>1235</v>
      </c>
      <c r="I116" s="38">
        <v>5</v>
      </c>
      <c r="J116" s="13"/>
      <c r="K116" s="13">
        <v>2</v>
      </c>
      <c r="L116" s="13">
        <f t="shared" si="4"/>
        <v>3</v>
      </c>
      <c r="M116" s="14">
        <f>SUM(G116*L116)</f>
        <v>741</v>
      </c>
    </row>
    <row r="117" spans="2:13" ht="15">
      <c r="B117" s="8" t="s">
        <v>163</v>
      </c>
      <c r="C117" s="9" t="s">
        <v>16</v>
      </c>
      <c r="D117" s="9" t="s">
        <v>16</v>
      </c>
      <c r="E117" s="10" t="s">
        <v>129</v>
      </c>
      <c r="F117" s="10" t="s">
        <v>20</v>
      </c>
      <c r="G117" s="11">
        <v>616</v>
      </c>
      <c r="H117" s="12">
        <f t="shared" si="6"/>
        <v>616</v>
      </c>
      <c r="I117" s="38">
        <v>1</v>
      </c>
      <c r="J117" s="13"/>
      <c r="K117" s="13">
        <v>1</v>
      </c>
      <c r="L117" s="13">
        <f t="shared" si="4"/>
        <v>0</v>
      </c>
      <c r="M117" s="14">
        <f t="shared" si="5"/>
        <v>0</v>
      </c>
    </row>
    <row r="118" spans="2:13" ht="15">
      <c r="B118" s="8" t="s">
        <v>163</v>
      </c>
      <c r="C118" s="9" t="s">
        <v>16</v>
      </c>
      <c r="D118" s="9" t="s">
        <v>16</v>
      </c>
      <c r="E118" s="10" t="s">
        <v>130</v>
      </c>
      <c r="F118" s="10" t="s">
        <v>20</v>
      </c>
      <c r="G118" s="11">
        <v>616</v>
      </c>
      <c r="H118" s="12">
        <f t="shared" si="6"/>
        <v>2464</v>
      </c>
      <c r="I118" s="38">
        <v>4</v>
      </c>
      <c r="J118" s="13"/>
      <c r="K118" s="13"/>
      <c r="L118" s="13">
        <f t="shared" si="4"/>
        <v>4</v>
      </c>
      <c r="M118" s="14">
        <f t="shared" si="5"/>
        <v>2464</v>
      </c>
    </row>
    <row r="119" spans="2:13" ht="15">
      <c r="B119" s="8" t="s">
        <v>163</v>
      </c>
      <c r="C119" s="9" t="s">
        <v>16</v>
      </c>
      <c r="D119" s="9" t="s">
        <v>16</v>
      </c>
      <c r="E119" s="10" t="s">
        <v>131</v>
      </c>
      <c r="F119" s="10" t="s">
        <v>20</v>
      </c>
      <c r="G119" s="11">
        <v>616</v>
      </c>
      <c r="H119" s="12">
        <f t="shared" si="6"/>
        <v>2464</v>
      </c>
      <c r="I119" s="38">
        <v>4</v>
      </c>
      <c r="J119" s="13"/>
      <c r="K119" s="13"/>
      <c r="L119" s="13">
        <f t="shared" si="4"/>
        <v>4</v>
      </c>
      <c r="M119" s="14">
        <f t="shared" si="5"/>
        <v>2464</v>
      </c>
    </row>
    <row r="120" spans="2:13" ht="15">
      <c r="B120" s="8" t="s">
        <v>163</v>
      </c>
      <c r="C120" s="18" t="s">
        <v>16</v>
      </c>
      <c r="D120" s="18" t="s">
        <v>16</v>
      </c>
      <c r="E120" s="19" t="s">
        <v>132</v>
      </c>
      <c r="F120" s="19" t="s">
        <v>20</v>
      </c>
      <c r="G120" s="11">
        <v>616</v>
      </c>
      <c r="H120" s="12">
        <f>SUM(G120*I120)</f>
        <v>2464</v>
      </c>
      <c r="I120" s="38">
        <v>4</v>
      </c>
      <c r="J120" s="20"/>
      <c r="K120" s="20"/>
      <c r="L120" s="13">
        <f t="shared" si="4"/>
        <v>4</v>
      </c>
      <c r="M120" s="14">
        <f t="shared" si="5"/>
        <v>2464</v>
      </c>
    </row>
    <row r="121" spans="2:13" ht="15">
      <c r="B121" s="8" t="s">
        <v>163</v>
      </c>
      <c r="C121" s="21" t="s">
        <v>16</v>
      </c>
      <c r="D121" s="21" t="s">
        <v>16</v>
      </c>
      <c r="E121" s="13" t="s">
        <v>133</v>
      </c>
      <c r="F121" s="13" t="s">
        <v>20</v>
      </c>
      <c r="G121" s="22">
        <v>4500</v>
      </c>
      <c r="H121" s="12">
        <f t="shared" si="6"/>
        <v>9000</v>
      </c>
      <c r="I121" s="38">
        <v>2</v>
      </c>
      <c r="J121" s="13"/>
      <c r="K121" s="13"/>
      <c r="L121" s="13">
        <f t="shared" si="4"/>
        <v>2</v>
      </c>
      <c r="M121" s="14">
        <f t="shared" si="5"/>
        <v>9000</v>
      </c>
    </row>
    <row r="122" spans="2:13" ht="15">
      <c r="B122" s="8" t="s">
        <v>163</v>
      </c>
      <c r="C122" s="21" t="s">
        <v>16</v>
      </c>
      <c r="D122" s="21" t="s">
        <v>16</v>
      </c>
      <c r="E122" s="13" t="s">
        <v>160</v>
      </c>
      <c r="F122" s="13" t="s">
        <v>20</v>
      </c>
      <c r="G122" s="22">
        <v>2900</v>
      </c>
      <c r="H122" s="12">
        <f t="shared" si="6"/>
        <v>2900</v>
      </c>
      <c r="I122" s="38">
        <v>1</v>
      </c>
      <c r="J122" s="23"/>
      <c r="K122" s="13">
        <v>1</v>
      </c>
      <c r="L122" s="13">
        <f t="shared" si="4"/>
        <v>0</v>
      </c>
      <c r="M122" s="14">
        <f t="shared" si="5"/>
        <v>0</v>
      </c>
    </row>
    <row r="123" spans="2:13" ht="15">
      <c r="B123" s="8" t="s">
        <v>163</v>
      </c>
      <c r="C123" s="21" t="s">
        <v>16</v>
      </c>
      <c r="D123" s="21" t="s">
        <v>16</v>
      </c>
      <c r="E123" s="13" t="s">
        <v>161</v>
      </c>
      <c r="F123" s="13" t="s">
        <v>20</v>
      </c>
      <c r="G123" s="22">
        <v>2900</v>
      </c>
      <c r="H123" s="12">
        <f t="shared" si="6"/>
        <v>2900</v>
      </c>
      <c r="I123" s="38">
        <v>1</v>
      </c>
      <c r="J123" s="23"/>
      <c r="K123" s="13">
        <v>1</v>
      </c>
      <c r="L123" s="13">
        <f t="shared" si="4"/>
        <v>0</v>
      </c>
      <c r="M123" s="14">
        <f t="shared" si="5"/>
        <v>0</v>
      </c>
    </row>
    <row r="124" spans="2:13" ht="15">
      <c r="B124" s="8" t="s">
        <v>163</v>
      </c>
      <c r="C124" s="21" t="s">
        <v>16</v>
      </c>
      <c r="D124" s="21" t="s">
        <v>16</v>
      </c>
      <c r="E124" s="24" t="s">
        <v>159</v>
      </c>
      <c r="F124" s="13" t="s">
        <v>20</v>
      </c>
      <c r="G124" s="22">
        <v>2900</v>
      </c>
      <c r="H124" s="12">
        <f t="shared" si="6"/>
        <v>2900</v>
      </c>
      <c r="I124" s="38">
        <v>1</v>
      </c>
      <c r="J124" s="23"/>
      <c r="K124" s="23">
        <v>1</v>
      </c>
      <c r="L124" s="13">
        <f t="shared" si="4"/>
        <v>0</v>
      </c>
      <c r="M124" s="14">
        <f t="shared" si="5"/>
        <v>0</v>
      </c>
    </row>
    <row r="125" spans="2:13" ht="15">
      <c r="B125" s="8" t="s">
        <v>163</v>
      </c>
      <c r="C125" s="21" t="s">
        <v>16</v>
      </c>
      <c r="D125" s="21" t="s">
        <v>16</v>
      </c>
      <c r="E125" s="24" t="s">
        <v>134</v>
      </c>
      <c r="F125" s="13" t="s">
        <v>20</v>
      </c>
      <c r="G125" s="22">
        <v>2900</v>
      </c>
      <c r="H125" s="12">
        <f t="shared" si="6"/>
        <v>5800</v>
      </c>
      <c r="I125" s="38">
        <v>2</v>
      </c>
      <c r="J125" s="23"/>
      <c r="K125" s="23">
        <v>1</v>
      </c>
      <c r="L125" s="13">
        <f t="shared" si="4"/>
        <v>1</v>
      </c>
      <c r="M125" s="14">
        <f t="shared" si="5"/>
        <v>2900</v>
      </c>
    </row>
    <row r="126" spans="2:13" ht="15">
      <c r="B126" s="8" t="s">
        <v>163</v>
      </c>
      <c r="C126" s="21" t="s">
        <v>16</v>
      </c>
      <c r="D126" s="21" t="s">
        <v>16</v>
      </c>
      <c r="E126" s="25" t="s">
        <v>135</v>
      </c>
      <c r="F126" s="13" t="s">
        <v>20</v>
      </c>
      <c r="G126" s="22">
        <v>4900</v>
      </c>
      <c r="H126" s="12">
        <f t="shared" si="6"/>
        <v>4900</v>
      </c>
      <c r="I126" s="38">
        <v>1</v>
      </c>
      <c r="J126" s="23"/>
      <c r="K126" s="23"/>
      <c r="L126" s="13">
        <f t="shared" si="4"/>
        <v>1</v>
      </c>
      <c r="M126" s="14">
        <f t="shared" si="5"/>
        <v>4900</v>
      </c>
    </row>
    <row r="127" spans="2:13" ht="15">
      <c r="B127" s="8" t="s">
        <v>163</v>
      </c>
      <c r="C127" s="21" t="s">
        <v>16</v>
      </c>
      <c r="D127" s="21" t="s">
        <v>16</v>
      </c>
      <c r="E127" s="25" t="s">
        <v>136</v>
      </c>
      <c r="F127" s="13" t="s">
        <v>20</v>
      </c>
      <c r="G127" s="22">
        <v>4900</v>
      </c>
      <c r="H127" s="12">
        <f t="shared" si="6"/>
        <v>4900</v>
      </c>
      <c r="I127" s="38">
        <v>1</v>
      </c>
      <c r="J127" s="23"/>
      <c r="K127" s="23">
        <v>1</v>
      </c>
      <c r="L127" s="13">
        <f t="shared" si="4"/>
        <v>0</v>
      </c>
      <c r="M127" s="14">
        <f t="shared" si="5"/>
        <v>0</v>
      </c>
    </row>
    <row r="128" spans="2:13" ht="15">
      <c r="B128" s="8" t="s">
        <v>163</v>
      </c>
      <c r="C128" s="21" t="s">
        <v>16</v>
      </c>
      <c r="D128" s="21" t="s">
        <v>16</v>
      </c>
      <c r="E128" s="25" t="s">
        <v>137</v>
      </c>
      <c r="F128" s="13" t="s">
        <v>20</v>
      </c>
      <c r="G128" s="22">
        <v>4900</v>
      </c>
      <c r="H128" s="12">
        <f t="shared" si="6"/>
        <v>4900</v>
      </c>
      <c r="I128" s="38">
        <v>1</v>
      </c>
      <c r="J128" s="23"/>
      <c r="K128" s="21"/>
      <c r="L128" s="13">
        <f t="shared" si="4"/>
        <v>1</v>
      </c>
      <c r="M128" s="14">
        <f t="shared" si="5"/>
        <v>4900</v>
      </c>
    </row>
    <row r="129" spans="2:13" ht="15">
      <c r="B129" s="8" t="s">
        <v>163</v>
      </c>
      <c r="C129" s="21" t="s">
        <v>16</v>
      </c>
      <c r="D129" s="21" t="s">
        <v>16</v>
      </c>
      <c r="E129" s="25" t="s">
        <v>138</v>
      </c>
      <c r="F129" s="13" t="s">
        <v>20</v>
      </c>
      <c r="G129" s="22">
        <v>4900</v>
      </c>
      <c r="H129" s="12">
        <f t="shared" si="6"/>
        <v>4900</v>
      </c>
      <c r="I129" s="38">
        <v>1</v>
      </c>
      <c r="J129" s="23"/>
      <c r="K129" s="21"/>
      <c r="L129" s="13">
        <f t="shared" si="4"/>
        <v>1</v>
      </c>
      <c r="M129" s="14">
        <f t="shared" si="5"/>
        <v>4900</v>
      </c>
    </row>
    <row r="130" spans="2:13" ht="15">
      <c r="B130" s="8" t="s">
        <v>163</v>
      </c>
      <c r="C130" s="21" t="s">
        <v>16</v>
      </c>
      <c r="D130" s="21" t="s">
        <v>16</v>
      </c>
      <c r="E130" s="25" t="s">
        <v>139</v>
      </c>
      <c r="F130" s="13" t="s">
        <v>20</v>
      </c>
      <c r="G130" s="22">
        <v>4000</v>
      </c>
      <c r="H130" s="12">
        <f t="shared" si="6"/>
        <v>0</v>
      </c>
      <c r="I130" s="38">
        <v>0</v>
      </c>
      <c r="J130" s="23"/>
      <c r="K130" s="23"/>
      <c r="L130" s="13">
        <f t="shared" si="4"/>
        <v>0</v>
      </c>
      <c r="M130" s="14">
        <f t="shared" si="5"/>
        <v>0</v>
      </c>
    </row>
    <row r="131" spans="2:13" ht="15">
      <c r="B131" s="8" t="s">
        <v>163</v>
      </c>
      <c r="C131" s="21" t="s">
        <v>16</v>
      </c>
      <c r="D131" s="21" t="s">
        <v>16</v>
      </c>
      <c r="E131" s="13" t="s">
        <v>140</v>
      </c>
      <c r="F131" s="13" t="s">
        <v>20</v>
      </c>
      <c r="G131" s="22">
        <v>6570</v>
      </c>
      <c r="H131" s="12">
        <f t="shared" si="6"/>
        <v>19710</v>
      </c>
      <c r="I131" s="38">
        <v>3</v>
      </c>
      <c r="J131" s="23"/>
      <c r="K131" s="13"/>
      <c r="L131" s="13">
        <f t="shared" si="4"/>
        <v>3</v>
      </c>
      <c r="M131" s="14">
        <f t="shared" si="5"/>
        <v>19710</v>
      </c>
    </row>
    <row r="132" spans="2:13" ht="15">
      <c r="B132" s="8" t="s">
        <v>163</v>
      </c>
      <c r="C132" s="21" t="s">
        <v>16</v>
      </c>
      <c r="D132" s="21" t="s">
        <v>16</v>
      </c>
      <c r="E132" s="17" t="s">
        <v>141</v>
      </c>
      <c r="F132" s="17" t="s">
        <v>20</v>
      </c>
      <c r="G132" s="26">
        <v>9381</v>
      </c>
      <c r="H132" s="27">
        <f t="shared" si="6"/>
        <v>9381</v>
      </c>
      <c r="I132" s="38">
        <v>1</v>
      </c>
      <c r="J132" s="28"/>
      <c r="K132" s="17">
        <v>1</v>
      </c>
      <c r="L132" s="13">
        <f t="shared" si="4"/>
        <v>0</v>
      </c>
      <c r="M132" s="14">
        <f t="shared" si="5"/>
        <v>0</v>
      </c>
    </row>
    <row r="133" spans="2:13" ht="15">
      <c r="B133" s="8" t="s">
        <v>163</v>
      </c>
      <c r="C133" s="21" t="s">
        <v>16</v>
      </c>
      <c r="D133" s="21" t="s">
        <v>16</v>
      </c>
      <c r="E133" s="13" t="s">
        <v>142</v>
      </c>
      <c r="F133" s="13" t="s">
        <v>20</v>
      </c>
      <c r="G133" s="22">
        <v>1800</v>
      </c>
      <c r="H133" s="12">
        <f t="shared" si="6"/>
        <v>5400</v>
      </c>
      <c r="I133" s="38">
        <v>3</v>
      </c>
      <c r="J133" s="23"/>
      <c r="K133" s="13"/>
      <c r="L133" s="13">
        <f t="shared" si="4"/>
        <v>3</v>
      </c>
      <c r="M133" s="14">
        <f t="shared" si="5"/>
        <v>5400</v>
      </c>
    </row>
    <row r="134" spans="2:13" ht="15">
      <c r="B134" s="8" t="s">
        <v>163</v>
      </c>
      <c r="C134" s="21" t="s">
        <v>16</v>
      </c>
      <c r="D134" s="21" t="s">
        <v>16</v>
      </c>
      <c r="E134" s="13" t="s">
        <v>143</v>
      </c>
      <c r="F134" s="13" t="s">
        <v>20</v>
      </c>
      <c r="G134" s="22">
        <v>47.6</v>
      </c>
      <c r="H134" s="12">
        <f t="shared" si="6"/>
        <v>0</v>
      </c>
      <c r="I134" s="38">
        <v>0</v>
      </c>
      <c r="J134" s="13"/>
      <c r="K134" s="13"/>
      <c r="L134" s="13">
        <f t="shared" si="4"/>
        <v>0</v>
      </c>
      <c r="M134" s="14">
        <f t="shared" si="5"/>
        <v>0</v>
      </c>
    </row>
    <row r="135" spans="2:13" ht="15">
      <c r="B135" s="8" t="s">
        <v>163</v>
      </c>
      <c r="C135" s="21" t="s">
        <v>16</v>
      </c>
      <c r="D135" s="21" t="s">
        <v>16</v>
      </c>
      <c r="E135" s="13" t="s">
        <v>144</v>
      </c>
      <c r="F135" s="13" t="s">
        <v>20</v>
      </c>
      <c r="G135" s="22">
        <v>40.12</v>
      </c>
      <c r="H135" s="12">
        <f aca="true" t="shared" si="7" ref="H135:H140">SUM(G135*I135)</f>
        <v>0</v>
      </c>
      <c r="I135" s="38">
        <v>0</v>
      </c>
      <c r="J135" s="13"/>
      <c r="K135" s="13"/>
      <c r="L135" s="13">
        <f t="shared" si="4"/>
        <v>0</v>
      </c>
      <c r="M135" s="14">
        <f t="shared" si="5"/>
        <v>0</v>
      </c>
    </row>
    <row r="136" spans="2:13" ht="15">
      <c r="B136" s="8" t="s">
        <v>163</v>
      </c>
      <c r="C136" s="21" t="s">
        <v>16</v>
      </c>
      <c r="D136" s="21" t="s">
        <v>16</v>
      </c>
      <c r="E136" s="13" t="s">
        <v>145</v>
      </c>
      <c r="F136" s="13" t="s">
        <v>20</v>
      </c>
      <c r="G136" s="22">
        <v>850</v>
      </c>
      <c r="H136" s="12">
        <f t="shared" si="7"/>
        <v>0</v>
      </c>
      <c r="I136" s="38">
        <v>0</v>
      </c>
      <c r="J136" s="13"/>
      <c r="K136" s="13"/>
      <c r="L136" s="13">
        <f t="shared" si="4"/>
        <v>0</v>
      </c>
      <c r="M136" s="14">
        <f t="shared" si="5"/>
        <v>0</v>
      </c>
    </row>
    <row r="137" spans="2:13" ht="15">
      <c r="B137" s="8" t="s">
        <v>163</v>
      </c>
      <c r="C137" s="21" t="s">
        <v>16</v>
      </c>
      <c r="D137" s="21" t="s">
        <v>16</v>
      </c>
      <c r="E137" s="13" t="s">
        <v>146</v>
      </c>
      <c r="F137" s="13" t="s">
        <v>20</v>
      </c>
      <c r="G137" s="22">
        <v>1200</v>
      </c>
      <c r="H137" s="12">
        <f t="shared" si="7"/>
        <v>1200</v>
      </c>
      <c r="I137" s="38">
        <v>1</v>
      </c>
      <c r="J137" s="13"/>
      <c r="K137" s="13"/>
      <c r="L137" s="13">
        <f t="shared" si="4"/>
        <v>1</v>
      </c>
      <c r="M137" s="14">
        <f t="shared" si="5"/>
        <v>1200</v>
      </c>
    </row>
    <row r="138" spans="2:13" ht="15">
      <c r="B138" s="8" t="s">
        <v>163</v>
      </c>
      <c r="C138" s="21" t="s">
        <v>16</v>
      </c>
      <c r="D138" s="21" t="s">
        <v>16</v>
      </c>
      <c r="E138" s="13" t="s">
        <v>147</v>
      </c>
      <c r="F138" s="13" t="s">
        <v>148</v>
      </c>
      <c r="G138" s="22">
        <v>237.8</v>
      </c>
      <c r="H138" s="12">
        <f t="shared" si="7"/>
        <v>0</v>
      </c>
      <c r="I138" s="38">
        <v>0</v>
      </c>
      <c r="J138" s="13"/>
      <c r="K138" s="13"/>
      <c r="L138" s="13">
        <f>SUM(I138+J138-K138)</f>
        <v>0</v>
      </c>
      <c r="M138" s="14">
        <f t="shared" si="5"/>
        <v>0</v>
      </c>
    </row>
    <row r="139" spans="2:13" ht="15">
      <c r="B139" s="8" t="s">
        <v>163</v>
      </c>
      <c r="C139" s="21" t="s">
        <v>16</v>
      </c>
      <c r="D139" s="21" t="s">
        <v>16</v>
      </c>
      <c r="E139" s="13" t="s">
        <v>149</v>
      </c>
      <c r="F139" s="13" t="s">
        <v>148</v>
      </c>
      <c r="G139" s="22">
        <v>310</v>
      </c>
      <c r="H139" s="12">
        <f t="shared" si="7"/>
        <v>930</v>
      </c>
      <c r="I139" s="38">
        <v>3</v>
      </c>
      <c r="J139" s="13"/>
      <c r="K139" s="13"/>
      <c r="L139" s="13">
        <f>SUM(I139+J139-K139)</f>
        <v>3</v>
      </c>
      <c r="M139" s="14">
        <f t="shared" si="5"/>
        <v>930</v>
      </c>
    </row>
    <row r="140" spans="2:13" ht="15">
      <c r="B140" s="8" t="s">
        <v>163</v>
      </c>
      <c r="C140" s="21" t="s">
        <v>16</v>
      </c>
      <c r="D140" s="21" t="s">
        <v>16</v>
      </c>
      <c r="E140" s="13" t="s">
        <v>150</v>
      </c>
      <c r="F140" s="13" t="s">
        <v>20</v>
      </c>
      <c r="G140" s="22">
        <v>15.95</v>
      </c>
      <c r="H140" s="29">
        <f t="shared" si="7"/>
        <v>0</v>
      </c>
      <c r="I140" s="38">
        <v>0</v>
      </c>
      <c r="J140" s="13"/>
      <c r="K140" s="13"/>
      <c r="L140" s="13">
        <f>SUM(I140+J140-K140)</f>
        <v>0</v>
      </c>
      <c r="M140" s="14">
        <v>0</v>
      </c>
    </row>
    <row r="141" spans="6:13" ht="15.75" thickBot="1">
      <c r="F141" s="30" t="s">
        <v>151</v>
      </c>
      <c r="H141" s="31">
        <f>SUM(H9:H140)</f>
        <v>455353.54000000004</v>
      </c>
      <c r="M141" s="32">
        <f>SUM(M9:M140)</f>
        <v>413691.93000000005</v>
      </c>
    </row>
    <row r="142" ht="15.75" thickTop="1">
      <c r="H142" s="33"/>
    </row>
    <row r="143" spans="2:15" ht="15">
      <c r="B143" s="34" t="s">
        <v>152</v>
      </c>
      <c r="D143" s="34"/>
      <c r="E143" s="34" t="s">
        <v>153</v>
      </c>
      <c r="G143" s="34" t="s">
        <v>154</v>
      </c>
      <c r="H143" s="35"/>
      <c r="J143" s="36"/>
      <c r="K143" s="36"/>
      <c r="L143" s="36"/>
      <c r="N143" s="36"/>
      <c r="O143" s="36"/>
    </row>
    <row r="144" spans="2:15" ht="15">
      <c r="B144" s="34"/>
      <c r="D144" s="34"/>
      <c r="E144" s="34"/>
      <c r="G144" s="36"/>
      <c r="H144" s="35"/>
      <c r="J144" s="36"/>
      <c r="K144" s="36"/>
      <c r="L144" s="36"/>
      <c r="N144" s="36"/>
      <c r="O144" s="36"/>
    </row>
    <row r="145" spans="2:15" ht="15">
      <c r="B145" s="34"/>
      <c r="D145" s="34"/>
      <c r="E145" s="34"/>
      <c r="G145" s="36" t="s">
        <v>38</v>
      </c>
      <c r="H145" s="35"/>
      <c r="J145" s="36"/>
      <c r="K145" s="36" t="s">
        <v>38</v>
      </c>
      <c r="L145" s="36"/>
      <c r="N145" s="36"/>
      <c r="O145" s="36"/>
    </row>
    <row r="146" spans="2:15" ht="15">
      <c r="B146" s="42" t="s">
        <v>165</v>
      </c>
      <c r="C146" s="39"/>
      <c r="D146" s="40"/>
      <c r="E146" s="40" t="s">
        <v>155</v>
      </c>
      <c r="F146" s="39"/>
      <c r="G146" s="40" t="s">
        <v>167</v>
      </c>
      <c r="H146" s="35"/>
      <c r="I146" s="39"/>
      <c r="J146" s="36"/>
      <c r="K146" s="36"/>
      <c r="L146" s="36"/>
      <c r="N146" s="36"/>
      <c r="O146" s="36"/>
    </row>
    <row r="147" spans="2:15" ht="15">
      <c r="B147" s="37" t="s">
        <v>166</v>
      </c>
      <c r="C147" s="39"/>
      <c r="D147" s="41"/>
      <c r="E147" s="41" t="s">
        <v>156</v>
      </c>
      <c r="F147" s="39"/>
      <c r="G147" s="41" t="s">
        <v>168</v>
      </c>
      <c r="H147" s="35"/>
      <c r="I147" s="39"/>
      <c r="J147" s="36"/>
      <c r="K147" s="36"/>
      <c r="L147" s="36"/>
      <c r="N147" s="36"/>
      <c r="O147" s="36"/>
    </row>
    <row r="148" spans="2:15" ht="15">
      <c r="B148" s="37" t="s">
        <v>164</v>
      </c>
      <c r="C148" s="39"/>
      <c r="D148" s="41"/>
      <c r="E148" s="41"/>
      <c r="F148" s="39"/>
      <c r="G148" s="41"/>
      <c r="H148" s="35"/>
      <c r="I148" s="39"/>
      <c r="J148" s="36"/>
      <c r="K148" s="34"/>
      <c r="L148" s="36"/>
      <c r="N148" s="36"/>
      <c r="O148" s="36"/>
    </row>
  </sheetData>
  <sheetProtection/>
  <mergeCells count="5">
    <mergeCell ref="B1:M1"/>
    <mergeCell ref="B2:M2"/>
    <mergeCell ref="B4:M4"/>
    <mergeCell ref="B5:M5"/>
    <mergeCell ref="B6:M6"/>
  </mergeCells>
  <printOptions/>
  <pageMargins left="0.5905511811023623" right="0.31496062992125984" top="0.35433070866141736" bottom="0.35433070866141736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K24:L2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Iventario 1</dc:creator>
  <cp:keywords/>
  <dc:description/>
  <cp:lastModifiedBy>ACCESO DE LA INFORMA</cp:lastModifiedBy>
  <cp:lastPrinted>2016-10-03T12:55:29Z</cp:lastPrinted>
  <dcterms:created xsi:type="dcterms:W3CDTF">2016-06-01T18:15:40Z</dcterms:created>
  <dcterms:modified xsi:type="dcterms:W3CDTF">2016-10-10T17:04:01Z</dcterms:modified>
  <cp:category/>
  <cp:version/>
  <cp:contentType/>
  <cp:contentStatus/>
</cp:coreProperties>
</file>