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NCCONTA\Desktop\2021\ESTANDAR WEB 2021\"/>
    </mc:Choice>
  </mc:AlternateContent>
  <xr:revisionPtr revIDLastSave="0" documentId="8_{B4D71931-7FBD-4562-B1B5-37255E6864F3}" xr6:coauthVersionLast="47" xr6:coauthVersionMax="47" xr10:uidLastSave="{00000000-0000-0000-0000-000000000000}"/>
  <bookViews>
    <workbookView xWindow="-120" yWindow="-120" windowWidth="21840" windowHeight="13140" tabRatio="609" xr2:uid="{00000000-000D-0000-FFFF-FFFF00000000}"/>
  </bookViews>
  <sheets>
    <sheet name="Estado Supls.SEP. Modif.Format" sheetId="139" r:id="rId1"/>
    <sheet name="Estado Supls.SEP. Pagos Provs." sheetId="140" r:id="rId2"/>
  </sheets>
  <definedNames>
    <definedName name="_xlnm.Print_Area" localSheetId="0">'Estado Supls.SEP. Modif.Format'!$B$1:$H$58</definedName>
    <definedName name="_xlnm.Print_Area" localSheetId="1">'Estado Supls.SEP. Pagos Provs.'!$B$1:$K$64</definedName>
    <definedName name="_xlnm.Print_Titles" localSheetId="0">'Estado Supls.SEP. Modif.Format'!$6:$10</definedName>
    <definedName name="_xlnm.Print_Titles" localSheetId="1">'Estado Supls.SEP. Pagos Provs.'!$6:$10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40" l="1"/>
  <c r="J46" i="140" s="1"/>
  <c r="K17" i="140"/>
  <c r="K45" i="140" s="1"/>
  <c r="K13" i="140"/>
  <c r="K46" i="140" l="1"/>
  <c r="C28" i="140" l="1"/>
  <c r="H17" i="140"/>
  <c r="H45" i="140" s="1"/>
  <c r="H13" i="140"/>
  <c r="C28" i="139"/>
  <c r="H17" i="139"/>
  <c r="H45" i="139" s="1"/>
  <c r="H13" i="139"/>
  <c r="H46" i="139" l="1"/>
  <c r="H46" i="140"/>
</calcChain>
</file>

<file path=xl/sharedStrings.xml><?xml version="1.0" encoding="utf-8"?>
<sst xmlns="http://schemas.openxmlformats.org/spreadsheetml/2006/main" count="322" uniqueCount="136">
  <si>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</si>
  <si>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</si>
  <si>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</si>
  <si>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</si>
  <si>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</si>
  <si>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</si>
  <si>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</si>
  <si>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</si>
  <si>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</si>
  <si>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</si>
  <si>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</si>
  <si>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</si>
  <si>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</si>
  <si>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DIVISIÓN DE CONTABILIDAD</t>
  </si>
  <si>
    <t>2.2.1.6.01</t>
  </si>
  <si>
    <t>Presidencia de la República</t>
  </si>
  <si>
    <t>2.2.1.7.01</t>
  </si>
  <si>
    <t>2.1.1.5.04</t>
  </si>
  <si>
    <t>2.2.8.7.05</t>
  </si>
  <si>
    <t>2.2.5.1.01</t>
  </si>
  <si>
    <t>COMPAÑÍA DOMINICANA DE TELÉFONOS, S.A</t>
  </si>
  <si>
    <t>2.2.1.3.01</t>
  </si>
  <si>
    <t>EDENORTE</t>
  </si>
  <si>
    <t>CORAASAN</t>
  </si>
  <si>
    <t>AGUA PLANETA AZUL, S. A.</t>
  </si>
  <si>
    <t>2.3.1.1.01</t>
  </si>
  <si>
    <t>2.2.2.2.01</t>
  </si>
  <si>
    <t>2.2.7.2.06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</si>
  <si>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</si>
  <si>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</si>
  <si>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</si>
  <si>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</si>
  <si>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ONETEL KDK, SRL</t>
  </si>
  <si>
    <t>JOHNNY MAUAD SOSA</t>
  </si>
  <si>
    <t>2.2.9.2.01</t>
  </si>
  <si>
    <t>2.3.7.1.02</t>
  </si>
  <si>
    <t>2.1.1.5.03/2.1.1.5.04</t>
  </si>
  <si>
    <t>PABLO ROBERTO GARCIA RAMIREZ</t>
  </si>
  <si>
    <t>LIC. YNOCENCIO MARTÍNEZ SANTOS</t>
  </si>
  <si>
    <t>EDEESTE</t>
  </si>
  <si>
    <t>INAPA</t>
  </si>
  <si>
    <t>MARIANO ROJAS CROUSSETT</t>
  </si>
  <si>
    <t>B1500004031</t>
  </si>
  <si>
    <t>ABENSA - FOOD SHOP</t>
  </si>
  <si>
    <t>LAVADO INTERIOR DE VEHICULOS TOYOTA HI-ACE, PLACAS: EI00312,313 Y 314, Y TOYOTA HILUX, PLACA EL05870, ASIGNADOS A LA SECCION DE TRANSPORTACION Y OBSERVATORIO DOINICANCO DE DROGAS</t>
  </si>
  <si>
    <t>44724-2021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</si>
  <si>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</si>
  <si>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</si>
  <si>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</si>
  <si>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</si>
  <si>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</si>
  <si>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</si>
  <si>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</si>
  <si>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</si>
  <si>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EDESUR</t>
  </si>
  <si>
    <t>B1500000252</t>
  </si>
  <si>
    <t>COMPRA DE 110 ALMUERZOS PARA PERSONAL DE SEGURIDAD DE ESTE CONSEJO NACIONAL DE DROGAS DEL 1RO AL 30 DE JULIO DEL 2021</t>
  </si>
  <si>
    <t>Cálculo del MAP 67498-2021</t>
  </si>
  <si>
    <t>AYLEEN MARIA LOPEZ PAULINO</t>
  </si>
  <si>
    <t xml:space="preserve">PRESTACIONES LABORALES, CORRESPONDIENTE A 01 AÑO DE INDEMNIZACION, SEGUN ARTS.60, 98 Y ART. 138 DEL REGLAMENTO 523-09, Y 15 DIAS DE VACACIONES, SEGUN ARTS. 53,55, DE LA LEY 41-08 DEL 16/01/08 DE FUNCION PUBLICA. </t>
  </si>
  <si>
    <t>SERVICIO DE ENERGÍA ELÉCTRICA  CAINNACSP, PERIODO 14/07/2021 - 14/08/2021</t>
  </si>
  <si>
    <t>B1500237749</t>
  </si>
  <si>
    <t>B1500240888</t>
  </si>
  <si>
    <t>SERVICIO DE ENERGÍA ELÉCTRICA  BARAHONA NUEVO LOCAL, CONTRATO NO. 7038853,  PERIODO  02/07/2021 - 02/08/2021</t>
  </si>
  <si>
    <r>
      <t xml:space="preserve"> AL 30 DE SEPTIEMBRE 2021</t>
    </r>
    <r>
      <rPr>
        <b/>
        <sz val="12"/>
        <color rgb="FFFF0000"/>
        <rFont val="Arial"/>
        <family val="2"/>
      </rPr>
      <t/>
    </r>
  </si>
  <si>
    <r>
      <t>ESTADO DE CUENTAS DE SUPLIDORES</t>
    </r>
    <r>
      <rPr>
        <b/>
        <sz val="12"/>
        <color rgb="FFFF0000"/>
        <rFont val="Arial"/>
        <family val="2"/>
      </rPr>
      <t xml:space="preserve"> </t>
    </r>
  </si>
  <si>
    <t>B1500230743</t>
  </si>
  <si>
    <t>SERVICIO DE ENERGÍA ELÉCTRICA REGIONAL NORTE, SANTIAGO, PERÍODO  01/08/2021  AL  01/09/2021, CONTRATO NO. 6600231.</t>
  </si>
  <si>
    <t>B1500231013</t>
  </si>
  <si>
    <t xml:space="preserve">SERVICIO DE ENERGÍA ELÉCTRICA REGIONAL SAN FRANCISCO, PERÍODO  01/08/2021 - 01/09/2021 </t>
  </si>
  <si>
    <t>B1500017301</t>
  </si>
  <si>
    <t>SERVICIO DE AGUA Y ALCANTARILLADO SANTIAGO, CONTRATO NO. 01278773, PERIODO DEL  03/08/2021  AL  01/09/2021, CORRESPONDIENTE AL NUEVO LOCAL UBICADO EN LA URBANIZACION LA RINCONADA, RINCON LARGO.</t>
  </si>
  <si>
    <t>TECNOSERV, SRL</t>
  </si>
  <si>
    <t>SIGMA PETROLEUM CORP SAS</t>
  </si>
  <si>
    <t>MAWREN COMERCIAL, SRL</t>
  </si>
  <si>
    <t>CREACIONES SORIVEL, SRL</t>
  </si>
  <si>
    <t>2.3.1.3.03</t>
  </si>
  <si>
    <t>B1500000189</t>
  </si>
  <si>
    <t xml:space="preserve"> ALQUILER LOCAL REGIONAL NORDESTE, SAN FRANCISCO DE MACORIS SEPTIEMBRE 2021.</t>
  </si>
  <si>
    <t>B1500196681</t>
  </si>
  <si>
    <t>SERVICIO DE AGUA Y ALCANTARILLADO REG. NORDESTE SAN FRANCISCO DE MACORÍS, PERÍODO  01/08/2021 - 31/08/2021.</t>
  </si>
  <si>
    <t>B1500000186</t>
  </si>
  <si>
    <t xml:space="preserve">SERVICIOS PROFESIONALES REALIZADOS EN ASISTENCIA TÉCNICA DEL SISTEMA INTEGRADO DE ADMINISTRACIÓN FINANCIERA (SIAF), CORRESP. AL MES DE SEPTIEMBRE 2021. </t>
  </si>
  <si>
    <t>B1500000004</t>
  </si>
  <si>
    <t>B1500000009</t>
  </si>
  <si>
    <t>ALQUILER LOCAL DONDE SE ALOJA LA OFICINA DEL CONSEJO NACIONAL DE DROGAS EN LA  REGIONAL SUR, BARAHONA, UBICADO EN LA CALLE DUVERGÉ NO. 15 ,  CORRESPONDIENTE AL MES DE SEPTIEMBRE 2021.</t>
  </si>
  <si>
    <t>COMPRA DE COMBUSTIBLE EN TICKETS PARA LA FLOTILLA DE VEHICULOS DEL CONSEJO NACIONAL DE DROGAS,  CORRESPONDIENTE AL 1ER. MES (JULIO/2021), DEL SEMESTRE  JULIO-DICIEMBRE/2021.</t>
  </si>
  <si>
    <t>B1500026176</t>
  </si>
  <si>
    <t>COMPRA DE COMBUSTIBLE EN TICKETS PARA LA FLOTILLA DE VEHICULOS DEL CONSEJO NACIONAL DE DROGAS,  CORRESPONDIENTE AL 2DO. MES (AGOSTO/2021), DEL SEMESTRE  JULIO-DICIEMBRE/2021.</t>
  </si>
  <si>
    <t>B1500026177</t>
  </si>
  <si>
    <t>B1500026197</t>
  </si>
  <si>
    <t xml:space="preserve"> COMPRA DE COMBUSTIBLE EN TICKETS PARA LA FLOTILLA DE VEHICULOS DEL CONSEJO NACIONAL DE DROGAS,  CORRESPONDIENTE AL 3ER. MES (SEPTIEMBRE/2021), DEL SEMESTRE  JULIO-DICIEMBRE/2021.</t>
  </si>
  <si>
    <t>B1500168748</t>
  </si>
  <si>
    <t>SERVICIO ENERGÍA ELÉCT. 1ERA PLANTA SEDE CENTRAL CONSEJO NACIONAL DE DROGAS, PERÍODO  19/08/2021 - 20/09/2021</t>
  </si>
  <si>
    <t>B1500168749</t>
  </si>
  <si>
    <t>SERVICIO ENERGÍA ELÉCT. SÓTANO SEDE CENTRAL CONSEJO NACIONAL DE DROGAS, PERÍODO  19/08/2021 - 20/09/2021</t>
  </si>
  <si>
    <t>B1500000216</t>
  </si>
  <si>
    <t>AUTO AIRE LUGO, SRL</t>
  </si>
  <si>
    <t xml:space="preserve">REPARACION DEL AIRE ACONDICIONADO DEL VEHICULO MARCA TOYOTA, MODELO: KUN25L-HRMDH, PLACA EL02707, CHASIS: MRFOFR22G500674040, COLOR BLANCO, ASIGNADO AL ENCARGADO DE COMPRAS DE ESTE CONSEJO NACIONAL DE DROGAS. </t>
  </si>
  <si>
    <t>B1500000305</t>
  </si>
  <si>
    <t>B1500001692</t>
  </si>
  <si>
    <t xml:space="preserve">COMPRA DE DOS (02) CENTTOS DE MESAS REDONDOS Y UN (01) CENTRO DE MESA RECTANGULAR, PARA LA CEREMONIA DE ENTREGA DE CERTIFICADOS A LOS PARTICIPANTES DE LOS CURSOS TALLERES: ROL DEL DIRIGENTE DEPORTIVO Y DEL DOCENTE EN LA PREVENCION DE DROGAS. </t>
  </si>
  <si>
    <t>FRC SUPLIDORES INDUSTRIALES, SRL</t>
  </si>
  <si>
    <t xml:space="preserve">COMPRA DE ARTICULOS DE LIMPIEZA Y DESECHABLES PARA EL ABASTECIMIENTO DEL ALMACEN DE ESTE CONSEJO NACIONAL DE DROGAS, PARA CUBRIR EL TRIMESTRE OCTUBRE-DICIEMBRE 2021. </t>
  </si>
  <si>
    <t>2.3.3.2.01/2.3.5.5.01/2.3.6.3.01/2.3.9.1.01</t>
  </si>
  <si>
    <t>B1500000385</t>
  </si>
  <si>
    <t>IMPRESOS TRES TINTAS, SRL</t>
  </si>
  <si>
    <t xml:space="preserve">CONFECCION  DE QUINIENTAS (500) TARJETAS DE REPRESENTACION INSTITUCIONAL, A SER UTILIZADAS POR EL ENCARGADO DEL DEPARTAMENTO DE RECURSOS HUMANOS DE ESTE CONSEJO NACIONAL DE DROGAS. </t>
  </si>
  <si>
    <t>FOOD SOLUTIONS IMPORT AND EXPORT PHETROSKY, SRL</t>
  </si>
  <si>
    <t>COMPRA DE INSUMOS CORRESPONDIENTE  AL  MES DE SEPTIEMBRE 2021, PARA SER UTILIZADOS EN LOS ALMUERZOS DIRIGIDOS A LOS ENCARGDOS Y DIRECTORES DE ESTE CONSEJO NACIONAL DE DROGAS.</t>
  </si>
  <si>
    <t xml:space="preserve">COMPRA DE CERTIFICADO DE SEGURIDAD SSL-TSS PARA PROTECCION SITIO WEB, PARA SER INSTALADO EN EL PORTAL INSTITUCIONAL, DE ESTE CONSEJO NACIONAL DE DROGAS. </t>
  </si>
  <si>
    <t>2.6.8.3.01</t>
  </si>
  <si>
    <t xml:space="preserve">Nota: A  la  fecha  de  corte  de   esta  relación  de  cuentas  por  pagar  existen  órdenes  de  pagos   (libramientos  Y  Cheques)   generadas  por  un  monto  de RD$1,473,648.39  las  cuales  se  encuentran </t>
  </si>
  <si>
    <t xml:space="preserve"> en  diversas  etapas  del  proceso y que deben permanecer en esta relación hasta tanto concluya el pago, es decir que el monto de  las  cuentas por  pagar aun sin procesar ascienden a RD$2,140,227</t>
  </si>
  <si>
    <t>B1500108101</t>
  </si>
  <si>
    <t>B1500108110</t>
  </si>
  <si>
    <t>POR SERVICIOS TELEFÓNICOS LINEAS FIJAS  CORRESPONDIENTE AL MES DE SEPTIEMBRE 2021.</t>
  </si>
  <si>
    <t>POR SERVICIOS TELEFÓNICOS FLOTAS CORRESPONDIENTE AL MES DE SEPTIEMBRE 2021.</t>
  </si>
  <si>
    <t>B1500244003</t>
  </si>
  <si>
    <t>B1500247162</t>
  </si>
  <si>
    <t>SERVICIO DE ENERGÍA ELÉCTRICA  CAINNACSP, PERIODO 13/08/2021 - 13/09/2021</t>
  </si>
  <si>
    <t>SERVICIO DE ENERGÍA ELÉCTRICA  BARAHONA NUEVO LOCAL, CONTRATO NO. 7038853,  PERIODO  02/08/2021 - 02/09/2021</t>
  </si>
  <si>
    <t xml:space="preserve">COMPRA E INSTALACION DE FAROL TRASERO Y REPARACION DE LAS PINTURAS DE LA COMPUERTA TRASERA, BUMPERS: TRASERO,  DELANTERO SUPERIOR Y DELANTERO INFERIOR, BONETE DE BUMPER, EXTENSIONES DE BUMPER, BRILLO GENERAL AL VEHICULO MARACA FORD, MODELO EXPEDITION, PLACA EG00414, CHASIS: 1FMJU1H56BEF16220, COLOR PLATEADO, ASIGNADO AL DESPACHO DEL PRESIDENTE DE ESTE CONSEJO NACIONAL DE DROGAS </t>
  </si>
  <si>
    <t>RETENCIÓN DE IMPUESTOS  (ISR) A PERSONAL CONTRATADO TEMPORAL  PAGADO CON RECURSOS PROPIOS, CORRESPONDIENTE A LOS MESES DE: FEBRERO - SEPTIEMBRE 2021</t>
  </si>
  <si>
    <t>RETENCIÓN INAVI-VIDA  A PERSONAL CONTRATADO TEMPORAL  PAGADO CON RECURSOS PROPIOS, CORRESPONDIENTE A LOS MESES DE: FEBRERO - SEPTIEMBRE 2021</t>
  </si>
  <si>
    <t>LICDA. YADELKIS M. DURÁN RODRÍGUEZ</t>
  </si>
  <si>
    <t xml:space="preserve">Fecha: 08 Octubre 2021 </t>
  </si>
  <si>
    <t>Fecha de Registro</t>
  </si>
  <si>
    <t xml:space="preserve">Codificación Objetal Actual </t>
  </si>
  <si>
    <t>Monto Pagado A La Fecha</t>
  </si>
  <si>
    <t>Monto Pendiente</t>
  </si>
  <si>
    <t>Fecha Fin Factura ó Vencimiento</t>
  </si>
  <si>
    <t>Monto Total Facturado</t>
  </si>
  <si>
    <t>Monto Pagado</t>
  </si>
  <si>
    <t>MONTO TOTAL  GENERAL RD$</t>
  </si>
  <si>
    <t>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</si>
</sst>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theme="9" tint="-0.499984740745262"/>
      <name val="Calibri"/>
      <family val="2"/>
      <scheme val="minor"/>
    </font>
    <font>
      <sz val="11"/>
      <color rgb="FFF43A47"/>
      <name val="Calibri"/>
      <family val="2"/>
      <scheme val="minor"/>
    </font>
    <font>
      <b/>
      <sz val="7"/>
      <color theme="5" tint="-0.499984740745262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CEAE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86">
    <xf numFmtId="0" fontId="0" fillId="0" borderId="0" xfId="0"/>
    <xf numFmtId="0" fontId="0" fillId="4" borderId="0" xfId="0" applyFill="1"/>
    <xf numFmtId="0" fontId="0" fillId="0" borderId="0" xfId="0" applyAlignment="1"/>
    <xf numFmtId="164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14" fillId="0" borderId="0" xfId="0" applyFont="1" applyAlignment="1"/>
    <xf numFmtId="0" fontId="15" fillId="0" borderId="0" xfId="0" applyFont="1" applyAlignment="1"/>
    <xf numFmtId="0" fontId="14" fillId="4" borderId="0" xfId="0" applyFont="1" applyFill="1" applyAlignment="1"/>
    <xf numFmtId="0" fontId="16" fillId="0" borderId="0" xfId="0" applyFont="1" applyAlignment="1"/>
    <xf numFmtId="0" fontId="15" fillId="4" borderId="0" xfId="0" applyFont="1" applyFill="1" applyAlignment="1"/>
    <xf numFmtId="0" fontId="19" fillId="0" borderId="0" xfId="0" applyFont="1" applyAlignment="1"/>
    <xf numFmtId="0" fontId="17" fillId="0" borderId="0" xfId="0" applyFont="1" applyAlignment="1"/>
    <xf numFmtId="0" fontId="0" fillId="4" borderId="0" xfId="0" applyFill="1" applyBorder="1"/>
    <xf numFmtId="0" fontId="21" fillId="4" borderId="0" xfId="0" applyFont="1" applyFill="1" applyAlignment="1">
      <alignment horizontal="right" vertical="center"/>
    </xf>
    <xf numFmtId="0" fontId="23" fillId="0" borderId="0" xfId="0" applyFont="1" applyAlignment="1"/>
    <xf numFmtId="0" fontId="24" fillId="0" borderId="0" xfId="0" applyFont="1" applyAlignment="1"/>
    <xf numFmtId="0" fontId="25" fillId="4" borderId="0" xfId="0" applyFont="1" applyFill="1"/>
    <xf numFmtId="0" fontId="26" fillId="4" borderId="0" xfId="0" applyFont="1" applyFill="1"/>
    <xf numFmtId="4" fontId="10" fillId="4" borderId="4" xfId="0" applyNumberFormat="1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4" fontId="18" fillId="4" borderId="0" xfId="2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14" fontId="1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/>
    <xf numFmtId="0" fontId="0" fillId="4" borderId="0" xfId="0" applyFill="1" applyAlignment="1"/>
    <xf numFmtId="0" fontId="17" fillId="4" borderId="0" xfId="0" applyFont="1" applyFill="1" applyAlignment="1"/>
    <xf numFmtId="0" fontId="19" fillId="4" borderId="0" xfId="0" applyFont="1" applyFill="1" applyAlignment="1"/>
    <xf numFmtId="0" fontId="6" fillId="4" borderId="4" xfId="0" applyFont="1" applyFill="1" applyBorder="1" applyAlignment="1">
      <alignment horizontal="center" vertical="center"/>
    </xf>
    <xf numFmtId="164" fontId="28" fillId="4" borderId="0" xfId="1" applyFont="1" applyFill="1" applyBorder="1" applyAlignment="1"/>
    <xf numFmtId="164" fontId="29" fillId="4" borderId="0" xfId="1" applyFont="1" applyFill="1" applyBorder="1" applyAlignment="1"/>
    <xf numFmtId="0" fontId="30" fillId="0" borderId="0" xfId="0" applyFont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11" fillId="3" borderId="27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10" fillId="3" borderId="27" xfId="0" applyFont="1" applyFill="1" applyBorder="1" applyAlignment="1">
      <alignment wrapText="1"/>
    </xf>
    <xf numFmtId="0" fontId="6" fillId="3" borderId="27" xfId="0" applyFont="1" applyFill="1" applyBorder="1" applyAlignment="1">
      <alignment horizontal="center"/>
    </xf>
    <xf numFmtId="4" fontId="18" fillId="3" borderId="27" xfId="2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9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5" fontId="11" fillId="4" borderId="18" xfId="0" applyNumberFormat="1" applyFont="1" applyFill="1" applyBorder="1" applyAlignment="1">
      <alignment horizontal="left" vertical="center"/>
    </xf>
    <xf numFmtId="164" fontId="10" fillId="4" borderId="6" xfId="1" applyFont="1" applyFill="1" applyBorder="1" applyAlignment="1">
      <alignment horizontal="right" vertical="center"/>
    </xf>
    <xf numFmtId="164" fontId="11" fillId="4" borderId="4" xfId="1" applyFont="1" applyFill="1" applyBorder="1" applyAlignment="1">
      <alignment horizontal="center" vertical="center" wrapText="1"/>
    </xf>
    <xf numFmtId="164" fontId="10" fillId="4" borderId="8" xfId="1" applyFont="1" applyFill="1" applyBorder="1" applyAlignment="1">
      <alignment horizontal="right" vertical="center"/>
    </xf>
    <xf numFmtId="165" fontId="11" fillId="4" borderId="4" xfId="0" applyNumberFormat="1" applyFont="1" applyFill="1" applyBorder="1" applyAlignment="1">
      <alignment horizontal="left" vertical="center"/>
    </xf>
    <xf numFmtId="164" fontId="11" fillId="4" borderId="6" xfId="1" applyFont="1" applyFill="1" applyBorder="1" applyAlignment="1">
      <alignment horizontal="left" vertical="center" wrapText="1"/>
    </xf>
    <xf numFmtId="164" fontId="7" fillId="4" borderId="7" xfId="1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vertical="center" wrapText="1"/>
    </xf>
    <xf numFmtId="164" fontId="6" fillId="4" borderId="0" xfId="1" applyFont="1" applyFill="1" applyAlignment="1">
      <alignment horizontal="center" vertical="center" wrapText="1"/>
    </xf>
    <xf numFmtId="164" fontId="25" fillId="4" borderId="0" xfId="1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164" fontId="10" fillId="4" borderId="19" xfId="1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/>
    </xf>
    <xf numFmtId="164" fontId="35" fillId="4" borderId="0" xfId="1" applyFont="1" applyFill="1" applyAlignment="1">
      <alignment horizontal="left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164" fontId="11" fillId="4" borderId="6" xfId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40" fillId="4" borderId="0" xfId="0" applyFont="1" applyFill="1" applyBorder="1" applyAlignment="1">
      <alignment horizontal="left" vertical="center" wrapText="1"/>
    </xf>
    <xf numFmtId="164" fontId="35" fillId="4" borderId="0" xfId="1" applyFont="1" applyFill="1" applyAlignment="1">
      <alignment horizontal="center" vertical="center" wrapText="1"/>
    </xf>
    <xf numFmtId="0" fontId="39" fillId="4" borderId="0" xfId="0" applyFont="1" applyFill="1" applyBorder="1" applyAlignment="1">
      <alignment horizontal="left" vertical="center" wrapText="1"/>
    </xf>
    <xf numFmtId="164" fontId="26" fillId="4" borderId="0" xfId="1" applyFont="1" applyFill="1" applyAlignment="1">
      <alignment horizontal="left" vertical="center"/>
    </xf>
    <xf numFmtId="165" fontId="7" fillId="4" borderId="6" xfId="0" applyNumberFormat="1" applyFont="1" applyFill="1" applyBorder="1" applyAlignment="1">
      <alignment horizontal="center" vertical="center"/>
    </xf>
    <xf numFmtId="164" fontId="7" fillId="4" borderId="6" xfId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165" fontId="8" fillId="4" borderId="8" xfId="0" applyNumberFormat="1" applyFont="1" applyFill="1" applyBorder="1" applyAlignment="1">
      <alignment horizontal="left" vertical="center"/>
    </xf>
    <xf numFmtId="4" fontId="10" fillId="4" borderId="32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164" fontId="10" fillId="4" borderId="5" xfId="1" applyFont="1" applyFill="1" applyBorder="1" applyAlignment="1">
      <alignment horizontal="right" vertical="center"/>
    </xf>
    <xf numFmtId="0" fontId="0" fillId="2" borderId="26" xfId="0" applyFill="1" applyBorder="1"/>
    <xf numFmtId="165" fontId="8" fillId="2" borderId="27" xfId="0" applyNumberFormat="1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10" fillId="2" borderId="27" xfId="0" applyFont="1" applyFill="1" applyBorder="1" applyAlignment="1">
      <alignment wrapText="1"/>
    </xf>
    <xf numFmtId="0" fontId="6" fillId="2" borderId="27" xfId="0" applyFont="1" applyFill="1" applyBorder="1" applyAlignment="1">
      <alignment horizontal="center"/>
    </xf>
    <xf numFmtId="4" fontId="18" fillId="2" borderId="28" xfId="2" applyNumberFormat="1" applyFont="1" applyFill="1" applyBorder="1" applyAlignment="1">
      <alignment horizontal="right" vertical="center"/>
    </xf>
    <xf numFmtId="0" fontId="0" fillId="2" borderId="16" xfId="0" applyFill="1" applyBorder="1"/>
    <xf numFmtId="0" fontId="12" fillId="2" borderId="1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vertical="center"/>
    </xf>
    <xf numFmtId="4" fontId="18" fillId="2" borderId="17" xfId="2" applyNumberFormat="1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vertical="center"/>
    </xf>
    <xf numFmtId="165" fontId="11" fillId="4" borderId="20" xfId="0" applyNumberFormat="1" applyFont="1" applyFill="1" applyBorder="1" applyAlignment="1">
      <alignment horizontal="left" vertical="center"/>
    </xf>
    <xf numFmtId="0" fontId="10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164" fontId="33" fillId="4" borderId="7" xfId="1" applyFont="1" applyFill="1" applyBorder="1" applyAlignment="1">
      <alignment horizontal="right" vertical="center"/>
    </xf>
    <xf numFmtId="165" fontId="7" fillId="3" borderId="27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right" vertical="center"/>
    </xf>
    <xf numFmtId="164" fontId="10" fillId="4" borderId="11" xfId="1" applyFont="1" applyFill="1" applyBorder="1" applyAlignment="1">
      <alignment horizontal="right" vertical="center"/>
    </xf>
    <xf numFmtId="4" fontId="41" fillId="3" borderId="27" xfId="0" applyNumberFormat="1" applyFont="1" applyFill="1" applyBorder="1" applyAlignment="1">
      <alignment horizontal="right" vertical="center"/>
    </xf>
    <xf numFmtId="164" fontId="7" fillId="4" borderId="4" xfId="1" applyFont="1" applyFill="1" applyBorder="1" applyAlignment="1">
      <alignment horizontal="center" vertical="center"/>
    </xf>
    <xf numFmtId="164" fontId="7" fillId="4" borderId="8" xfId="1" applyFont="1" applyFill="1" applyBorder="1" applyAlignment="1">
      <alignment horizontal="center" vertical="center"/>
    </xf>
    <xf numFmtId="4" fontId="10" fillId="4" borderId="31" xfId="0" applyNumberFormat="1" applyFont="1" applyFill="1" applyBorder="1" applyAlignment="1">
      <alignment horizontal="right" vertical="center"/>
    </xf>
    <xf numFmtId="164" fontId="10" fillId="4" borderId="32" xfId="1" applyFont="1" applyFill="1" applyBorder="1" applyAlignment="1">
      <alignment horizontal="right" vertical="center"/>
    </xf>
    <xf numFmtId="165" fontId="7" fillId="4" borderId="10" xfId="0" applyNumberFormat="1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/>
    </xf>
    <xf numFmtId="164" fontId="5" fillId="3" borderId="28" xfId="1" applyFont="1" applyFill="1" applyBorder="1" applyAlignment="1">
      <alignment horizontal="center" vertical="center"/>
    </xf>
    <xf numFmtId="164" fontId="7" fillId="4" borderId="23" xfId="1" applyFont="1" applyFill="1" applyBorder="1" applyAlignment="1">
      <alignment horizontal="center" vertical="center"/>
    </xf>
    <xf numFmtId="164" fontId="7" fillId="4" borderId="30" xfId="1" applyFont="1" applyFill="1" applyBorder="1" applyAlignment="1">
      <alignment horizontal="center" vertical="center"/>
    </xf>
    <xf numFmtId="164" fontId="10" fillId="4" borderId="23" xfId="1" applyFont="1" applyFill="1" applyBorder="1" applyAlignment="1">
      <alignment horizontal="right" vertical="center"/>
    </xf>
    <xf numFmtId="164" fontId="10" fillId="4" borderId="31" xfId="1" applyFont="1" applyFill="1" applyBorder="1" applyAlignment="1">
      <alignment horizontal="right" vertical="center"/>
    </xf>
    <xf numFmtId="14" fontId="13" fillId="3" borderId="34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164" fontId="11" fillId="4" borderId="19" xfId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164" fontId="33" fillId="4" borderId="6" xfId="1" applyFont="1" applyFill="1" applyBorder="1" applyAlignment="1">
      <alignment horizontal="right" vertical="center"/>
    </xf>
    <xf numFmtId="164" fontId="42" fillId="3" borderId="34" xfId="0" applyNumberFormat="1" applyFont="1" applyFill="1" applyBorder="1" applyAlignment="1">
      <alignment horizontal="center" vertical="center"/>
    </xf>
    <xf numFmtId="4" fontId="4" fillId="3" borderId="15" xfId="2" applyNumberFormat="1" applyFont="1" applyFill="1" applyBorder="1" applyAlignment="1">
      <alignment horizontal="right" vertical="center"/>
    </xf>
    <xf numFmtId="164" fontId="42" fillId="3" borderId="38" xfId="0" applyNumberFormat="1" applyFont="1" applyFill="1" applyBorder="1" applyAlignment="1">
      <alignment horizontal="center" vertical="center"/>
    </xf>
    <xf numFmtId="164" fontId="20" fillId="4" borderId="0" xfId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/>
    </xf>
    <xf numFmtId="164" fontId="2" fillId="6" borderId="40" xfId="1" applyFont="1" applyFill="1" applyBorder="1" applyAlignment="1">
      <alignment vertical="center"/>
    </xf>
    <xf numFmtId="164" fontId="2" fillId="5" borderId="41" xfId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165" fontId="8" fillId="4" borderId="18" xfId="0" applyNumberFormat="1" applyFont="1" applyFill="1" applyBorder="1" applyAlignment="1">
      <alignment horizontal="left" vertical="center"/>
    </xf>
    <xf numFmtId="165" fontId="8" fillId="4" borderId="11" xfId="0" applyNumberFormat="1" applyFont="1" applyFill="1" applyBorder="1" applyAlignment="1">
      <alignment horizontal="left" vertical="center"/>
    </xf>
    <xf numFmtId="165" fontId="11" fillId="4" borderId="10" xfId="0" applyNumberFormat="1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horizontal="left" vertical="center"/>
    </xf>
    <xf numFmtId="165" fontId="11" fillId="4" borderId="43" xfId="0" applyNumberFormat="1" applyFont="1" applyFill="1" applyBorder="1" applyAlignment="1">
      <alignment horizontal="left" vertical="center"/>
    </xf>
    <xf numFmtId="165" fontId="8" fillId="4" borderId="44" xfId="0" applyNumberFormat="1" applyFont="1" applyFill="1" applyBorder="1" applyAlignment="1">
      <alignment horizontal="left" vertical="center"/>
    </xf>
    <xf numFmtId="165" fontId="8" fillId="3" borderId="27" xfId="0" applyNumberFormat="1" applyFont="1" applyFill="1" applyBorder="1" applyAlignment="1">
      <alignment horizontal="left"/>
    </xf>
    <xf numFmtId="165" fontId="11" fillId="4" borderId="8" xfId="0" applyNumberFormat="1" applyFont="1" applyFill="1" applyBorder="1" applyAlignment="1">
      <alignment horizontal="left" vertical="center"/>
    </xf>
    <xf numFmtId="164" fontId="11" fillId="4" borderId="30" xfId="1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vertical="center"/>
    </xf>
    <xf numFmtId="165" fontId="8" fillId="4" borderId="2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 wrapText="1"/>
    </xf>
    <xf numFmtId="164" fontId="35" fillId="4" borderId="0" xfId="1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1" fillId="2" borderId="33" xfId="0" applyFon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2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CCFF"/>
      <color rgb="FF9CEAEE"/>
      <color rgb="FF0000FF"/>
      <color rgb="FF00FFFF"/>
      <color rgb="FFF43A47"/>
      <color rgb="FFB75CEA"/>
      <color rgb="FF996600"/>
      <color rgb="FFC67EEE"/>
      <color rgb="FF7FE4E9"/>
      <color rgb="FF51D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40134</xdr:colOff>
      <xdr:row>0</xdr:row>
      <xdr:rowOff>276225</xdr:rowOff>
    </xdr:from>
    <xdr:to>
      <xdr:col>3</xdr:col>
      <xdr:colOff>1000126</xdr:colOff>
      <xdr:row>5</xdr:row>
      <xdr:rowOff>85726</xdr:rowOff>
    </xdr:to>
    <xdr:pic>
      <xdr:nvPicPr>
        <xdr:cNvPr id="2" name="Picture 1" descr="Resultado de imagen para escudo dominicano">
          <a:extLst>
            <a:ext uri="{FF2B5EF4-FFF2-40B4-BE49-F238E27FC236}">
              <a16:creationId xmlns:a16="http://schemas.microsoft.com/office/drawing/2014/main" id="{44E0EAEA-6103-4CEE-9F7E-CFF8D987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559" y="276225"/>
          <a:ext cx="959992" cy="819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981075</xdr:colOff>
      <xdr:row>0</xdr:row>
      <xdr:rowOff>276225</xdr:rowOff>
    </xdr:from>
    <xdr:to>
      <xdr:col>7</xdr:col>
      <xdr:colOff>838201</xdr:colOff>
      <xdr:row>5</xdr:row>
      <xdr:rowOff>47626</xdr:rowOff>
    </xdr:to>
    <xdr:pic>
      <xdr:nvPicPr>
        <xdr:cNvPr id="3" name="Imagen 2" descr="C:\Users\Contabilidad\Downloads\TAMAÑO MINIMO IVC CONSEJO.png">
          <a:extLst>
            <a:ext uri="{FF2B5EF4-FFF2-40B4-BE49-F238E27FC236}">
              <a16:creationId xmlns:a16="http://schemas.microsoft.com/office/drawing/2014/main" id="{381C887E-10B8-42BF-BAA1-8C172A7FF37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76225"/>
          <a:ext cx="9239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21084</xdr:colOff>
      <xdr:row>0</xdr:row>
      <xdr:rowOff>180975</xdr:rowOff>
    </xdr:from>
    <xdr:to>
      <xdr:col>3</xdr:col>
      <xdr:colOff>981076</xdr:colOff>
      <xdr:row>5</xdr:row>
      <xdr:rowOff>9526</xdr:rowOff>
    </xdr:to>
    <xdr:pic>
      <xdr:nvPicPr>
        <xdr:cNvPr id="2" name="Picture 1" descr="Resultado de imagen para escudo dominicano">
          <a:extLst>
            <a:ext uri="{FF2B5EF4-FFF2-40B4-BE49-F238E27FC236}">
              <a16:creationId xmlns:a16="http://schemas.microsoft.com/office/drawing/2014/main" id="{CE6288F3-A30E-43B7-9BC1-A6C49817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4109" y="180975"/>
          <a:ext cx="959992" cy="819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971550</xdr:colOff>
      <xdr:row>0</xdr:row>
      <xdr:rowOff>104775</xdr:rowOff>
    </xdr:from>
    <xdr:to>
      <xdr:col>7</xdr:col>
      <xdr:colOff>828676</xdr:colOff>
      <xdr:row>4</xdr:row>
      <xdr:rowOff>9526</xdr:rowOff>
    </xdr:to>
    <xdr:pic>
      <xdr:nvPicPr>
        <xdr:cNvPr id="3" name="Imagen 2" descr="C:\Users\Contabilidad\Downloads\TAMAÑO MINIMO IVC CONSEJO.png">
          <a:extLst>
            <a:ext uri="{FF2B5EF4-FFF2-40B4-BE49-F238E27FC236}">
              <a16:creationId xmlns:a16="http://schemas.microsoft.com/office/drawing/2014/main" id="{F298F2A9-15D3-4AD8-AD14-F9B57D1A0B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04775"/>
          <a:ext cx="9239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285751</xdr:colOff>
      <xdr:row>46</xdr:row>
      <xdr:rowOff>28576</xdr:rowOff>
    </xdr:from>
    <xdr:to>
      <xdr:col>7</xdr:col>
      <xdr:colOff>438151</xdr:colOff>
      <xdr:row>48</xdr:row>
      <xdr:rowOff>1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94E52E66-00E3-4951-A880-46B61688061E}"/>
            </a:ext>
          </a:extLst>
        </xdr:cNvPr>
        <xdr:cNvSpPr/>
      </xdr:nvSpPr>
      <xdr:spPr>
        <a:xfrm>
          <a:off x="8724901" y="19440526"/>
          <a:ext cx="152400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46</xdr:row>
      <xdr:rowOff>28575</xdr:rowOff>
    </xdr:from>
    <xdr:to>
      <xdr:col>9</xdr:col>
      <xdr:colOff>514351</xdr:colOff>
      <xdr:row>47</xdr:row>
      <xdr:rowOff>180975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id="{EFFB4C28-748D-466D-A49E-5F88405A885A}"/>
            </a:ext>
          </a:extLst>
        </xdr:cNvPr>
        <xdr:cNvSpPr/>
      </xdr:nvSpPr>
      <xdr:spPr>
        <a:xfrm>
          <a:off x="10344150" y="19440525"/>
          <a:ext cx="142876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352425</xdr:colOff>
      <xdr:row>46</xdr:row>
      <xdr:rowOff>1</xdr:rowOff>
    </xdr:from>
    <xdr:to>
      <xdr:col>10</xdr:col>
      <xdr:colOff>514351</xdr:colOff>
      <xdr:row>47</xdr:row>
      <xdr:rowOff>161926</xdr:rowOff>
    </xdr:to>
    <xdr:sp macro="" textlink="">
      <xdr:nvSpPr>
        <xdr:cNvPr id="6" name="Flecha: hacia abajo 5">
          <a:extLst>
            <a:ext uri="{FF2B5EF4-FFF2-40B4-BE49-F238E27FC236}">
              <a16:creationId xmlns:a16="http://schemas.microsoft.com/office/drawing/2014/main" id="{411466F9-19BB-4E5D-8DF8-11756811424D}"/>
            </a:ext>
          </a:extLst>
        </xdr:cNvPr>
        <xdr:cNvSpPr/>
      </xdr:nvSpPr>
      <xdr:spPr>
        <a:xfrm>
          <a:off x="11115675" y="19411951"/>
          <a:ext cx="161926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C3F50-1EC5-4BE8-98B8-A24C9873ADAF}">
  <sheetPr>
    <tabColor rgb="FFFFFF00"/>
  </sheetPr>
  <dimension ref="B1:O61"/>
  <sheetViews>
    <sheetView tabSelected="1" workbookViewId="0">
      <selection activeCell="B7" sqref="B7:H7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9.42578125" customWidth="1"/>
    <col min="4" max="4" width="21.140625" customWidth="1"/>
    <col min="5" max="5" width="29.85546875" customWidth="1"/>
    <col min="6" max="6" width="54.140625" customWidth="1"/>
    <col min="7" max="7" width="16" customWidth="1"/>
    <col min="8" max="8" width="13.42578125" customWidth="1"/>
    <col min="9" max="9" width="17" customWidth="1"/>
    <col min="10" max="10" width="17.140625" customWidth="1"/>
    <col min="11" max="11" width="16.7109375" customWidth="1"/>
  </cols>
  <sheetData>
    <row r="1" spans="2:15" ht="27.75" customHeight="1" x14ac:dyDescent="0.6">
      <c r="B1" s="170" t="s">
        <v>15</v>
      </c>
      <c r="C1" s="170"/>
      <c r="D1" s="170"/>
      <c r="E1" s="170"/>
      <c r="F1" s="170"/>
      <c r="G1" s="170"/>
      <c r="H1" s="170"/>
      <c r="I1" s="17"/>
      <c r="J1" s="17"/>
      <c r="K1" s="17"/>
      <c r="L1" s="17"/>
      <c r="M1" s="17"/>
      <c r="N1" s="17"/>
      <c r="O1" s="17"/>
    </row>
    <row r="2" spans="2:15" ht="17.25" customHeight="1" x14ac:dyDescent="0.3">
      <c r="B2" s="171" t="s">
        <v>0</v>
      </c>
      <c r="C2" s="171"/>
      <c r="D2" s="171"/>
      <c r="E2" s="171"/>
      <c r="F2" s="171"/>
      <c r="G2" s="171"/>
      <c r="H2" s="171"/>
      <c r="I2" s="18"/>
      <c r="J2" s="18"/>
      <c r="K2" s="18"/>
      <c r="L2" s="18"/>
      <c r="M2" s="18"/>
      <c r="N2" s="18"/>
      <c r="O2" s="18"/>
    </row>
    <row r="3" spans="2:15" ht="9.75" customHeight="1" x14ac:dyDescent="0.25"/>
    <row r="4" spans="2:15" ht="15.75" x14ac:dyDescent="0.25">
      <c r="B4" s="172" t="s">
        <v>13</v>
      </c>
      <c r="C4" s="172"/>
      <c r="D4" s="172"/>
      <c r="E4" s="172"/>
      <c r="F4" s="172"/>
      <c r="G4" s="172"/>
      <c r="H4" s="172"/>
    </row>
    <row r="5" spans="2:15" ht="9" customHeight="1" x14ac:dyDescent="0.25"/>
    <row r="6" spans="2:15" ht="15" customHeight="1" x14ac:dyDescent="0.25">
      <c r="B6" s="168" t="s">
        <v>65</v>
      </c>
      <c r="C6" s="168"/>
      <c r="D6" s="168"/>
      <c r="E6" s="168"/>
      <c r="F6" s="168"/>
      <c r="G6" s="168"/>
      <c r="H6" s="168"/>
    </row>
    <row r="7" spans="2:15" ht="19.5" customHeight="1" x14ac:dyDescent="0.25">
      <c r="B7" s="168" t="s">
        <v>64</v>
      </c>
      <c r="C7" s="168"/>
      <c r="D7" s="168"/>
      <c r="E7" s="168"/>
      <c r="F7" s="168"/>
      <c r="G7" s="168"/>
      <c r="H7" s="168"/>
    </row>
    <row r="8" spans="2:15" ht="10.5" customHeight="1" thickBot="1" x14ac:dyDescent="0.3">
      <c r="C8" s="169"/>
      <c r="D8" s="169"/>
      <c r="E8" s="169"/>
      <c r="F8" s="169"/>
      <c r="G8" s="169"/>
      <c r="H8" s="169"/>
      <c r="I8" s="1"/>
      <c r="J8" s="1"/>
    </row>
    <row r="9" spans="2:15" ht="24" customHeight="1" x14ac:dyDescent="0.25">
      <c r="B9" s="160" t="s">
        <v>127</v>
      </c>
      <c r="C9" s="162" t="s">
        <v>1</v>
      </c>
      <c r="D9" s="162" t="s">
        <v>2</v>
      </c>
      <c r="E9" s="162" t="s">
        <v>3</v>
      </c>
      <c r="F9" s="162" t="s">
        <v>4</v>
      </c>
      <c r="G9" s="164" t="s">
        <v>128</v>
      </c>
      <c r="H9" s="166" t="s">
        <v>5</v>
      </c>
      <c r="I9" s="19"/>
      <c r="J9" s="1"/>
    </row>
    <row r="10" spans="2:15" ht="10.5" customHeight="1" thickBot="1" x14ac:dyDescent="0.3">
      <c r="B10" s="161"/>
      <c r="C10" s="163"/>
      <c r="D10" s="163"/>
      <c r="E10" s="163"/>
      <c r="F10" s="163"/>
      <c r="G10" s="165"/>
      <c r="H10" s="167"/>
      <c r="I10" s="20"/>
      <c r="J10" s="1"/>
    </row>
    <row r="11" spans="2:15" s="1" customFormat="1" ht="30.75" customHeight="1" x14ac:dyDescent="0.25">
      <c r="B11" s="50">
        <v>44104</v>
      </c>
      <c r="C11" s="91">
        <v>44104</v>
      </c>
      <c r="D11" s="45" t="s">
        <v>28</v>
      </c>
      <c r="E11" s="46" t="s">
        <v>24</v>
      </c>
      <c r="F11" s="49" t="s">
        <v>29</v>
      </c>
      <c r="G11" s="33" t="s">
        <v>25</v>
      </c>
      <c r="H11" s="93">
        <v>2600</v>
      </c>
      <c r="I11" s="47"/>
      <c r="J11" s="55"/>
    </row>
    <row r="12" spans="2:15" s="1" customFormat="1" ht="29.25" customHeight="1" thickBot="1" x14ac:dyDescent="0.3">
      <c r="B12" s="50">
        <v>44169</v>
      </c>
      <c r="C12" s="95">
        <v>44169</v>
      </c>
      <c r="D12" s="70" t="s">
        <v>30</v>
      </c>
      <c r="E12" s="76" t="s">
        <v>24</v>
      </c>
      <c r="F12" s="65" t="s">
        <v>31</v>
      </c>
      <c r="G12" s="97" t="s">
        <v>25</v>
      </c>
      <c r="H12" s="96">
        <v>2640</v>
      </c>
      <c r="I12" s="47"/>
      <c r="J12" s="55"/>
    </row>
    <row r="13" spans="2:15" s="1" customFormat="1" ht="21" customHeight="1" thickBot="1" x14ac:dyDescent="0.3">
      <c r="B13" s="99"/>
      <c r="C13" s="100"/>
      <c r="D13" s="101"/>
      <c r="E13" s="102"/>
      <c r="F13" s="103"/>
      <c r="G13" s="104"/>
      <c r="H13" s="105">
        <f>SUM(H11:H12)</f>
        <v>5240</v>
      </c>
    </row>
    <row r="14" spans="2:15" s="1" customFormat="1" ht="42.75" customHeight="1" x14ac:dyDescent="0.25">
      <c r="B14" s="111">
        <v>44337</v>
      </c>
      <c r="C14" s="60">
        <v>44337</v>
      </c>
      <c r="D14" s="45" t="s">
        <v>42</v>
      </c>
      <c r="E14" s="46" t="s">
        <v>43</v>
      </c>
      <c r="F14" s="49" t="s">
        <v>44</v>
      </c>
      <c r="G14" s="33" t="s">
        <v>27</v>
      </c>
      <c r="H14" s="98">
        <v>21000.01</v>
      </c>
      <c r="I14" s="47"/>
      <c r="J14" s="66"/>
    </row>
    <row r="15" spans="2:15" s="1" customFormat="1" ht="47.25" customHeight="1" x14ac:dyDescent="0.25">
      <c r="B15" s="50">
        <v>44441</v>
      </c>
      <c r="C15" s="51">
        <v>44403</v>
      </c>
      <c r="D15" s="39" t="s">
        <v>57</v>
      </c>
      <c r="E15" s="37" t="s">
        <v>58</v>
      </c>
      <c r="F15" s="53" t="s">
        <v>59</v>
      </c>
      <c r="G15" s="38" t="s">
        <v>36</v>
      </c>
      <c r="H15" s="94">
        <v>27921.32</v>
      </c>
      <c r="I15" s="47"/>
      <c r="J15" s="66"/>
    </row>
    <row r="16" spans="2:15" s="1" customFormat="1" ht="50.25" customHeight="1" x14ac:dyDescent="0.25">
      <c r="B16" s="50">
        <v>44469</v>
      </c>
      <c r="C16" s="51">
        <v>44461</v>
      </c>
      <c r="D16" s="39" t="s">
        <v>96</v>
      </c>
      <c r="E16" s="37" t="s">
        <v>97</v>
      </c>
      <c r="F16" s="53" t="s">
        <v>98</v>
      </c>
      <c r="G16" s="38" t="s">
        <v>27</v>
      </c>
      <c r="H16" s="94">
        <v>17936</v>
      </c>
      <c r="I16" s="47"/>
      <c r="J16" s="66"/>
    </row>
    <row r="17" spans="2:11" s="48" customFormat="1" ht="38.25" customHeight="1" x14ac:dyDescent="0.25">
      <c r="B17" s="50">
        <v>44377</v>
      </c>
      <c r="C17" s="51">
        <v>44377</v>
      </c>
      <c r="D17" s="52" t="s">
        <v>48</v>
      </c>
      <c r="E17" s="52" t="s">
        <v>49</v>
      </c>
      <c r="F17" s="69" t="s">
        <v>123</v>
      </c>
      <c r="G17" s="38" t="s">
        <v>50</v>
      </c>
      <c r="H17" s="94">
        <f>324896.04+54109.97</f>
        <v>379006.01</v>
      </c>
      <c r="I17" s="63"/>
      <c r="J17" s="66"/>
      <c r="K17" s="67"/>
    </row>
    <row r="18" spans="2:11" s="48" customFormat="1" ht="36.75" customHeight="1" x14ac:dyDescent="0.25">
      <c r="B18" s="50">
        <v>44377</v>
      </c>
      <c r="C18" s="51">
        <v>44377</v>
      </c>
      <c r="D18" s="52" t="s">
        <v>48</v>
      </c>
      <c r="E18" s="52" t="s">
        <v>51</v>
      </c>
      <c r="F18" s="78" t="s">
        <v>124</v>
      </c>
      <c r="G18" s="38" t="s">
        <v>53</v>
      </c>
      <c r="H18" s="94">
        <v>750</v>
      </c>
      <c r="I18" s="63"/>
      <c r="J18" s="66"/>
      <c r="K18" s="67"/>
    </row>
    <row r="19" spans="2:11" s="48" customFormat="1" ht="36.75" customHeight="1" x14ac:dyDescent="0.25">
      <c r="B19" s="50">
        <v>44480</v>
      </c>
      <c r="C19" s="51">
        <v>44467</v>
      </c>
      <c r="D19" s="61" t="s">
        <v>114</v>
      </c>
      <c r="E19" s="112" t="s">
        <v>20</v>
      </c>
      <c r="F19" s="78" t="s">
        <v>116</v>
      </c>
      <c r="G19" s="81" t="s">
        <v>21</v>
      </c>
      <c r="H19" s="94">
        <v>68996.42</v>
      </c>
      <c r="I19" s="63"/>
      <c r="J19" s="66"/>
      <c r="K19" s="67"/>
    </row>
    <row r="20" spans="2:11" s="48" customFormat="1" ht="36.75" customHeight="1" x14ac:dyDescent="0.25">
      <c r="B20" s="50">
        <v>44480</v>
      </c>
      <c r="C20" s="51">
        <v>44467</v>
      </c>
      <c r="D20" s="61" t="s">
        <v>115</v>
      </c>
      <c r="E20" s="112" t="s">
        <v>20</v>
      </c>
      <c r="F20" s="78" t="s">
        <v>117</v>
      </c>
      <c r="G20" s="81" t="s">
        <v>21</v>
      </c>
      <c r="H20" s="94">
        <v>245223.8</v>
      </c>
      <c r="I20" s="63"/>
      <c r="J20" s="66"/>
      <c r="K20" s="67"/>
    </row>
    <row r="21" spans="2:11" s="48" customFormat="1" ht="36.75" customHeight="1" x14ac:dyDescent="0.25">
      <c r="B21" s="50">
        <v>44454</v>
      </c>
      <c r="C21" s="51">
        <v>44445</v>
      </c>
      <c r="D21" s="52" t="s">
        <v>70</v>
      </c>
      <c r="E21" s="52" t="s">
        <v>23</v>
      </c>
      <c r="F21" s="78" t="s">
        <v>71</v>
      </c>
      <c r="G21" s="38" t="s">
        <v>16</v>
      </c>
      <c r="H21" s="94">
        <v>6785</v>
      </c>
      <c r="I21" s="84"/>
      <c r="J21" s="85"/>
      <c r="K21" s="67"/>
    </row>
    <row r="22" spans="2:11" s="48" customFormat="1" ht="50.25" customHeight="1" x14ac:dyDescent="0.25">
      <c r="B22" s="50">
        <v>44469</v>
      </c>
      <c r="C22" s="51">
        <v>44461</v>
      </c>
      <c r="D22" s="52" t="s">
        <v>100</v>
      </c>
      <c r="E22" s="52" t="s">
        <v>75</v>
      </c>
      <c r="F22" s="78" t="s">
        <v>101</v>
      </c>
      <c r="G22" s="38" t="s">
        <v>76</v>
      </c>
      <c r="H22" s="94">
        <v>9440</v>
      </c>
      <c r="I22" s="86"/>
      <c r="J22" s="66"/>
      <c r="K22" s="67"/>
    </row>
    <row r="23" spans="2:11" ht="31.5" customHeight="1" x14ac:dyDescent="0.25">
      <c r="B23" s="157">
        <v>44466</v>
      </c>
      <c r="C23" s="90">
        <v>44459</v>
      </c>
      <c r="D23" s="39" t="s">
        <v>92</v>
      </c>
      <c r="E23" s="61" t="s">
        <v>39</v>
      </c>
      <c r="F23" s="53" t="s">
        <v>93</v>
      </c>
      <c r="G23" s="38" t="s">
        <v>14</v>
      </c>
      <c r="H23" s="94">
        <v>123475.64</v>
      </c>
      <c r="I23" s="158"/>
      <c r="J23" s="159"/>
    </row>
    <row r="24" spans="2:11" ht="29.25" customHeight="1" x14ac:dyDescent="0.25">
      <c r="B24" s="50">
        <v>44466</v>
      </c>
      <c r="C24" s="90">
        <v>44459</v>
      </c>
      <c r="D24" s="39" t="s">
        <v>94</v>
      </c>
      <c r="E24" s="61" t="s">
        <v>39</v>
      </c>
      <c r="F24" s="53" t="s">
        <v>95</v>
      </c>
      <c r="G24" s="38" t="s">
        <v>14</v>
      </c>
      <c r="H24" s="94">
        <v>119876.94</v>
      </c>
      <c r="I24" s="158"/>
      <c r="J24" s="159"/>
    </row>
    <row r="25" spans="2:11" ht="18.75" customHeight="1" x14ac:dyDescent="0.25">
      <c r="B25" s="50">
        <v>44452</v>
      </c>
      <c r="C25" s="90">
        <v>44439</v>
      </c>
      <c r="D25" s="39" t="s">
        <v>61</v>
      </c>
      <c r="E25" s="61" t="s">
        <v>54</v>
      </c>
      <c r="F25" s="53" t="s">
        <v>60</v>
      </c>
      <c r="G25" s="38" t="s">
        <v>14</v>
      </c>
      <c r="H25" s="94">
        <v>30759.9</v>
      </c>
      <c r="I25" s="158"/>
      <c r="J25" s="159"/>
    </row>
    <row r="26" spans="2:11" ht="30" customHeight="1" x14ac:dyDescent="0.25">
      <c r="B26" s="50">
        <v>44452</v>
      </c>
      <c r="C26" s="90">
        <v>44439</v>
      </c>
      <c r="D26" s="39" t="s">
        <v>62</v>
      </c>
      <c r="E26" s="61" t="s">
        <v>54</v>
      </c>
      <c r="F26" s="53" t="s">
        <v>63</v>
      </c>
      <c r="G26" s="38" t="s">
        <v>14</v>
      </c>
      <c r="H26" s="94">
        <v>2494.21</v>
      </c>
      <c r="I26" s="158"/>
      <c r="J26" s="159"/>
    </row>
    <row r="27" spans="2:11" ht="18" customHeight="1" x14ac:dyDescent="0.25">
      <c r="B27" s="50">
        <v>44480</v>
      </c>
      <c r="C27" s="90">
        <v>44469</v>
      </c>
      <c r="D27" s="39" t="s">
        <v>118</v>
      </c>
      <c r="E27" s="61" t="s">
        <v>54</v>
      </c>
      <c r="F27" s="53" t="s">
        <v>120</v>
      </c>
      <c r="G27" s="38" t="s">
        <v>14</v>
      </c>
      <c r="H27" s="94">
        <v>30769.65</v>
      </c>
      <c r="I27" s="84"/>
      <c r="J27" s="85"/>
    </row>
    <row r="28" spans="2:11" ht="30" customHeight="1" x14ac:dyDescent="0.25">
      <c r="B28" s="50">
        <v>44480</v>
      </c>
      <c r="C28" s="90">
        <f>SUM(C27)</f>
        <v>44469</v>
      </c>
      <c r="D28" s="39" t="s">
        <v>119</v>
      </c>
      <c r="E28" s="61" t="s">
        <v>54</v>
      </c>
      <c r="F28" s="53" t="s">
        <v>121</v>
      </c>
      <c r="G28" s="38" t="s">
        <v>14</v>
      </c>
      <c r="H28" s="94">
        <v>2547.52</v>
      </c>
      <c r="I28" s="84"/>
      <c r="J28" s="85"/>
    </row>
    <row r="29" spans="2:11" ht="33" customHeight="1" x14ac:dyDescent="0.25">
      <c r="B29" s="50">
        <v>44454</v>
      </c>
      <c r="C29" s="90">
        <v>44445</v>
      </c>
      <c r="D29" s="39" t="s">
        <v>66</v>
      </c>
      <c r="E29" s="61" t="s">
        <v>22</v>
      </c>
      <c r="F29" s="53" t="s">
        <v>67</v>
      </c>
      <c r="G29" s="38" t="s">
        <v>14</v>
      </c>
      <c r="H29" s="94">
        <v>13037.73</v>
      </c>
      <c r="I29" s="158"/>
      <c r="J29" s="159"/>
    </row>
    <row r="30" spans="2:11" ht="27.75" customHeight="1" x14ac:dyDescent="0.25">
      <c r="B30" s="50">
        <v>44454</v>
      </c>
      <c r="C30" s="90">
        <v>44445</v>
      </c>
      <c r="D30" s="39" t="s">
        <v>68</v>
      </c>
      <c r="E30" s="61" t="s">
        <v>22</v>
      </c>
      <c r="F30" s="53" t="s">
        <v>69</v>
      </c>
      <c r="G30" s="38" t="s">
        <v>14</v>
      </c>
      <c r="H30" s="94">
        <v>4003.97</v>
      </c>
      <c r="I30" s="158"/>
      <c r="J30" s="159"/>
    </row>
    <row r="31" spans="2:11" ht="42" customHeight="1" x14ac:dyDescent="0.25">
      <c r="B31" s="50">
        <v>44470</v>
      </c>
      <c r="C31" s="90">
        <v>44467</v>
      </c>
      <c r="D31" s="39" t="s">
        <v>83</v>
      </c>
      <c r="E31" s="61" t="s">
        <v>102</v>
      </c>
      <c r="F31" s="53" t="s">
        <v>103</v>
      </c>
      <c r="G31" s="113" t="s">
        <v>104</v>
      </c>
      <c r="H31" s="94">
        <v>121103.24</v>
      </c>
      <c r="I31" s="84"/>
      <c r="J31" s="85"/>
    </row>
    <row r="32" spans="2:11" ht="40.5" customHeight="1" x14ac:dyDescent="0.25">
      <c r="B32" s="50">
        <v>44470</v>
      </c>
      <c r="C32" s="90">
        <v>44468</v>
      </c>
      <c r="D32" s="39" t="s">
        <v>83</v>
      </c>
      <c r="E32" s="61" t="s">
        <v>108</v>
      </c>
      <c r="F32" s="53" t="s">
        <v>109</v>
      </c>
      <c r="G32" s="113" t="s">
        <v>25</v>
      </c>
      <c r="H32" s="94">
        <v>129644.59</v>
      </c>
      <c r="I32" s="84"/>
      <c r="J32" s="85"/>
    </row>
    <row r="33" spans="2:11" s="48" customFormat="1" ht="27" customHeight="1" x14ac:dyDescent="0.25">
      <c r="B33" s="50">
        <v>44454</v>
      </c>
      <c r="C33" s="51">
        <v>44440</v>
      </c>
      <c r="D33" s="39" t="s">
        <v>79</v>
      </c>
      <c r="E33" s="61" t="s">
        <v>40</v>
      </c>
      <c r="F33" s="53" t="s">
        <v>80</v>
      </c>
      <c r="G33" s="38" t="s">
        <v>16</v>
      </c>
      <c r="H33" s="94">
        <v>715</v>
      </c>
      <c r="I33" s="84"/>
      <c r="J33" s="85"/>
      <c r="K33" s="67"/>
    </row>
    <row r="34" spans="2:11" s="48" customFormat="1" ht="41.25" customHeight="1" x14ac:dyDescent="0.25">
      <c r="B34" s="50">
        <v>44470</v>
      </c>
      <c r="C34" s="51">
        <v>44469</v>
      </c>
      <c r="D34" s="39" t="s">
        <v>105</v>
      </c>
      <c r="E34" s="61" t="s">
        <v>106</v>
      </c>
      <c r="F34" s="53" t="s">
        <v>107</v>
      </c>
      <c r="G34" s="38" t="s">
        <v>26</v>
      </c>
      <c r="H34" s="94">
        <v>3540</v>
      </c>
      <c r="I34" s="84"/>
      <c r="J34" s="85"/>
      <c r="K34" s="67"/>
    </row>
    <row r="35" spans="2:11" s="48" customFormat="1" ht="21" customHeight="1" x14ac:dyDescent="0.25">
      <c r="B35" s="50">
        <v>44356</v>
      </c>
      <c r="C35" s="51">
        <v>44306</v>
      </c>
      <c r="D35" s="61" t="s">
        <v>45</v>
      </c>
      <c r="E35" s="53" t="s">
        <v>46</v>
      </c>
      <c r="F35" s="37" t="s">
        <v>47</v>
      </c>
      <c r="G35" s="38" t="s">
        <v>17</v>
      </c>
      <c r="H35" s="94">
        <v>79041.81</v>
      </c>
      <c r="I35" s="72"/>
      <c r="J35" s="66"/>
      <c r="K35" s="67"/>
    </row>
    <row r="36" spans="2:11" ht="30.75" customHeight="1" x14ac:dyDescent="0.25">
      <c r="B36" s="50">
        <v>44438</v>
      </c>
      <c r="C36" s="90">
        <v>44421</v>
      </c>
      <c r="D36" s="61" t="s">
        <v>55</v>
      </c>
      <c r="E36" s="53" t="s">
        <v>33</v>
      </c>
      <c r="F36" s="53" t="s">
        <v>56</v>
      </c>
      <c r="G36" s="81" t="s">
        <v>34</v>
      </c>
      <c r="H36" s="94">
        <v>20119</v>
      </c>
      <c r="I36" s="72"/>
      <c r="J36" s="73"/>
    </row>
    <row r="37" spans="2:11" ht="24.75" customHeight="1" x14ac:dyDescent="0.25">
      <c r="B37" s="50">
        <v>44454</v>
      </c>
      <c r="C37" s="90">
        <v>44441</v>
      </c>
      <c r="D37" s="61" t="s">
        <v>77</v>
      </c>
      <c r="E37" s="53" t="s">
        <v>41</v>
      </c>
      <c r="F37" s="78" t="s">
        <v>78</v>
      </c>
      <c r="G37" s="81" t="s">
        <v>19</v>
      </c>
      <c r="H37" s="94">
        <v>26500</v>
      </c>
      <c r="I37" s="84"/>
      <c r="J37" s="85"/>
    </row>
    <row r="38" spans="2:11" ht="72" customHeight="1" x14ac:dyDescent="0.25">
      <c r="B38" s="50">
        <v>44468</v>
      </c>
      <c r="C38" s="90">
        <v>44460</v>
      </c>
      <c r="D38" s="61" t="s">
        <v>99</v>
      </c>
      <c r="E38" s="53" t="s">
        <v>74</v>
      </c>
      <c r="F38" s="78" t="s">
        <v>122</v>
      </c>
      <c r="G38" s="81" t="s">
        <v>27</v>
      </c>
      <c r="H38" s="94">
        <v>71390</v>
      </c>
      <c r="I38" s="86"/>
      <c r="J38" s="77"/>
    </row>
    <row r="39" spans="2:11" ht="39.75" customHeight="1" x14ac:dyDescent="0.25">
      <c r="B39" s="157">
        <v>44459</v>
      </c>
      <c r="C39" s="90">
        <v>44452</v>
      </c>
      <c r="D39" s="61" t="s">
        <v>81</v>
      </c>
      <c r="E39" s="53" t="s">
        <v>32</v>
      </c>
      <c r="F39" s="78" t="s">
        <v>82</v>
      </c>
      <c r="G39" s="81" t="s">
        <v>18</v>
      </c>
      <c r="H39" s="94">
        <v>59000</v>
      </c>
      <c r="I39" s="82"/>
      <c r="J39" s="77"/>
    </row>
    <row r="40" spans="2:11" ht="39.75" customHeight="1" x14ac:dyDescent="0.25">
      <c r="B40" s="50">
        <v>44452</v>
      </c>
      <c r="C40" s="90">
        <v>44445</v>
      </c>
      <c r="D40" s="61" t="s">
        <v>84</v>
      </c>
      <c r="E40" s="53" t="s">
        <v>37</v>
      </c>
      <c r="F40" s="78" t="s">
        <v>85</v>
      </c>
      <c r="G40" s="81" t="s">
        <v>19</v>
      </c>
      <c r="H40" s="94">
        <v>18000</v>
      </c>
      <c r="I40" s="84"/>
      <c r="J40" s="85"/>
    </row>
    <row r="41" spans="2:11" ht="39.75" customHeight="1" x14ac:dyDescent="0.25">
      <c r="B41" s="50">
        <v>44459</v>
      </c>
      <c r="C41" s="51">
        <v>44452</v>
      </c>
      <c r="D41" s="61" t="s">
        <v>87</v>
      </c>
      <c r="E41" s="53" t="s">
        <v>73</v>
      </c>
      <c r="F41" s="78" t="s">
        <v>86</v>
      </c>
      <c r="G41" s="81" t="s">
        <v>35</v>
      </c>
      <c r="H41" s="114">
        <v>376000</v>
      </c>
      <c r="I41" s="158"/>
      <c r="J41" s="159"/>
      <c r="K41" s="87"/>
    </row>
    <row r="42" spans="2:11" ht="39.75" customHeight="1" x14ac:dyDescent="0.25">
      <c r="B42" s="50">
        <v>44459</v>
      </c>
      <c r="C42" s="51">
        <v>44452</v>
      </c>
      <c r="D42" s="61" t="s">
        <v>89</v>
      </c>
      <c r="E42" s="53" t="s">
        <v>73</v>
      </c>
      <c r="F42" s="78" t="s">
        <v>88</v>
      </c>
      <c r="G42" s="81" t="s">
        <v>35</v>
      </c>
      <c r="H42" s="114">
        <v>376000</v>
      </c>
      <c r="I42" s="158"/>
      <c r="J42" s="159"/>
      <c r="K42" s="87"/>
    </row>
    <row r="43" spans="2:11" ht="39.75" customHeight="1" x14ac:dyDescent="0.25">
      <c r="B43" s="50">
        <v>44461</v>
      </c>
      <c r="C43" s="51">
        <v>44460</v>
      </c>
      <c r="D43" s="61" t="s">
        <v>90</v>
      </c>
      <c r="E43" s="53" t="s">
        <v>73</v>
      </c>
      <c r="F43" s="78" t="s">
        <v>91</v>
      </c>
      <c r="G43" s="81" t="s">
        <v>35</v>
      </c>
      <c r="H43" s="114">
        <v>376000</v>
      </c>
      <c r="I43" s="158"/>
      <c r="J43" s="159"/>
      <c r="K43" s="87"/>
    </row>
    <row r="44" spans="2:11" ht="37.5" customHeight="1" x14ac:dyDescent="0.25">
      <c r="B44" s="50">
        <v>44470</v>
      </c>
      <c r="C44" s="51">
        <v>44468</v>
      </c>
      <c r="D44" s="61" t="s">
        <v>83</v>
      </c>
      <c r="E44" s="53" t="s">
        <v>72</v>
      </c>
      <c r="F44" s="78" t="s">
        <v>110</v>
      </c>
      <c r="G44" s="81" t="s">
        <v>111</v>
      </c>
      <c r="H44" s="114">
        <v>81125</v>
      </c>
      <c r="I44" s="84"/>
      <c r="J44" s="85"/>
      <c r="K44" s="87"/>
    </row>
    <row r="45" spans="2:11" ht="21.75" customHeight="1" thickBot="1" x14ac:dyDescent="0.3">
      <c r="B45" s="106"/>
      <c r="C45" s="110"/>
      <c r="D45" s="107"/>
      <c r="E45" s="108"/>
      <c r="F45" s="108"/>
      <c r="G45" s="108"/>
      <c r="H45" s="109">
        <f>SUM(H14:H44)</f>
        <v>2842202.76</v>
      </c>
      <c r="I45" s="54"/>
      <c r="J45" s="1"/>
    </row>
    <row r="46" spans="2:11" ht="20.25" customHeight="1" thickBot="1" x14ac:dyDescent="0.3">
      <c r="C46" s="2"/>
      <c r="D46" s="2"/>
      <c r="E46" s="2"/>
      <c r="F46" s="2"/>
      <c r="G46" s="2"/>
      <c r="H46" s="24">
        <f>SUM(H45,H13)</f>
        <v>2847442.76</v>
      </c>
      <c r="I46" s="1"/>
      <c r="J46" s="1"/>
    </row>
    <row r="47" spans="2:11" ht="15.75" thickTop="1" x14ac:dyDescent="0.25">
      <c r="C47" s="2"/>
      <c r="D47" s="2"/>
      <c r="E47" s="2"/>
      <c r="F47" s="2"/>
      <c r="G47" s="2"/>
      <c r="H47" s="3"/>
      <c r="I47" s="16"/>
      <c r="J47" s="1"/>
    </row>
    <row r="48" spans="2:11" ht="18" customHeight="1" x14ac:dyDescent="0.25">
      <c r="B48" s="29" t="s">
        <v>112</v>
      </c>
      <c r="C48" s="30"/>
      <c r="D48" s="30"/>
      <c r="E48" s="30"/>
      <c r="F48" s="30"/>
      <c r="G48" s="3"/>
      <c r="H48" s="3"/>
    </row>
    <row r="49" spans="2:10" ht="18" customHeight="1" x14ac:dyDescent="0.5">
      <c r="B49" s="29" t="s">
        <v>113</v>
      </c>
      <c r="C49" s="30"/>
      <c r="D49" s="30"/>
      <c r="E49" s="30"/>
      <c r="F49" s="7"/>
      <c r="G49" s="34"/>
      <c r="H49" s="34"/>
    </row>
    <row r="50" spans="2:10" x14ac:dyDescent="0.25">
      <c r="C50" s="2"/>
      <c r="D50" s="2"/>
      <c r="E50" s="2"/>
      <c r="F50" s="2"/>
      <c r="G50" s="2"/>
      <c r="H50" s="3"/>
      <c r="I50" s="2"/>
    </row>
    <row r="51" spans="2:10" ht="15" customHeight="1" x14ac:dyDescent="0.4">
      <c r="C51" s="2"/>
      <c r="D51" s="2" t="s">
        <v>7</v>
      </c>
      <c r="E51" s="2"/>
      <c r="F51" s="2"/>
      <c r="G51" s="2"/>
      <c r="H51" s="3"/>
      <c r="I51" s="36"/>
    </row>
    <row r="52" spans="2:10" ht="15.75" customHeight="1" x14ac:dyDescent="0.4">
      <c r="C52" s="2"/>
      <c r="D52" s="2"/>
      <c r="E52" s="2"/>
      <c r="F52" s="2"/>
      <c r="G52" s="2"/>
      <c r="H52" s="3"/>
      <c r="I52" s="36"/>
    </row>
    <row r="53" spans="2:10" x14ac:dyDescent="0.25">
      <c r="C53" s="4" t="s">
        <v>6</v>
      </c>
      <c r="D53" s="4"/>
      <c r="E53" s="4" t="s">
        <v>7</v>
      </c>
      <c r="F53" s="5" t="s">
        <v>8</v>
      </c>
      <c r="G53" s="4" t="s">
        <v>9</v>
      </c>
      <c r="H53" s="6"/>
      <c r="J53" s="1"/>
    </row>
    <row r="54" spans="2:10" ht="15" customHeight="1" x14ac:dyDescent="0.25">
      <c r="C54" s="4"/>
      <c r="D54" s="4"/>
      <c r="E54" s="4"/>
      <c r="F54" s="5"/>
      <c r="G54" s="4"/>
      <c r="H54" s="6"/>
      <c r="I54" s="1"/>
      <c r="J54" s="1"/>
    </row>
    <row r="55" spans="2:10" ht="15" customHeight="1" x14ac:dyDescent="0.25">
      <c r="C55" s="2"/>
      <c r="D55" s="2"/>
      <c r="E55" s="2"/>
      <c r="F55" s="2"/>
      <c r="G55" s="2"/>
      <c r="H55" s="7"/>
      <c r="I55" s="1"/>
      <c r="J55" s="1"/>
    </row>
    <row r="56" spans="2:10" x14ac:dyDescent="0.25">
      <c r="C56" s="8" t="s">
        <v>125</v>
      </c>
      <c r="D56" s="8"/>
      <c r="E56" s="8"/>
      <c r="F56" s="8" t="s">
        <v>10</v>
      </c>
      <c r="G56" s="8" t="s">
        <v>38</v>
      </c>
      <c r="H56" s="10"/>
      <c r="I56" s="1"/>
      <c r="J56" s="1"/>
    </row>
    <row r="57" spans="2:10" x14ac:dyDescent="0.25">
      <c r="C57" s="9" t="s">
        <v>52</v>
      </c>
      <c r="D57" s="11"/>
      <c r="E57" s="9"/>
      <c r="F57" s="9" t="s">
        <v>11</v>
      </c>
      <c r="G57" s="9" t="s">
        <v>12</v>
      </c>
      <c r="H57" s="12"/>
      <c r="I57" s="1"/>
      <c r="J57" s="1"/>
    </row>
    <row r="58" spans="2:10" x14ac:dyDescent="0.25">
      <c r="C58" s="31" t="s">
        <v>126</v>
      </c>
      <c r="D58" s="32"/>
      <c r="E58" s="12"/>
      <c r="F58" s="9"/>
      <c r="G58" s="9"/>
      <c r="H58" s="12"/>
      <c r="I58" s="1"/>
      <c r="J58" s="1"/>
    </row>
    <row r="59" spans="2:10" x14ac:dyDescent="0.25">
      <c r="C59" s="31"/>
      <c r="D59" s="32"/>
      <c r="E59" s="9"/>
      <c r="F59" s="9"/>
      <c r="G59" s="9"/>
      <c r="H59" s="12"/>
      <c r="I59" s="1"/>
      <c r="J59" s="1"/>
    </row>
    <row r="60" spans="2:10" x14ac:dyDescent="0.25">
      <c r="C60" s="14"/>
      <c r="D60" s="13"/>
      <c r="E60" s="9"/>
      <c r="G60" s="9"/>
      <c r="H60" s="12"/>
      <c r="I60" s="1"/>
      <c r="J60" s="1"/>
    </row>
    <row r="61" spans="2:10" s="15" customFormat="1" ht="18" customHeight="1" x14ac:dyDescent="0.25">
      <c r="C61" s="26"/>
      <c r="D61" s="27"/>
      <c r="E61" s="26"/>
      <c r="F61" s="26"/>
      <c r="G61" s="26"/>
      <c r="H61" s="25"/>
      <c r="I61" s="54"/>
    </row>
  </sheetData>
  <mergeCells count="21">
    <mergeCell ref="B7:H7"/>
    <mergeCell ref="C8:H8"/>
    <mergeCell ref="B1:H1"/>
    <mergeCell ref="B2:H2"/>
    <mergeCell ref="B4:H4"/>
    <mergeCell ref="B6:H6"/>
    <mergeCell ref="I29:I30"/>
    <mergeCell ref="J29:J30"/>
    <mergeCell ref="I41:I43"/>
    <mergeCell ref="J41:J43"/>
    <mergeCell ref="B9:B10"/>
    <mergeCell ref="C9:C10"/>
    <mergeCell ref="D9:D10"/>
    <mergeCell ref="E9:E10"/>
    <mergeCell ref="F9:F10"/>
    <mergeCell ref="I23:I24"/>
    <mergeCell ref="J23:J24"/>
    <mergeCell ref="I25:I26"/>
    <mergeCell ref="J25:J26"/>
    <mergeCell ref="G9:G10"/>
    <mergeCell ref="H9:H10"/>
  </mergeCells>
  <pageMargins left="0.56000000000000005" right="0.19685039370078741" top="0.31496062992125984" bottom="0.19685039370078741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5B63-04AB-4F37-B7C2-CBBCB72D36A7}">
  <sheetPr>
    <tabColor theme="4" tint="0.39997558519241921"/>
  </sheetPr>
  <dimension ref="A1:R68"/>
  <sheetViews>
    <sheetView workbookViewId="0">
      <selection activeCell="B7" sqref="B7:K7"/>
    </sheetView>
  </sheetViews>
  <sheetFormatPr baseColWidth="10" defaultRowHeight="15" x14ac:dyDescent="0.25"/>
  <cols>
    <col min="1" max="1" width="1.85546875" customWidth="1"/>
    <col min="2" max="2" width="8.85546875" customWidth="1"/>
    <col min="3" max="3" width="9.42578125" customWidth="1"/>
    <col min="4" max="4" width="20" customWidth="1"/>
    <col min="5" max="5" width="29.5703125" customWidth="1"/>
    <col min="6" max="6" width="54.140625" customWidth="1"/>
    <col min="7" max="7" width="16" customWidth="1"/>
    <col min="8" max="8" width="13.42578125" customWidth="1"/>
    <col min="9" max="9" width="10" customWidth="1"/>
    <col min="10" max="10" width="12.140625" customWidth="1"/>
    <col min="11" max="11" width="13.7109375" customWidth="1"/>
    <col min="12" max="12" width="17" customWidth="1"/>
    <col min="13" max="13" width="17.140625" customWidth="1"/>
    <col min="14" max="14" width="16.7109375" customWidth="1"/>
  </cols>
  <sheetData>
    <row r="1" spans="1:18" ht="27.75" customHeight="1" x14ac:dyDescent="0.6">
      <c r="B1" s="170" t="s">
        <v>15</v>
      </c>
      <c r="C1" s="170"/>
      <c r="D1" s="170"/>
      <c r="E1" s="170"/>
      <c r="F1" s="170"/>
      <c r="G1" s="170"/>
      <c r="H1" s="170"/>
      <c r="I1" s="170"/>
      <c r="J1" s="170"/>
      <c r="K1" s="170"/>
      <c r="L1" s="17"/>
      <c r="M1" s="17"/>
      <c r="N1" s="17"/>
      <c r="O1" s="17"/>
      <c r="P1" s="17"/>
      <c r="Q1" s="17"/>
      <c r="R1" s="17"/>
    </row>
    <row r="2" spans="1:18" ht="17.25" customHeight="1" x14ac:dyDescent="0.3"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171"/>
      <c r="L2" s="18"/>
      <c r="M2" s="18"/>
      <c r="N2" s="18"/>
      <c r="O2" s="18"/>
      <c r="P2" s="18"/>
      <c r="Q2" s="18"/>
      <c r="R2" s="18"/>
    </row>
    <row r="3" spans="1:18" ht="6" customHeight="1" x14ac:dyDescent="0.25"/>
    <row r="4" spans="1:18" ht="18" customHeight="1" x14ac:dyDescent="0.3">
      <c r="A4" s="146"/>
      <c r="B4" s="171" t="s">
        <v>135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1:18" ht="9" customHeight="1" x14ac:dyDescent="0.25"/>
    <row r="6" spans="1:18" ht="13.5" customHeight="1" x14ac:dyDescent="0.25">
      <c r="B6" s="168" t="s">
        <v>65</v>
      </c>
      <c r="C6" s="168"/>
      <c r="D6" s="168"/>
      <c r="E6" s="168"/>
      <c r="F6" s="168"/>
      <c r="G6" s="168"/>
      <c r="H6" s="168"/>
      <c r="I6" s="168"/>
      <c r="J6" s="168"/>
      <c r="K6" s="168"/>
    </row>
    <row r="7" spans="1:18" ht="19.5" customHeight="1" x14ac:dyDescent="0.25">
      <c r="B7" s="168" t="s">
        <v>64</v>
      </c>
      <c r="C7" s="168"/>
      <c r="D7" s="168"/>
      <c r="E7" s="168"/>
      <c r="F7" s="168"/>
      <c r="G7" s="168"/>
      <c r="H7" s="168"/>
      <c r="I7" s="168"/>
      <c r="J7" s="168"/>
      <c r="K7" s="168"/>
    </row>
    <row r="8" spans="1:18" ht="7.5" customHeight="1" thickBot="1" x14ac:dyDescent="0.3">
      <c r="C8" s="169"/>
      <c r="D8" s="169"/>
      <c r="E8" s="169"/>
      <c r="F8" s="169"/>
      <c r="G8" s="169"/>
      <c r="H8" s="169"/>
      <c r="I8" s="169"/>
      <c r="J8" s="83"/>
      <c r="K8" s="83"/>
      <c r="L8" s="1"/>
      <c r="M8" s="1"/>
    </row>
    <row r="9" spans="1:18" ht="24" customHeight="1" x14ac:dyDescent="0.25">
      <c r="B9" s="177" t="s">
        <v>127</v>
      </c>
      <c r="C9" s="162" t="s">
        <v>1</v>
      </c>
      <c r="D9" s="162" t="s">
        <v>2</v>
      </c>
      <c r="E9" s="162" t="s">
        <v>3</v>
      </c>
      <c r="F9" s="162" t="s">
        <v>4</v>
      </c>
      <c r="G9" s="164" t="s">
        <v>128</v>
      </c>
      <c r="H9" s="182" t="s">
        <v>5</v>
      </c>
      <c r="I9" s="184" t="s">
        <v>131</v>
      </c>
      <c r="J9" s="173" t="s">
        <v>129</v>
      </c>
      <c r="K9" s="175" t="s">
        <v>130</v>
      </c>
      <c r="L9" s="19"/>
      <c r="M9" s="1"/>
    </row>
    <row r="10" spans="1:18" ht="10.5" customHeight="1" thickBot="1" x14ac:dyDescent="0.3">
      <c r="B10" s="178"/>
      <c r="C10" s="163"/>
      <c r="D10" s="163"/>
      <c r="E10" s="163"/>
      <c r="F10" s="163"/>
      <c r="G10" s="165"/>
      <c r="H10" s="183"/>
      <c r="I10" s="185"/>
      <c r="J10" s="174"/>
      <c r="K10" s="176"/>
      <c r="L10" s="20"/>
      <c r="M10" s="1"/>
    </row>
    <row r="11" spans="1:18" s="1" customFormat="1" ht="29.25" customHeight="1" x14ac:dyDescent="0.25">
      <c r="B11" s="147">
        <v>44104</v>
      </c>
      <c r="C11" s="91">
        <v>44104</v>
      </c>
      <c r="D11" s="45" t="s">
        <v>28</v>
      </c>
      <c r="E11" s="46" t="s">
        <v>24</v>
      </c>
      <c r="F11" s="49" t="s">
        <v>29</v>
      </c>
      <c r="G11" s="33" t="s">
        <v>25</v>
      </c>
      <c r="H11" s="21">
        <v>2600</v>
      </c>
      <c r="I11" s="126">
        <v>44134</v>
      </c>
      <c r="J11" s="122">
        <v>0</v>
      </c>
      <c r="K11" s="93">
        <v>2600</v>
      </c>
      <c r="L11" s="47"/>
      <c r="M11" s="55"/>
    </row>
    <row r="12" spans="1:18" s="1" customFormat="1" ht="30.75" customHeight="1" thickBot="1" x14ac:dyDescent="0.3">
      <c r="B12" s="152">
        <v>44169</v>
      </c>
      <c r="C12" s="148">
        <v>44169</v>
      </c>
      <c r="D12" s="116" t="s">
        <v>30</v>
      </c>
      <c r="E12" s="117" t="s">
        <v>24</v>
      </c>
      <c r="F12" s="75" t="s">
        <v>31</v>
      </c>
      <c r="G12" s="118" t="s">
        <v>25</v>
      </c>
      <c r="H12" s="119">
        <v>2640</v>
      </c>
      <c r="I12" s="127">
        <v>44200</v>
      </c>
      <c r="J12" s="123">
        <v>0</v>
      </c>
      <c r="K12" s="124">
        <v>2640</v>
      </c>
      <c r="L12" s="47"/>
      <c r="M12" s="55"/>
    </row>
    <row r="13" spans="1:18" s="1" customFormat="1" ht="21" customHeight="1" thickBot="1" x14ac:dyDescent="0.3">
      <c r="B13" s="99"/>
      <c r="C13" s="153"/>
      <c r="D13" s="40"/>
      <c r="E13" s="41"/>
      <c r="F13" s="42"/>
      <c r="G13" s="43"/>
      <c r="H13" s="44">
        <f>SUM(H11:H12)</f>
        <v>5240</v>
      </c>
      <c r="I13" s="115"/>
      <c r="J13" s="121"/>
      <c r="K13" s="128">
        <f>SUM(K11:K12)</f>
        <v>5240</v>
      </c>
    </row>
    <row r="14" spans="1:18" s="1" customFormat="1" ht="42" customHeight="1" x14ac:dyDescent="0.25">
      <c r="B14" s="56">
        <v>44337</v>
      </c>
      <c r="C14" s="149">
        <v>44337</v>
      </c>
      <c r="D14" s="45" t="s">
        <v>42</v>
      </c>
      <c r="E14" s="64" t="s">
        <v>43</v>
      </c>
      <c r="F14" s="49" t="s">
        <v>44</v>
      </c>
      <c r="G14" s="33" t="s">
        <v>27</v>
      </c>
      <c r="H14" s="120">
        <v>21000.01</v>
      </c>
      <c r="I14" s="127">
        <v>44368</v>
      </c>
      <c r="J14" s="122">
        <v>0</v>
      </c>
      <c r="K14" s="132">
        <v>21000.01</v>
      </c>
      <c r="L14" s="47"/>
      <c r="M14" s="66"/>
    </row>
    <row r="15" spans="1:18" s="1" customFormat="1" ht="52.5" customHeight="1" x14ac:dyDescent="0.25">
      <c r="B15" s="147">
        <v>44441</v>
      </c>
      <c r="C15" s="149">
        <v>44403</v>
      </c>
      <c r="D15" s="39" t="s">
        <v>57</v>
      </c>
      <c r="E15" s="79" t="s">
        <v>58</v>
      </c>
      <c r="F15" s="80" t="s">
        <v>59</v>
      </c>
      <c r="G15" s="68" t="s">
        <v>36</v>
      </c>
      <c r="H15" s="59">
        <v>27921.32</v>
      </c>
      <c r="I15" s="88">
        <v>44434</v>
      </c>
      <c r="J15" s="129">
        <v>0</v>
      </c>
      <c r="K15" s="125">
        <v>27921.32</v>
      </c>
      <c r="L15" s="47"/>
      <c r="M15" s="66"/>
    </row>
    <row r="16" spans="1:18" s="1" customFormat="1" ht="52.5" customHeight="1" x14ac:dyDescent="0.25">
      <c r="B16" s="147">
        <v>44469</v>
      </c>
      <c r="C16" s="149">
        <v>44461</v>
      </c>
      <c r="D16" s="39" t="s">
        <v>96</v>
      </c>
      <c r="E16" s="79" t="s">
        <v>97</v>
      </c>
      <c r="F16" s="80" t="s">
        <v>98</v>
      </c>
      <c r="G16" s="68" t="s">
        <v>27</v>
      </c>
      <c r="H16" s="59">
        <v>17936</v>
      </c>
      <c r="I16" s="88">
        <v>44491</v>
      </c>
      <c r="J16" s="89">
        <v>0</v>
      </c>
      <c r="K16" s="125">
        <v>17936</v>
      </c>
      <c r="L16" s="47"/>
      <c r="M16" s="66"/>
    </row>
    <row r="17" spans="2:14" s="48" customFormat="1" ht="41.25" customHeight="1" x14ac:dyDescent="0.25">
      <c r="B17" s="147">
        <v>44377</v>
      </c>
      <c r="C17" s="149">
        <v>44377</v>
      </c>
      <c r="D17" s="52" t="s">
        <v>48</v>
      </c>
      <c r="E17" s="52" t="s">
        <v>49</v>
      </c>
      <c r="F17" s="69" t="s">
        <v>123</v>
      </c>
      <c r="G17" s="38" t="s">
        <v>50</v>
      </c>
      <c r="H17" s="59">
        <f>324896.04+54109.97</f>
        <v>379006.01</v>
      </c>
      <c r="I17" s="88">
        <v>44387</v>
      </c>
      <c r="J17" s="74">
        <v>0</v>
      </c>
      <c r="K17" s="125">
        <f>324896.04+54109.97</f>
        <v>379006.01</v>
      </c>
      <c r="L17" s="63"/>
      <c r="M17" s="66"/>
      <c r="N17" s="67"/>
    </row>
    <row r="18" spans="2:14" s="48" customFormat="1" ht="36.75" customHeight="1" x14ac:dyDescent="0.25">
      <c r="B18" s="147">
        <v>44377</v>
      </c>
      <c r="C18" s="149">
        <v>44377</v>
      </c>
      <c r="D18" s="52" t="s">
        <v>48</v>
      </c>
      <c r="E18" s="71" t="s">
        <v>51</v>
      </c>
      <c r="F18" s="78" t="s">
        <v>124</v>
      </c>
      <c r="G18" s="38" t="s">
        <v>53</v>
      </c>
      <c r="H18" s="59">
        <v>750</v>
      </c>
      <c r="I18" s="88">
        <v>44387</v>
      </c>
      <c r="J18" s="130">
        <v>0</v>
      </c>
      <c r="K18" s="125">
        <v>750</v>
      </c>
      <c r="L18" s="63"/>
      <c r="M18" s="66"/>
      <c r="N18" s="67"/>
    </row>
    <row r="19" spans="2:14" s="48" customFormat="1" ht="31.5" customHeight="1" x14ac:dyDescent="0.25">
      <c r="B19" s="147">
        <v>44480</v>
      </c>
      <c r="C19" s="51">
        <v>44467</v>
      </c>
      <c r="D19" s="61" t="s">
        <v>114</v>
      </c>
      <c r="E19" s="134" t="s">
        <v>20</v>
      </c>
      <c r="F19" s="49" t="s">
        <v>116</v>
      </c>
      <c r="G19" s="58" t="s">
        <v>21</v>
      </c>
      <c r="H19" s="59">
        <v>68996.42</v>
      </c>
      <c r="I19" s="88">
        <v>44497</v>
      </c>
      <c r="J19" s="130">
        <v>0</v>
      </c>
      <c r="K19" s="125">
        <v>68996.42</v>
      </c>
      <c r="L19" s="63"/>
      <c r="M19" s="66"/>
      <c r="N19" s="67"/>
    </row>
    <row r="20" spans="2:14" s="48" customFormat="1" ht="28.5" customHeight="1" x14ac:dyDescent="0.25">
      <c r="B20" s="147">
        <v>44480</v>
      </c>
      <c r="C20" s="51">
        <v>44467</v>
      </c>
      <c r="D20" s="61" t="s">
        <v>115</v>
      </c>
      <c r="E20" s="134" t="s">
        <v>20</v>
      </c>
      <c r="F20" s="49" t="s">
        <v>117</v>
      </c>
      <c r="G20" s="58" t="s">
        <v>21</v>
      </c>
      <c r="H20" s="59">
        <v>245223.8</v>
      </c>
      <c r="I20" s="88">
        <v>44497</v>
      </c>
      <c r="J20" s="130">
        <v>0</v>
      </c>
      <c r="K20" s="125">
        <v>245223.8</v>
      </c>
      <c r="L20" s="63"/>
      <c r="M20" s="66"/>
      <c r="N20" s="67"/>
    </row>
    <row r="21" spans="2:14" s="48" customFormat="1" ht="36.75" customHeight="1" x14ac:dyDescent="0.25">
      <c r="B21" s="147">
        <v>44454</v>
      </c>
      <c r="C21" s="149">
        <v>44445</v>
      </c>
      <c r="D21" s="135" t="s">
        <v>70</v>
      </c>
      <c r="E21" s="71" t="s">
        <v>23</v>
      </c>
      <c r="F21" s="49" t="s">
        <v>71</v>
      </c>
      <c r="G21" s="68" t="s">
        <v>16</v>
      </c>
      <c r="H21" s="59">
        <v>6785</v>
      </c>
      <c r="I21" s="88">
        <v>44475</v>
      </c>
      <c r="J21" s="59">
        <v>6785</v>
      </c>
      <c r="K21" s="125">
        <v>0</v>
      </c>
      <c r="L21" s="84"/>
      <c r="M21" s="85"/>
      <c r="N21" s="67"/>
    </row>
    <row r="22" spans="2:14" s="48" customFormat="1" ht="50.25" customHeight="1" x14ac:dyDescent="0.25">
      <c r="B22" s="147">
        <v>44469</v>
      </c>
      <c r="C22" s="149">
        <v>44461</v>
      </c>
      <c r="D22" s="135" t="s">
        <v>100</v>
      </c>
      <c r="E22" s="71" t="s">
        <v>75</v>
      </c>
      <c r="F22" s="49" t="s">
        <v>101</v>
      </c>
      <c r="G22" s="68" t="s">
        <v>76</v>
      </c>
      <c r="H22" s="59">
        <v>9440</v>
      </c>
      <c r="I22" s="88">
        <v>44491</v>
      </c>
      <c r="J22" s="131">
        <v>0</v>
      </c>
      <c r="K22" s="125">
        <v>9440</v>
      </c>
      <c r="L22" s="86"/>
      <c r="M22" s="66"/>
      <c r="N22" s="67"/>
    </row>
    <row r="23" spans="2:14" ht="31.5" customHeight="1" x14ac:dyDescent="0.25">
      <c r="B23" s="147">
        <v>44466</v>
      </c>
      <c r="C23" s="150">
        <v>44459</v>
      </c>
      <c r="D23" s="92" t="s">
        <v>92</v>
      </c>
      <c r="E23" s="136" t="s">
        <v>39</v>
      </c>
      <c r="F23" s="80" t="s">
        <v>93</v>
      </c>
      <c r="G23" s="68" t="s">
        <v>14</v>
      </c>
      <c r="H23" s="59">
        <v>123475.64</v>
      </c>
      <c r="I23" s="88">
        <v>44488</v>
      </c>
      <c r="J23" s="59">
        <v>123475.64</v>
      </c>
      <c r="K23" s="94">
        <v>0</v>
      </c>
      <c r="L23" s="158"/>
      <c r="M23" s="159"/>
    </row>
    <row r="24" spans="2:14" ht="31.5" customHeight="1" x14ac:dyDescent="0.25">
      <c r="B24" s="147">
        <v>44466</v>
      </c>
      <c r="C24" s="150">
        <v>44459</v>
      </c>
      <c r="D24" s="92" t="s">
        <v>94</v>
      </c>
      <c r="E24" s="136" t="s">
        <v>39</v>
      </c>
      <c r="F24" s="80" t="s">
        <v>95</v>
      </c>
      <c r="G24" s="68" t="s">
        <v>14</v>
      </c>
      <c r="H24" s="59">
        <v>119876.94</v>
      </c>
      <c r="I24" s="88">
        <v>44488</v>
      </c>
      <c r="J24" s="59">
        <v>119876.94</v>
      </c>
      <c r="K24" s="125">
        <v>0</v>
      </c>
      <c r="L24" s="158"/>
      <c r="M24" s="159"/>
    </row>
    <row r="25" spans="2:14" ht="20.25" customHeight="1" x14ac:dyDescent="0.25">
      <c r="B25" s="147">
        <v>44452</v>
      </c>
      <c r="C25" s="150">
        <v>44439</v>
      </c>
      <c r="D25" s="92" t="s">
        <v>61</v>
      </c>
      <c r="E25" s="136" t="s">
        <v>54</v>
      </c>
      <c r="F25" s="80" t="s">
        <v>60</v>
      </c>
      <c r="G25" s="68" t="s">
        <v>14</v>
      </c>
      <c r="H25" s="59">
        <v>30759.9</v>
      </c>
      <c r="I25" s="88">
        <v>44469</v>
      </c>
      <c r="J25" s="59">
        <v>30759.9</v>
      </c>
      <c r="K25" s="125">
        <v>0</v>
      </c>
      <c r="L25" s="158"/>
      <c r="M25" s="159"/>
    </row>
    <row r="26" spans="2:14" ht="30" customHeight="1" x14ac:dyDescent="0.25">
      <c r="B26" s="147">
        <v>44452</v>
      </c>
      <c r="C26" s="150">
        <v>44439</v>
      </c>
      <c r="D26" s="92" t="s">
        <v>62</v>
      </c>
      <c r="E26" s="136" t="s">
        <v>54</v>
      </c>
      <c r="F26" s="80" t="s">
        <v>63</v>
      </c>
      <c r="G26" s="68" t="s">
        <v>14</v>
      </c>
      <c r="H26" s="59">
        <v>2494.21</v>
      </c>
      <c r="I26" s="88">
        <v>44469</v>
      </c>
      <c r="J26" s="59">
        <v>2494.21</v>
      </c>
      <c r="K26" s="125">
        <v>0</v>
      </c>
      <c r="L26" s="158"/>
      <c r="M26" s="159"/>
    </row>
    <row r="27" spans="2:14" ht="21.75" customHeight="1" x14ac:dyDescent="0.25">
      <c r="B27" s="157">
        <v>44480</v>
      </c>
      <c r="C27" s="90">
        <v>44469</v>
      </c>
      <c r="D27" s="39" t="s">
        <v>118</v>
      </c>
      <c r="E27" s="61" t="s">
        <v>54</v>
      </c>
      <c r="F27" s="53" t="s">
        <v>120</v>
      </c>
      <c r="G27" s="38" t="s">
        <v>14</v>
      </c>
      <c r="H27" s="57">
        <v>30769.65</v>
      </c>
      <c r="I27" s="88">
        <v>44499</v>
      </c>
      <c r="J27" s="89">
        <v>0</v>
      </c>
      <c r="K27" s="94">
        <v>30769.65</v>
      </c>
      <c r="L27" s="84"/>
      <c r="M27" s="85"/>
    </row>
    <row r="28" spans="2:14" ht="30" customHeight="1" x14ac:dyDescent="0.25">
      <c r="B28" s="157">
        <v>44480</v>
      </c>
      <c r="C28" s="90">
        <f>SUM(C27)</f>
        <v>44469</v>
      </c>
      <c r="D28" s="39" t="s">
        <v>119</v>
      </c>
      <c r="E28" s="61" t="s">
        <v>54</v>
      </c>
      <c r="F28" s="53" t="s">
        <v>121</v>
      </c>
      <c r="G28" s="38" t="s">
        <v>14</v>
      </c>
      <c r="H28" s="57">
        <v>2547.52</v>
      </c>
      <c r="I28" s="88">
        <v>44499</v>
      </c>
      <c r="J28" s="89">
        <v>0</v>
      </c>
      <c r="K28" s="94">
        <v>2547.52</v>
      </c>
      <c r="L28" s="84"/>
      <c r="M28" s="85"/>
    </row>
    <row r="29" spans="2:14" ht="28.5" customHeight="1" x14ac:dyDescent="0.25">
      <c r="B29" s="147">
        <v>44454</v>
      </c>
      <c r="C29" s="150">
        <v>44445</v>
      </c>
      <c r="D29" s="92" t="s">
        <v>66</v>
      </c>
      <c r="E29" s="136" t="s">
        <v>22</v>
      </c>
      <c r="F29" s="80" t="s">
        <v>67</v>
      </c>
      <c r="G29" s="68" t="s">
        <v>14</v>
      </c>
      <c r="H29" s="59">
        <v>13037.73</v>
      </c>
      <c r="I29" s="88">
        <v>44475</v>
      </c>
      <c r="J29" s="131">
        <v>0</v>
      </c>
      <c r="K29" s="125">
        <v>13037.73</v>
      </c>
      <c r="L29" s="158"/>
      <c r="M29" s="159"/>
    </row>
    <row r="30" spans="2:14" ht="27.75" customHeight="1" x14ac:dyDescent="0.25">
      <c r="B30" s="157">
        <v>44454</v>
      </c>
      <c r="C30" s="90">
        <v>44445</v>
      </c>
      <c r="D30" s="39" t="s">
        <v>68</v>
      </c>
      <c r="E30" s="61" t="s">
        <v>22</v>
      </c>
      <c r="F30" s="53" t="s">
        <v>69</v>
      </c>
      <c r="G30" s="38" t="s">
        <v>14</v>
      </c>
      <c r="H30" s="57">
        <v>4003.97</v>
      </c>
      <c r="I30" s="88">
        <v>44475</v>
      </c>
      <c r="J30" s="57">
        <v>0</v>
      </c>
      <c r="K30" s="94">
        <v>4003.97</v>
      </c>
      <c r="L30" s="158"/>
      <c r="M30" s="159"/>
    </row>
    <row r="31" spans="2:14" ht="42" customHeight="1" x14ac:dyDescent="0.25">
      <c r="B31" s="147">
        <v>44470</v>
      </c>
      <c r="C31" s="150">
        <v>44467</v>
      </c>
      <c r="D31" s="92" t="s">
        <v>83</v>
      </c>
      <c r="E31" s="136" t="s">
        <v>102</v>
      </c>
      <c r="F31" s="80" t="s">
        <v>103</v>
      </c>
      <c r="G31" s="137" t="s">
        <v>104</v>
      </c>
      <c r="H31" s="59">
        <v>121103.24</v>
      </c>
      <c r="I31" s="88">
        <v>44497</v>
      </c>
      <c r="J31" s="131">
        <v>0</v>
      </c>
      <c r="K31" s="125">
        <v>121103.24</v>
      </c>
      <c r="L31" s="84"/>
      <c r="M31" s="85"/>
    </row>
    <row r="32" spans="2:14" ht="40.5" customHeight="1" x14ac:dyDescent="0.25">
      <c r="B32" s="147">
        <v>44470</v>
      </c>
      <c r="C32" s="150">
        <v>44468</v>
      </c>
      <c r="D32" s="92" t="s">
        <v>83</v>
      </c>
      <c r="E32" s="136" t="s">
        <v>108</v>
      </c>
      <c r="F32" s="80" t="s">
        <v>109</v>
      </c>
      <c r="G32" s="137" t="s">
        <v>25</v>
      </c>
      <c r="H32" s="59">
        <v>129644.59</v>
      </c>
      <c r="I32" s="88">
        <v>44498</v>
      </c>
      <c r="J32" s="131">
        <v>0</v>
      </c>
      <c r="K32" s="125">
        <v>129644.59</v>
      </c>
      <c r="L32" s="84"/>
      <c r="M32" s="85"/>
    </row>
    <row r="33" spans="2:14" s="48" customFormat="1" ht="27.75" customHeight="1" x14ac:dyDescent="0.25">
      <c r="B33" s="147">
        <v>44454</v>
      </c>
      <c r="C33" s="149">
        <v>44440</v>
      </c>
      <c r="D33" s="39" t="s">
        <v>79</v>
      </c>
      <c r="E33" s="136" t="s">
        <v>40</v>
      </c>
      <c r="F33" s="80" t="s">
        <v>80</v>
      </c>
      <c r="G33" s="68" t="s">
        <v>16</v>
      </c>
      <c r="H33" s="59">
        <v>715</v>
      </c>
      <c r="I33" s="88">
        <v>44470</v>
      </c>
      <c r="J33" s="59">
        <v>715</v>
      </c>
      <c r="K33" s="125">
        <v>0</v>
      </c>
      <c r="L33" s="84"/>
      <c r="M33" s="85"/>
      <c r="N33" s="67"/>
    </row>
    <row r="34" spans="2:14" s="48" customFormat="1" ht="41.25" customHeight="1" x14ac:dyDescent="0.25">
      <c r="B34" s="147">
        <v>44470</v>
      </c>
      <c r="C34" s="149">
        <v>44469</v>
      </c>
      <c r="D34" s="39" t="s">
        <v>105</v>
      </c>
      <c r="E34" s="136" t="s">
        <v>106</v>
      </c>
      <c r="F34" s="80" t="s">
        <v>107</v>
      </c>
      <c r="G34" s="68" t="s">
        <v>26</v>
      </c>
      <c r="H34" s="59">
        <v>3540</v>
      </c>
      <c r="I34" s="88">
        <v>44499</v>
      </c>
      <c r="J34" s="131">
        <v>0</v>
      </c>
      <c r="K34" s="125">
        <v>3540</v>
      </c>
      <c r="L34" s="84"/>
      <c r="M34" s="85"/>
      <c r="N34" s="67"/>
    </row>
    <row r="35" spans="2:14" s="48" customFormat="1" ht="26.25" customHeight="1" x14ac:dyDescent="0.25">
      <c r="B35" s="147">
        <v>44356</v>
      </c>
      <c r="C35" s="151">
        <v>44306</v>
      </c>
      <c r="D35" s="61" t="s">
        <v>45</v>
      </c>
      <c r="E35" s="53" t="s">
        <v>46</v>
      </c>
      <c r="F35" s="37" t="s">
        <v>47</v>
      </c>
      <c r="G35" s="38" t="s">
        <v>17</v>
      </c>
      <c r="H35" s="57">
        <v>79041.81</v>
      </c>
      <c r="I35" s="88">
        <v>44336</v>
      </c>
      <c r="J35" s="131">
        <v>0</v>
      </c>
      <c r="K35" s="94">
        <v>79041.81</v>
      </c>
      <c r="L35" s="72"/>
      <c r="M35" s="66"/>
      <c r="N35" s="67"/>
    </row>
    <row r="36" spans="2:14" ht="30.75" customHeight="1" x14ac:dyDescent="0.25">
      <c r="B36" s="147">
        <v>44438</v>
      </c>
      <c r="C36" s="90">
        <v>44421</v>
      </c>
      <c r="D36" s="61" t="s">
        <v>55</v>
      </c>
      <c r="E36" s="53" t="s">
        <v>33</v>
      </c>
      <c r="F36" s="80" t="s">
        <v>56</v>
      </c>
      <c r="G36" s="81" t="s">
        <v>34</v>
      </c>
      <c r="H36" s="57">
        <v>20119</v>
      </c>
      <c r="I36" s="88">
        <v>44452</v>
      </c>
      <c r="J36" s="131">
        <v>0</v>
      </c>
      <c r="K36" s="94">
        <v>20119</v>
      </c>
      <c r="L36" s="72"/>
      <c r="M36" s="73"/>
    </row>
    <row r="37" spans="2:14" ht="31.5" customHeight="1" x14ac:dyDescent="0.25">
      <c r="B37" s="147">
        <v>44454</v>
      </c>
      <c r="C37" s="150">
        <v>44441</v>
      </c>
      <c r="D37" s="61" t="s">
        <v>77</v>
      </c>
      <c r="E37" s="53" t="s">
        <v>41</v>
      </c>
      <c r="F37" s="49" t="s">
        <v>78</v>
      </c>
      <c r="G37" s="58" t="s">
        <v>19</v>
      </c>
      <c r="H37" s="59">
        <v>26500</v>
      </c>
      <c r="I37" s="88">
        <v>44471</v>
      </c>
      <c r="J37" s="59">
        <v>26500</v>
      </c>
      <c r="K37" s="94">
        <v>0</v>
      </c>
      <c r="L37" s="84"/>
      <c r="M37" s="85"/>
    </row>
    <row r="38" spans="2:14" ht="73.5" customHeight="1" x14ac:dyDescent="0.25">
      <c r="B38" s="147">
        <v>44468</v>
      </c>
      <c r="C38" s="150">
        <v>44460</v>
      </c>
      <c r="D38" s="61" t="s">
        <v>99</v>
      </c>
      <c r="E38" s="53" t="s">
        <v>74</v>
      </c>
      <c r="F38" s="49" t="s">
        <v>122</v>
      </c>
      <c r="G38" s="58" t="s">
        <v>27</v>
      </c>
      <c r="H38" s="59">
        <v>71390</v>
      </c>
      <c r="I38" s="88">
        <v>44490</v>
      </c>
      <c r="J38" s="131">
        <v>0</v>
      </c>
      <c r="K38" s="125">
        <v>71390</v>
      </c>
      <c r="L38" s="86"/>
      <c r="M38" s="77"/>
    </row>
    <row r="39" spans="2:14" ht="39.75" customHeight="1" x14ac:dyDescent="0.25">
      <c r="B39" s="147">
        <v>44459</v>
      </c>
      <c r="C39" s="150">
        <v>44452</v>
      </c>
      <c r="D39" s="61" t="s">
        <v>81</v>
      </c>
      <c r="E39" s="53" t="s">
        <v>32</v>
      </c>
      <c r="F39" s="49" t="s">
        <v>82</v>
      </c>
      <c r="G39" s="58" t="s">
        <v>18</v>
      </c>
      <c r="H39" s="59">
        <v>59000</v>
      </c>
      <c r="I39" s="88">
        <v>44482</v>
      </c>
      <c r="J39" s="131">
        <v>0</v>
      </c>
      <c r="K39" s="125">
        <v>59000</v>
      </c>
      <c r="L39" s="82"/>
      <c r="M39" s="77"/>
    </row>
    <row r="40" spans="2:14" ht="39.75" customHeight="1" x14ac:dyDescent="0.25">
      <c r="B40" s="147">
        <v>44452</v>
      </c>
      <c r="C40" s="150">
        <v>44445</v>
      </c>
      <c r="D40" s="61" t="s">
        <v>84</v>
      </c>
      <c r="E40" s="53" t="s">
        <v>37</v>
      </c>
      <c r="F40" s="49" t="s">
        <v>85</v>
      </c>
      <c r="G40" s="58" t="s">
        <v>19</v>
      </c>
      <c r="H40" s="59">
        <v>18000</v>
      </c>
      <c r="I40" s="88">
        <v>44475</v>
      </c>
      <c r="J40" s="59">
        <v>18000</v>
      </c>
      <c r="K40" s="125">
        <v>0</v>
      </c>
      <c r="L40" s="84"/>
      <c r="M40" s="85"/>
    </row>
    <row r="41" spans="2:14" ht="39.75" customHeight="1" x14ac:dyDescent="0.25">
      <c r="B41" s="147">
        <v>44459</v>
      </c>
      <c r="C41" s="51">
        <v>44452</v>
      </c>
      <c r="D41" s="61" t="s">
        <v>87</v>
      </c>
      <c r="E41" s="53" t="s">
        <v>73</v>
      </c>
      <c r="F41" s="78" t="s">
        <v>86</v>
      </c>
      <c r="G41" s="81" t="s">
        <v>35</v>
      </c>
      <c r="H41" s="138">
        <v>376000</v>
      </c>
      <c r="I41" s="88">
        <v>44482</v>
      </c>
      <c r="J41" s="131">
        <v>0</v>
      </c>
      <c r="K41" s="114">
        <v>376000</v>
      </c>
      <c r="L41" s="158"/>
      <c r="M41" s="159"/>
      <c r="N41" s="87"/>
    </row>
    <row r="42" spans="2:14" ht="39.75" customHeight="1" x14ac:dyDescent="0.25">
      <c r="B42" s="147">
        <v>44459</v>
      </c>
      <c r="C42" s="51">
        <v>44452</v>
      </c>
      <c r="D42" s="61" t="s">
        <v>89</v>
      </c>
      <c r="E42" s="53" t="s">
        <v>73</v>
      </c>
      <c r="F42" s="78" t="s">
        <v>88</v>
      </c>
      <c r="G42" s="81" t="s">
        <v>35</v>
      </c>
      <c r="H42" s="138">
        <v>376000</v>
      </c>
      <c r="I42" s="88">
        <v>44482</v>
      </c>
      <c r="J42" s="138">
        <v>376000</v>
      </c>
      <c r="K42" s="62">
        <v>0</v>
      </c>
      <c r="L42" s="158"/>
      <c r="M42" s="159"/>
      <c r="N42" s="87"/>
    </row>
    <row r="43" spans="2:14" ht="39.75" customHeight="1" x14ac:dyDescent="0.25">
      <c r="B43" s="147">
        <v>44461</v>
      </c>
      <c r="C43" s="154">
        <v>44460</v>
      </c>
      <c r="D43" s="61" t="s">
        <v>90</v>
      </c>
      <c r="E43" s="53" t="s">
        <v>73</v>
      </c>
      <c r="F43" s="78" t="s">
        <v>91</v>
      </c>
      <c r="G43" s="81" t="s">
        <v>35</v>
      </c>
      <c r="H43" s="138">
        <v>376000</v>
      </c>
      <c r="I43" s="88">
        <v>44490</v>
      </c>
      <c r="J43" s="131">
        <v>0</v>
      </c>
      <c r="K43" s="114">
        <v>376000</v>
      </c>
      <c r="L43" s="158"/>
      <c r="M43" s="159"/>
      <c r="N43" s="87"/>
    </row>
    <row r="44" spans="2:14" ht="39.75" customHeight="1" x14ac:dyDescent="0.25">
      <c r="B44" s="147">
        <v>44470</v>
      </c>
      <c r="C44" s="51">
        <v>44468</v>
      </c>
      <c r="D44" s="155" t="s">
        <v>83</v>
      </c>
      <c r="E44" s="53" t="s">
        <v>72</v>
      </c>
      <c r="F44" s="78" t="s">
        <v>110</v>
      </c>
      <c r="G44" s="81" t="s">
        <v>111</v>
      </c>
      <c r="H44" s="138">
        <v>81125</v>
      </c>
      <c r="I44" s="88">
        <v>44498</v>
      </c>
      <c r="J44" s="57">
        <v>0</v>
      </c>
      <c r="K44" s="114">
        <v>81125</v>
      </c>
      <c r="L44" s="84"/>
      <c r="M44" s="85"/>
      <c r="N44" s="87"/>
    </row>
    <row r="45" spans="2:14" ht="21.75" customHeight="1" thickBot="1" x14ac:dyDescent="0.3">
      <c r="B45" s="106"/>
      <c r="C45" s="156"/>
      <c r="D45" s="22"/>
      <c r="E45" s="23"/>
      <c r="F45" s="23"/>
      <c r="G45" s="23"/>
      <c r="H45" s="140">
        <f>SUM(H14:H44)</f>
        <v>2842202.76</v>
      </c>
      <c r="I45" s="133"/>
      <c r="J45" s="139">
        <f>SUM(J14:J44)</f>
        <v>704606.69000000006</v>
      </c>
      <c r="K45" s="141">
        <f>SUM(K14:K44)</f>
        <v>2137596.0700000003</v>
      </c>
      <c r="L45" s="54"/>
      <c r="M45" s="1"/>
    </row>
    <row r="46" spans="2:14" ht="18" customHeight="1" thickBot="1" x14ac:dyDescent="0.3">
      <c r="C46" s="179" t="s">
        <v>134</v>
      </c>
      <c r="D46" s="180"/>
      <c r="E46" s="180"/>
      <c r="F46" s="180"/>
      <c r="G46" s="181"/>
      <c r="H46" s="24">
        <f>SUM(H45,H13)</f>
        <v>2847442.76</v>
      </c>
      <c r="I46" s="2"/>
      <c r="J46" s="144">
        <f>SUM(J45,J13)</f>
        <v>704606.69000000006</v>
      </c>
      <c r="K46" s="145">
        <f>SUM(K45,K13)</f>
        <v>2142836.0700000003</v>
      </c>
      <c r="L46" s="1"/>
      <c r="M46" s="1"/>
    </row>
    <row r="47" spans="2:14" ht="9" customHeight="1" thickTop="1" x14ac:dyDescent="0.25">
      <c r="C47" s="2"/>
      <c r="D47" s="2"/>
      <c r="E47" s="2"/>
      <c r="F47" s="2"/>
      <c r="G47" s="2"/>
      <c r="H47" s="143"/>
      <c r="L47" s="16"/>
      <c r="M47" s="1"/>
    </row>
    <row r="48" spans="2:14" ht="14.25" customHeight="1" x14ac:dyDescent="0.25">
      <c r="C48" s="2"/>
      <c r="D48" s="2"/>
      <c r="E48" s="2"/>
      <c r="F48" s="2"/>
      <c r="G48" s="2"/>
      <c r="H48" s="3"/>
      <c r="L48" s="16"/>
      <c r="M48" s="1"/>
    </row>
    <row r="49" spans="2:13" ht="21" customHeight="1" x14ac:dyDescent="0.25">
      <c r="C49" s="2"/>
      <c r="D49" s="2"/>
      <c r="E49" s="2"/>
      <c r="F49" s="2"/>
      <c r="G49" s="2"/>
      <c r="H49" s="142" t="s">
        <v>132</v>
      </c>
      <c r="J49" s="142" t="s">
        <v>133</v>
      </c>
      <c r="K49" s="142" t="s">
        <v>130</v>
      </c>
      <c r="L49" s="16"/>
      <c r="M49" s="1"/>
    </row>
    <row r="50" spans="2:13" ht="12.75" customHeight="1" x14ac:dyDescent="0.25">
      <c r="C50" s="2"/>
      <c r="D50" s="2"/>
      <c r="E50" s="2"/>
      <c r="F50" s="2"/>
      <c r="G50" s="2"/>
      <c r="H50" s="3"/>
      <c r="I50" s="2"/>
      <c r="J50" s="2"/>
      <c r="K50" s="2"/>
      <c r="L50" s="16"/>
      <c r="M50" s="1"/>
    </row>
    <row r="51" spans="2:13" ht="12.75" customHeight="1" x14ac:dyDescent="0.25">
      <c r="C51" s="2"/>
      <c r="D51" s="2"/>
      <c r="E51" s="2"/>
      <c r="F51" s="2"/>
      <c r="G51" s="2"/>
      <c r="H51" s="3"/>
      <c r="I51" s="2"/>
      <c r="J51" s="2"/>
      <c r="K51" s="2"/>
      <c r="L51" s="16"/>
      <c r="M51" s="1"/>
    </row>
    <row r="52" spans="2:13" ht="18" customHeight="1" x14ac:dyDescent="0.25">
      <c r="B52" s="29" t="s">
        <v>112</v>
      </c>
      <c r="C52" s="30"/>
      <c r="D52" s="30"/>
      <c r="E52" s="30"/>
      <c r="F52" s="30"/>
      <c r="G52" s="3"/>
      <c r="H52" s="3"/>
      <c r="I52" s="2"/>
      <c r="J52" s="2"/>
      <c r="K52" s="2"/>
    </row>
    <row r="53" spans="2:13" ht="18" customHeight="1" x14ac:dyDescent="0.5">
      <c r="B53" s="29" t="s">
        <v>113</v>
      </c>
      <c r="C53" s="30"/>
      <c r="D53" s="30"/>
      <c r="E53" s="30"/>
      <c r="F53" s="7"/>
      <c r="G53" s="34"/>
      <c r="H53" s="34"/>
      <c r="I53" s="2"/>
      <c r="J53" s="2"/>
      <c r="K53" s="2"/>
    </row>
    <row r="54" spans="2:13" ht="17.25" customHeight="1" x14ac:dyDescent="0.4">
      <c r="C54" s="2"/>
      <c r="D54" s="2"/>
      <c r="E54" s="2"/>
      <c r="F54" s="2"/>
      <c r="G54" s="2"/>
      <c r="H54" s="3"/>
      <c r="I54" s="35"/>
      <c r="J54" s="35"/>
      <c r="K54" s="35"/>
      <c r="L54" s="36"/>
    </row>
    <row r="55" spans="2:13" ht="17.25" customHeight="1" x14ac:dyDescent="0.4">
      <c r="C55" s="2"/>
      <c r="D55" s="2"/>
      <c r="E55" s="2"/>
      <c r="F55" s="2"/>
      <c r="G55" s="2"/>
      <c r="H55" s="3"/>
      <c r="I55" s="35"/>
      <c r="J55" s="35"/>
      <c r="K55" s="35"/>
      <c r="L55" s="36"/>
    </row>
    <row r="56" spans="2:13" ht="17.25" customHeight="1" x14ac:dyDescent="0.4">
      <c r="C56" s="2"/>
      <c r="D56" s="2"/>
      <c r="E56" s="2"/>
      <c r="F56" s="2"/>
      <c r="G56" s="2"/>
      <c r="H56" s="3"/>
      <c r="I56" s="35"/>
      <c r="J56" s="35"/>
      <c r="K56" s="35"/>
      <c r="L56" s="36"/>
    </row>
    <row r="57" spans="2:13" ht="17.25" customHeight="1" x14ac:dyDescent="0.4">
      <c r="C57" s="2"/>
      <c r="D57" s="2"/>
      <c r="E57" s="2"/>
      <c r="F57" s="2"/>
      <c r="G57" s="2"/>
      <c r="H57" s="3"/>
      <c r="I57" s="35"/>
      <c r="J57" s="35"/>
      <c r="K57" s="35"/>
      <c r="L57" s="36"/>
    </row>
    <row r="58" spans="2:13" ht="17.25" customHeight="1" x14ac:dyDescent="0.4">
      <c r="C58" s="2"/>
      <c r="D58" s="2"/>
      <c r="E58" s="2"/>
      <c r="F58" s="2"/>
      <c r="G58" s="2"/>
      <c r="H58" s="3"/>
      <c r="I58" s="35"/>
      <c r="J58" s="35"/>
      <c r="K58" s="35"/>
      <c r="L58" s="36"/>
    </row>
    <row r="59" spans="2:13" x14ac:dyDescent="0.25">
      <c r="C59" s="4" t="s">
        <v>6</v>
      </c>
      <c r="D59" s="4"/>
      <c r="E59" s="4" t="s">
        <v>7</v>
      </c>
      <c r="F59" s="5" t="s">
        <v>8</v>
      </c>
      <c r="G59" s="4" t="s">
        <v>9</v>
      </c>
      <c r="H59" s="6"/>
      <c r="I59" s="4"/>
      <c r="J59" s="4"/>
      <c r="K59" s="4"/>
      <c r="M59" s="1"/>
    </row>
    <row r="60" spans="2:13" ht="8.25" customHeight="1" x14ac:dyDescent="0.25">
      <c r="C60" s="4"/>
      <c r="D60" s="4"/>
      <c r="E60" s="4"/>
      <c r="F60" s="5"/>
      <c r="G60" s="4"/>
      <c r="H60" s="6"/>
      <c r="I60" s="4"/>
      <c r="J60" s="4"/>
      <c r="K60" s="4"/>
      <c r="L60" s="1"/>
      <c r="M60" s="1"/>
    </row>
    <row r="61" spans="2:13" ht="9.75" customHeight="1" x14ac:dyDescent="0.25">
      <c r="C61" s="2"/>
      <c r="D61" s="2"/>
      <c r="E61" s="2"/>
      <c r="F61" s="2"/>
      <c r="G61" s="2"/>
      <c r="H61" s="7"/>
      <c r="I61" s="2"/>
      <c r="J61" s="2"/>
      <c r="K61" s="2"/>
      <c r="L61" s="1"/>
      <c r="M61" s="1"/>
    </row>
    <row r="62" spans="2:13" ht="11.25" customHeight="1" x14ac:dyDescent="0.25">
      <c r="C62" s="8" t="s">
        <v>125</v>
      </c>
      <c r="D62" s="8"/>
      <c r="E62" s="8"/>
      <c r="F62" s="8" t="s">
        <v>10</v>
      </c>
      <c r="G62" s="8" t="s">
        <v>38</v>
      </c>
      <c r="H62" s="10"/>
      <c r="I62" s="9"/>
      <c r="J62" s="9"/>
      <c r="K62" s="9"/>
      <c r="L62" s="1"/>
      <c r="M62" s="1"/>
    </row>
    <row r="63" spans="2:13" ht="10.5" customHeight="1" x14ac:dyDescent="0.25">
      <c r="B63" s="15"/>
      <c r="C63" s="9" t="s">
        <v>52</v>
      </c>
      <c r="D63" s="11"/>
      <c r="E63" s="9"/>
      <c r="F63" s="9" t="s">
        <v>11</v>
      </c>
      <c r="G63" s="9" t="s">
        <v>12</v>
      </c>
      <c r="H63" s="12"/>
      <c r="I63" s="9"/>
      <c r="J63" s="9"/>
      <c r="K63" s="9"/>
      <c r="L63" s="1"/>
      <c r="M63" s="1"/>
    </row>
    <row r="64" spans="2:13" ht="12.75" customHeight="1" x14ac:dyDescent="0.25">
      <c r="B64" s="15"/>
      <c r="C64" s="31" t="s">
        <v>126</v>
      </c>
      <c r="D64" s="32"/>
      <c r="E64" s="12"/>
      <c r="F64" s="9"/>
      <c r="G64" s="9"/>
      <c r="H64" s="12"/>
      <c r="I64" s="9"/>
      <c r="J64" s="9"/>
      <c r="K64" s="9"/>
      <c r="L64" s="1"/>
      <c r="M64" s="1"/>
    </row>
    <row r="65" spans="2:13" ht="12.75" customHeight="1" x14ac:dyDescent="0.25">
      <c r="B65" s="15"/>
      <c r="C65" s="31"/>
      <c r="D65" s="32"/>
      <c r="E65" s="12"/>
      <c r="F65" s="9"/>
      <c r="G65" s="9"/>
      <c r="H65" s="12"/>
      <c r="I65" s="9"/>
      <c r="J65" s="9"/>
      <c r="K65" s="9"/>
      <c r="L65" s="1"/>
      <c r="M65" s="1"/>
    </row>
    <row r="66" spans="2:13" x14ac:dyDescent="0.25">
      <c r="B66" s="15"/>
      <c r="C66" s="31"/>
      <c r="D66" s="32"/>
      <c r="E66" s="9"/>
      <c r="F66" s="9"/>
      <c r="G66" s="9"/>
      <c r="H66" s="12"/>
      <c r="I66" s="9"/>
      <c r="J66" s="9"/>
      <c r="K66" s="9"/>
      <c r="L66" s="1"/>
      <c r="M66" s="1"/>
    </row>
    <row r="67" spans="2:13" x14ac:dyDescent="0.25">
      <c r="B67" s="15"/>
      <c r="C67" s="14"/>
      <c r="D67" s="13"/>
      <c r="E67" s="9"/>
      <c r="G67" s="9"/>
      <c r="H67" s="12"/>
      <c r="I67" s="9"/>
      <c r="J67" s="9"/>
      <c r="K67" s="9"/>
      <c r="L67" s="1"/>
      <c r="M67" s="1"/>
    </row>
    <row r="68" spans="2:13" s="15" customFormat="1" ht="18" customHeight="1" x14ac:dyDescent="0.25">
      <c r="B68"/>
      <c r="C68" s="26"/>
      <c r="D68" s="27"/>
      <c r="E68" s="26"/>
      <c r="F68" s="26"/>
      <c r="G68" s="26"/>
      <c r="H68" s="25"/>
      <c r="I68" s="28"/>
      <c r="J68" s="28"/>
      <c r="K68" s="28"/>
      <c r="L68" s="54"/>
    </row>
  </sheetData>
  <mergeCells count="25">
    <mergeCell ref="C46:G46"/>
    <mergeCell ref="F9:F10"/>
    <mergeCell ref="G9:G10"/>
    <mergeCell ref="H9:H10"/>
    <mergeCell ref="I9:I10"/>
    <mergeCell ref="C9:C10"/>
    <mergeCell ref="D9:D10"/>
    <mergeCell ref="B9:B10"/>
    <mergeCell ref="B1:K1"/>
    <mergeCell ref="B2:K2"/>
    <mergeCell ref="B6:K6"/>
    <mergeCell ref="B7:K7"/>
    <mergeCell ref="B4:K4"/>
    <mergeCell ref="L29:L30"/>
    <mergeCell ref="M29:M30"/>
    <mergeCell ref="L41:L43"/>
    <mergeCell ref="M41:M43"/>
    <mergeCell ref="J9:J10"/>
    <mergeCell ref="K9:K10"/>
    <mergeCell ref="C8:I8"/>
    <mergeCell ref="E9:E10"/>
    <mergeCell ref="L23:L24"/>
    <mergeCell ref="M23:M24"/>
    <mergeCell ref="L25:L26"/>
    <mergeCell ref="M25:M26"/>
  </mergeCells>
  <pageMargins left="0.41" right="0.19685039370078741" top="0.2" bottom="0.19685039370078741" header="0.2" footer="0.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Estado Supls.SEP. Modif.Format</vt:lpstr>
      <vt:lpstr>Estado Supls.SEP. Pagos Provs.</vt:lpstr>
      <vt:lpstr>'Estado Supls.SEP. Modif.Format'!Área_de_impresión</vt:lpstr>
      <vt:lpstr>'Estado Supls.SEP. Pagos Provs.'!Área_de_impresión</vt:lpstr>
      <vt:lpstr>'Estado Supls.SEP. Modif.Format'!Títulos_a_imprimir</vt:lpstr>
      <vt:lpstr>'Estado Supls.SEP. Pagos Provs.'!Títulos_a_imprimir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ENCCONTA</cp:lastModifiedBy>
  <cp:lastPrinted>2021-12-20T14:32:44Z</cp:lastPrinted>
  <dcterms:created xsi:type="dcterms:W3CDTF">2017-10-02T12:37:41Z</dcterms:created>
  <dcterms:modified xsi:type="dcterms:W3CDTF">2021-12-20T16:35:19Z</dcterms:modified>
</cp:coreProperties>
</file>