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2" state="hidden" r:id="rId2"/>
    <sheet name="INV.ACT. MOB Y EQ. 2017" sheetId="3" r:id="rId3"/>
    <sheet name="Hoja1" sheetId="4" state="hidden" r:id="rId4"/>
    <sheet name="Hoja2" sheetId="5" state="hidden" r:id="rId5"/>
    <sheet name="Hoja3" sheetId="6" state="hidden" r:id="rId6"/>
  </sheets>
  <definedNames/>
  <calcPr fullCalcOnLoad="1"/>
</workbook>
</file>

<file path=xl/sharedStrings.xml><?xml version="1.0" encoding="utf-8"?>
<sst xmlns="http://schemas.openxmlformats.org/spreadsheetml/2006/main" count="6394" uniqueCount="2935">
  <si>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</si>
  <si>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</si>
  <si>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</si>
  <si>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</si>
  <si>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</si>
  <si>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</si>
  <si>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</si>
  <si>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</si>
  <si>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</si>
  <si>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</si>
  <si>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</si>
  <si>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</si>
  <si>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</si>
  <si>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</si>
  <si>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</si>
  <si>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</si>
  <si>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</si>
  <si>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</si>
  <si>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</si>
  <si>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</si>
  <si>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</si>
  <si>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</si>
  <si>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</si>
  <si>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</si>
  <si>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</si>
  <si>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</si>
  <si>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</si>
  <si>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</si>
  <si>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</si>
  <si>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</si>
  <si>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</si>
  <si>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</si>
  <si>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</si>
  <si>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</si>
  <si>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</si>
  <si>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</si>
  <si>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</si>
  <si>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</si>
  <si>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</si>
  <si>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</si>
  <si>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</si>
  <si>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</si>
  <si>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</si>
  <si>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</si>
  <si>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</si>
  <si>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</si>
  <si>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</si>
  <si>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</si>
  <si>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</si>
  <si>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</si>
  <si>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</si>
  <si>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</si>
  <si>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</si>
  <si>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</si>
  <si>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</si>
  <si>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</si>
  <si>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</si>
  <si>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</si>
  <si>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</si>
  <si>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</si>
  <si>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</si>
  <si>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</si>
  <si>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</si>
  <si>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</si>
  <si>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</si>
  <si>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</si>
  <si>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</si>
  <si>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</si>
  <si>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</si>
  <si>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</si>
  <si>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</si>
  <si>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</si>
  <si>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</si>
  <si>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</si>
  <si>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</si>
  <si>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</si>
  <si>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</si>
  <si>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</si>
  <si>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</si>
  <si>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</si>
  <si>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</si>
  <si>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</si>
  <si>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</si>
  <si>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</si>
  <si>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</si>
  <si>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</si>
  <si>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</si>
  <si>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</si>
  <si>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</si>
  <si>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</si>
  <si>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</si>
  <si>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</si>
  <si>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</si>
  <si>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</si>
  <si>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</si>
  <si>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</si>
  <si>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</si>
  <si>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</si>
  <si>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</si>
  <si>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</si>
  <si>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</si>
  <si>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</si>
  <si>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</si>
  <si>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</si>
  <si>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</si>
  <si>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</si>
  <si>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</si>
  <si>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</si>
  <si>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</si>
  <si>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</si>
  <si>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</si>
  <si>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</si>
  <si>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</si>
  <si>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</si>
  <si>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</si>
  <si>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</si>
  <si>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</si>
  <si>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</si>
  <si>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</si>
  <si>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</si>
  <si>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</si>
  <si>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</si>
  <si>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</si>
  <si>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</si>
  <si>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</si>
  <si>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</si>
  <si>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</si>
  <si>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</si>
  <si>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</si>
  <si>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</si>
  <si>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</si>
  <si>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</si>
  <si>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</si>
  <si>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</si>
  <si>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</si>
  <si>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</si>
  <si>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</si>
  <si>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</si>
  <si>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</si>
  <si>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</si>
  <si>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</si>
  <si>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</si>
  <si>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</si>
  <si>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</si>
  <si>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</si>
  <si>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</si>
  <si>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</si>
  <si>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</si>
  <si>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</si>
  <si>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</si>
  <si>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</si>
  <si>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</si>
  <si>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</si>
  <si>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</si>
  <si>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</si>
  <si>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</si>
  <si>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</si>
  <si>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</si>
  <si>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</si>
  <si>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</si>
  <si>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</si>
  <si>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</si>
  <si>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</si>
  <si>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</si>
  <si>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</si>
  <si>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</si>
  <si>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</si>
  <si>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</si>
  <si>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</si>
  <si>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</si>
  <si>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</si>
  <si>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</si>
  <si>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</si>
  <si>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</si>
  <si>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</si>
  <si>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</si>
  <si>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</si>
  <si>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</si>
  <si>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</si>
  <si>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</si>
  <si>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</si>
  <si>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</si>
  <si>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</si>
  <si>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</si>
  <si>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</si>
  <si>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</si>
  <si>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</si>
  <si>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</si>
  <si>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</si>
  <si>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</si>
  <si>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</si>
  <si>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</si>
  <si>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</si>
  <si>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</si>
  <si>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</si>
  <si>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</si>
  <si>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</si>
  <si>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</si>
  <si>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</si>
  <si>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</si>
  <si>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</si>
  <si>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</si>
  <si>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</si>
  <si>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</si>
  <si>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</si>
  <si>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</si>
  <si>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</si>
  <si>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</si>
  <si>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</si>
  <si>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</si>
  <si>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</si>
  <si>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</si>
  <si>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</si>
  <si>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</si>
  <si>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</si>
  <si>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</si>
  <si>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</si>
  <si>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</si>
  <si>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</si>
  <si>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</si>
  <si>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</si>
  <si>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</si>
  <si>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</si>
  <si>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</si>
  <si>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</si>
  <si>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</si>
  <si>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</si>
  <si>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</si>
  <si>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</si>
  <si>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</si>
  <si>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</si>
  <si>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</si>
  <si>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</si>
  <si>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</si>
  <si>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</si>
  <si>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</si>
  <si>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</si>
  <si>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</si>
  <si>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</si>
  <si>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</si>
  <si>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</si>
  <si>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</si>
  <si>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</si>
  <si>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</si>
  <si>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</si>
  <si>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</si>
  <si>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</si>
  <si>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</si>
  <si>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</si>
  <si>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</si>
  <si>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</si>
  <si>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</si>
  <si>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</si>
  <si>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</si>
  <si>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</si>
  <si>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</si>
  <si>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</si>
  <si>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</si>
  <si>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</si>
  <si>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</si>
  <si>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</si>
  <si>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</si>
  <si>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</si>
  <si>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</si>
  <si>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</si>
  <si>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</si>
  <si>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</si>
  <si>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</si>
  <si>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</si>
  <si>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</si>
  <si>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</si>
  <si>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</si>
  <si>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</si>
  <si>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</si>
  <si>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</si>
  <si>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</si>
  <si>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</si>
  <si>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</si>
  <si>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</si>
  <si>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</si>
  <si>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</si>
  <si>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</si>
  <si>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</si>
  <si>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</si>
  <si>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</si>
  <si>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</si>
  <si>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</si>
  <si>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</si>
  <si>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</si>
  <si>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</si>
  <si>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</si>
  <si>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</si>
  <si>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</si>
  <si>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</si>
  <si>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</si>
  <si>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</si>
  <si>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</si>
  <si>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</si>
  <si>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</si>
  <si>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</si>
  <si>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</si>
  <si>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</si>
  <si>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</si>
  <si>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</si>
  <si>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</si>
  <si>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</si>
  <si>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</si>
  <si>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</si>
  <si>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</si>
  <si>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</si>
  <si>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</si>
  <si>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</si>
  <si>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</si>
  <si>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</si>
  <si>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</si>
  <si>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</si>
  <si>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</si>
  <si>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</si>
  <si>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</si>
  <si>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</si>
  <si>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</si>
  <si>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</si>
  <si>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</si>
  <si>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</si>
  <si>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</si>
  <si>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</si>
  <si>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</si>
  <si>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</si>
  <si>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</si>
  <si>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</si>
  <si>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</si>
  <si>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</si>
  <si>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</si>
  <si>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</si>
  <si>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</si>
  <si>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</si>
  <si>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</si>
  <si>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</si>
  <si>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</si>
  <si>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</si>
  <si>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</si>
  <si>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</si>
  <si>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</si>
  <si>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</si>
  <si>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</si>
  <si>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</si>
  <si>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</si>
  <si>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</si>
  <si>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</si>
  <si>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</si>
  <si>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</si>
  <si>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</si>
  <si>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</si>
  <si>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</si>
  <si>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</si>
  <si>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</si>
  <si>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</si>
  <si>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</si>
  <si>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</si>
  <si>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</si>
  <si>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</si>
  <si>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</si>
  <si>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</si>
  <si>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</si>
  <si>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</si>
  <si>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</si>
  <si>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</si>
  <si>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</si>
  <si>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</si>
  <si>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</si>
  <si>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</si>
  <si>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</si>
  <si>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</si>
  <si>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</si>
  <si>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</si>
  <si>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</si>
  <si>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</si>
  <si>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</si>
  <si>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</si>
  <si>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</si>
  <si>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</si>
  <si>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</si>
  <si>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</si>
  <si>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</si>
  <si>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</si>
  <si>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</si>
  <si>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</si>
  <si>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</si>
  <si>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</si>
  <si>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</si>
  <si>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</si>
  <si>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</si>
  <si>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</si>
  <si>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</si>
  <si>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</si>
  <si>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</si>
  <si>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</si>
  <si>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</si>
  <si>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</si>
  <si>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</si>
  <si>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</si>
  <si>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</si>
  <si>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</si>
  <si>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</si>
  <si>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</si>
  <si>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</si>
  <si>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</si>
  <si>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</si>
  <si>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</si>
  <si>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</si>
  <si>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</si>
  <si>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</si>
  <si>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</si>
  <si>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</si>
  <si>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</si>
  <si>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</si>
  <si>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</si>
  <si>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</si>
  <si>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</si>
  <si>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</si>
  <si>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</si>
  <si>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</si>
  <si>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</si>
  <si>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</si>
  <si>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</si>
  <si>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</si>
  <si>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</si>
  <si>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</si>
  <si>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</si>
  <si>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</si>
  <si>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</si>
  <si>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</si>
  <si>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</si>
  <si>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</si>
  <si>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</si>
  <si>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</si>
  <si>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</si>
  <si>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</si>
  <si>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</si>
  <si>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</si>
  <si>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</si>
  <si>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</si>
  <si>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</si>
  <si>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</si>
  <si>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</si>
  <si>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</si>
  <si>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</si>
  <si>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</si>
  <si>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</si>
  <si>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</si>
  <si>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</si>
  <si>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</si>
  <si>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</si>
  <si>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</si>
  <si>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</si>
  <si>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</si>
  <si>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</si>
  <si>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</si>
  <si>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</si>
  <si>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</si>
  <si>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</si>
  <si>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</si>
  <si>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</si>
  <si>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</si>
  <si>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</si>
  <si>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</si>
  <si>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</si>
  <si>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</si>
  <si>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</si>
  <si>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</si>
  <si>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</si>
  <si>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</si>
  <si>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</si>
  <si>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</si>
  <si>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</si>
  <si>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</si>
  <si>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</si>
  <si>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</si>
  <si>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</si>
  <si>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</si>
  <si>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</si>
  <si>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</si>
  <si>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</si>
  <si>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</si>
  <si>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</si>
  <si>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</si>
  <si>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</si>
  <si>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</si>
  <si>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</si>
  <si>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</si>
  <si>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</si>
  <si>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</si>
  <si>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</si>
  <si>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</si>
  <si>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</si>
  <si>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</si>
  <si>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</si>
  <si>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</si>
  <si>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</si>
  <si>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</si>
  <si>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</si>
  <si>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</si>
  <si>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</si>
  <si>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</si>
  <si>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</si>
  <si>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</si>
  <si>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</si>
  <si>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</si>
  <si>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</si>
  <si>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</si>
  <si>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</si>
  <si>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</si>
  <si>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</si>
  <si>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</si>
  <si>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</si>
  <si>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</si>
  <si>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</si>
  <si>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</si>
  <si>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</si>
  <si>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</si>
  <si>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</si>
  <si>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</si>
  <si>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</si>
  <si>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</si>
  <si>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</si>
  <si>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</si>
  <si>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</si>
  <si>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</si>
  <si>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</si>
  <si>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</si>
  <si>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</si>
  <si>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</si>
  <si>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</si>
  <si>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</si>
  <si>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</si>
  <si>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</si>
  <si>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</si>
  <si>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</si>
  <si>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</si>
  <si>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</si>
  <si>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</si>
  <si>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</si>
  <si>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</si>
  <si>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</si>
  <si>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</si>
  <si>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</si>
  <si>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</si>
  <si>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</si>
  <si>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</si>
  <si>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</si>
  <si>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</si>
  <si>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</si>
  <si>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</si>
  <si>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</si>
  <si>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</si>
  <si>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</si>
  <si>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</si>
  <si>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</si>
  <si>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</si>
  <si>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</si>
  <si>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</si>
  <si>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</si>
  <si>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</si>
  <si>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</si>
  <si>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</si>
  <si>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</si>
  <si>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</si>
  <si>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</si>
  <si>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</si>
  <si>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</si>
  <si>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</si>
  <si>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</si>
  <si>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</si>
  <si>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</si>
  <si>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</si>
  <si>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</si>
  <si>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</si>
  <si>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</si>
  <si>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</si>
  <si>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</si>
  <si>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</si>
  <si>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</si>
  <si>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</si>
  <si>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</si>
  <si>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</si>
  <si>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</si>
  <si>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</si>
  <si>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</si>
  <si>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</si>
  <si>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</si>
  <si>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</si>
  <si>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</si>
  <si>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</si>
  <si>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</si>
  <si>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</si>
  <si>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</si>
  <si>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</si>
  <si>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</si>
  <si>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</si>
  <si>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</si>
  <si>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</si>
  <si>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</si>
  <si>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</si>
  <si>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</si>
  <si>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</si>
  <si>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</si>
  <si>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</si>
  <si>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</si>
  <si>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</si>
  <si>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</si>
  <si>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</si>
  <si>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</si>
  <si>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</si>
  <si>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</si>
  <si>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</si>
  <si>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</si>
  <si>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</si>
  <si>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</si>
  <si>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</si>
  <si>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</si>
  <si>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</si>
  <si>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</si>
  <si>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</si>
  <si>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</si>
  <si>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</si>
  <si>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</si>
  <si>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</si>
  <si>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</si>
  <si>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</si>
  <si>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</si>
  <si>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</si>
  <si>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</si>
  <si>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</si>
  <si>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</si>
  <si>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</si>
  <si>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</si>
  <si>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</si>
  <si>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</si>
  <si>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</si>
  <si>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</si>
  <si>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</si>
  <si>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</si>
  <si>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</si>
  <si>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</si>
  <si>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</si>
  <si>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</si>
  <si>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</si>
  <si>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</si>
  <si>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</si>
  <si>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</si>
  <si>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</si>
  <si>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</si>
  <si>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</si>
  <si>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</si>
  <si>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</si>
  <si>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</si>
  <si>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</si>
  <si>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</si>
  <si>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</si>
  <si>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</si>
  <si>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</si>
  <si>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</si>
  <si>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</si>
  <si>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</si>
  <si>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</si>
  <si>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</si>
  <si>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</si>
  <si>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</si>
  <si>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</si>
  <si>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</si>
  <si>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</si>
  <si>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</si>
  <si>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</si>
  <si>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</si>
  <si>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</si>
  <si>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</si>
  <si>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</si>
  <si>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</si>
  <si>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</si>
  <si>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</si>
  <si>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</si>
  <si>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</si>
  <si>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</si>
  <si>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</si>
  <si>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</si>
  <si>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</si>
  <si>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</si>
  <si>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</si>
  <si>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</si>
  <si>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</si>
  <si>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</si>
  <si>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</si>
  <si>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</si>
  <si>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</si>
  <si>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</si>
  <si>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</si>
  <si>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</si>
  <si>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</si>
  <si>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</si>
  <si>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</si>
  <si>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</si>
  <si>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</si>
  <si>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</si>
  <si>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</si>
  <si>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</si>
  <si>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</si>
  <si>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</si>
  <si>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</si>
  <si>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</si>
  <si>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</si>
  <si>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</si>
  <si>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</si>
  <si>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</si>
  <si>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</si>
  <si>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</si>
  <si>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</si>
  <si>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</si>
  <si>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</si>
  <si>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</si>
  <si>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</si>
  <si>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</si>
  <si>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</si>
  <si>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</si>
  <si>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</si>
  <si>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</si>
  <si>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</si>
  <si>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</si>
  <si>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</si>
  <si>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</si>
  <si>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</si>
  <si>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</si>
  <si>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</si>
  <si>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</si>
  <si>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</si>
  <si>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</si>
  <si>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</si>
  <si>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</si>
  <si>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</si>
  <si>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</si>
  <si>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</si>
  <si>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</si>
  <si>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</si>
  <si>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</si>
  <si>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</si>
  <si>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</si>
  <si>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</si>
  <si>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</si>
  <si>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</si>
  <si>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</si>
  <si>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</si>
  <si>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</si>
  <si>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</si>
  <si>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</si>
  <si>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</si>
  <si>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</si>
  <si>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</si>
  <si>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</si>
  <si>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</si>
  <si>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</si>
  <si>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</si>
  <si>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</si>
  <si>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</si>
  <si>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</si>
  <si>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</si>
  <si>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</si>
  <si>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</si>
  <si>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</si>
  <si>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</si>
  <si>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</si>
  <si>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</si>
  <si>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</si>
  <si>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</si>
  <si>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</si>
  <si>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</si>
  <si>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</si>
  <si>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</si>
  <si>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</si>
  <si>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</si>
  <si>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</si>
  <si>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</si>
  <si>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</si>
  <si>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</si>
  <si>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</si>
  <si>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</si>
  <si>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</si>
  <si>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</si>
  <si>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</si>
  <si>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</si>
  <si>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</si>
  <si>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</si>
  <si>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</si>
  <si>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</si>
  <si>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</si>
  <si>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</si>
  <si>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</si>
  <si>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</si>
  <si>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</si>
  <si>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</si>
  <si>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</si>
  <si>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</si>
  <si>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</si>
  <si>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</si>
  <si>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</si>
  <si>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</si>
  <si>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</si>
  <si>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</si>
  <si>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</si>
  <si>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</si>
  <si>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</si>
  <si>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</si>
  <si>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</si>
  <si>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</si>
  <si>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</si>
  <si>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</si>
  <si>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</si>
  <si>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</si>
  <si>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</si>
  <si>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</si>
  <si>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</si>
  <si>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</si>
  <si>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</si>
  <si>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</si>
  <si>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</si>
  <si>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</si>
  <si>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</si>
  <si>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</si>
  <si>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</si>
  <si>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</si>
  <si>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</si>
  <si>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</si>
  <si>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</si>
  <si>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</si>
  <si>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</si>
  <si>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</si>
  <si>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</si>
  <si>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</si>
  <si>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</si>
  <si>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</si>
  <si>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</si>
  <si>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</si>
  <si>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</si>
  <si>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</si>
  <si>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</si>
  <si>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</si>
  <si>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</si>
  <si>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</si>
  <si>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</si>
  <si>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</si>
  <si>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</si>
  <si>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</si>
  <si>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</si>
  <si>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</si>
  <si>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</si>
  <si>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</si>
  <si>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</si>
  <si>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</si>
  <si>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</si>
  <si>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</si>
  <si>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</si>
  <si>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</si>
  <si>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</si>
  <si>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</si>
  <si>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</si>
  <si>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</si>
  <si>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</si>
  <si>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</si>
  <si>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</si>
  <si>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</si>
  <si>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</si>
  <si>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</si>
  <si>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</si>
  <si>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</si>
  <si>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</si>
  <si>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</si>
  <si>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</si>
  <si>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</si>
  <si>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</si>
  <si>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</si>
  <si>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</si>
  <si>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</si>
  <si>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</si>
  <si>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</si>
  <si>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</si>
  <si>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</si>
  <si>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</si>
  <si>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</si>
  <si>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</si>
  <si>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</si>
  <si>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</si>
  <si>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</si>
  <si>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</si>
  <si>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</si>
  <si>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</si>
  <si>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</si>
  <si>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</si>
  <si>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</si>
  <si>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</si>
  <si>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</si>
  <si>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</si>
  <si>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</si>
  <si>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</si>
  <si>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</si>
  <si>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</si>
  <si>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</si>
  <si>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</si>
  <si>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</si>
  <si>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</si>
  <si>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</si>
  <si>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</si>
  <si>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</si>
  <si>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</si>
  <si>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</si>
  <si>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</si>
  <si>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</si>
  <si>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</si>
  <si>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</si>
  <si>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</si>
  <si>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</si>
  <si>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</si>
  <si>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</si>
  <si>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</si>
  <si>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</si>
  <si>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</si>
  <si>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</si>
  <si>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</si>
  <si>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</si>
  <si>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</si>
  <si>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</si>
  <si>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</si>
  <si>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</si>
  <si>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</si>
  <si>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</si>
  <si>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</si>
  <si>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</si>
  <si>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</si>
  <si>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</si>
  <si>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</si>
  <si>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</si>
  <si>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</si>
  <si>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</si>
  <si>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</si>
  <si>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</si>
  <si>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</si>
  <si>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</si>
  <si>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</si>
  <si>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</si>
  <si>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</si>
  <si>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</si>
  <si>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</si>
  <si>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</si>
  <si>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</si>
  <si>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</si>
  <si>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</si>
  <si>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</si>
  <si>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</si>
  <si>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</si>
  <si>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</si>
  <si>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</si>
  <si>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</si>
  <si>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</si>
  <si>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</si>
  <si>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</si>
  <si>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</si>
  <si>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</si>
  <si>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</si>
  <si>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</si>
  <si>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</si>
  <si>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</si>
  <si>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</si>
  <si>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</si>
  <si>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</si>
  <si>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</si>
  <si>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</si>
  <si>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</si>
  <si>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</si>
  <si>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</si>
  <si>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</si>
  <si>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</si>
  <si>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</si>
  <si>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</si>
  <si>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</si>
  <si>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</si>
  <si>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</si>
  <si>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</si>
  <si>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</si>
  <si>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</si>
  <si>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</si>
  <si>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</si>
  <si>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</si>
  <si>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</si>
  <si>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</si>
  <si>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</si>
  <si>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</si>
  <si>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</si>
  <si>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</si>
  <si>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</si>
  <si>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</si>
  <si>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</si>
  <si>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</si>
  <si>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</si>
  <si>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</si>
  <si>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</si>
  <si>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</si>
  <si>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</si>
  <si>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</si>
  <si>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</si>
  <si>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</si>
  <si>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</si>
  <si>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</si>
  <si>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</si>
  <si>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</si>
  <si>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</si>
  <si>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</si>
  <si>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</si>
  <si>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</si>
  <si>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</si>
  <si>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</si>
  <si>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</si>
  <si>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</si>
  <si>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</si>
  <si>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</si>
  <si>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</si>
  <si>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</si>
  <si>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</si>
  <si>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</si>
  <si>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</si>
  <si>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</si>
  <si>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</si>
  <si>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</si>
  <si>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</si>
  <si>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</si>
  <si>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</si>
  <si>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</si>
  <si>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</si>
  <si>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</si>
  <si>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</si>
  <si>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</si>
  <si>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</si>
  <si>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</si>
  <si>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</si>
  <si>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</si>
  <si>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</si>
  <si>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</si>
  <si>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</si>
  <si>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</si>
  <si>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</si>
  <si>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</si>
  <si>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</si>
  <si>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</si>
  <si>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</si>
  <si>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</si>
  <si>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</si>
  <si>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</si>
  <si>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</si>
  <si>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</si>
  <si>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</si>
  <si>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</si>
  <si>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</si>
  <si>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</si>
  <si>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</si>
  <si>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</si>
  <si>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</si>
  <si>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</si>
  <si>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</si>
  <si>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</si>
  <si>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</si>
  <si>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</si>
  <si>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</si>
  <si>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</si>
  <si>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</si>
  <si>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</si>
  <si>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</si>
  <si>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</si>
  <si>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</si>
  <si>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</si>
  <si>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</si>
  <si>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</si>
  <si>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</si>
  <si>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</si>
  <si>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</si>
  <si>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</si>
  <si>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</si>
  <si>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</si>
  <si>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</si>
  <si>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</si>
  <si>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</si>
  <si>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</si>
  <si>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</si>
  <si>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</si>
  <si>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</si>
  <si>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</si>
  <si>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</si>
  <si>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</si>
  <si>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</si>
  <si>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</si>
  <si>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</si>
  <si>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</si>
  <si>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</si>
  <si>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</si>
  <si>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</si>
  <si>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</si>
  <si>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</si>
  <si>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</si>
  <si>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</si>
  <si>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</si>
  <si>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</si>
  <si>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</si>
  <si>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</si>
  <si>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</si>
  <si>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</si>
  <si>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</si>
  <si>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</si>
  <si>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</si>
  <si>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</si>
  <si>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</si>
  <si>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</si>
  <si>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</si>
  <si>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</si>
  <si>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</si>
  <si>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</si>
  <si>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</si>
  <si>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</si>
  <si>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</si>
  <si>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</si>
  <si>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</si>
  <si>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</si>
  <si>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</si>
  <si>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</si>
  <si>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</si>
  <si>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</si>
  <si>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</si>
  <si>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</si>
  <si>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</si>
  <si>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</si>
  <si>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</si>
  <si>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</si>
  <si>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</si>
  <si>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</si>
  <si>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</si>
  <si>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</si>
  <si>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</si>
  <si>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</si>
  <si>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</si>
  <si>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</si>
  <si>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</si>
  <si>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</si>
  <si>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</si>
  <si>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</si>
  <si>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</si>
  <si>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</si>
  <si>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</si>
  <si>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</si>
  <si>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</si>
  <si>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</si>
  <si>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</si>
  <si>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</si>
  <si>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</si>
  <si>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</si>
  <si>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</si>
  <si>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</si>
  <si>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</si>
  <si>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</si>
  <si>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</si>
  <si>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</si>
  <si>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</si>
  <si>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</si>
  <si>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</si>
  <si>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</si>
  <si>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</si>
  <si>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</si>
  <si>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</si>
  <si>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</si>
  <si>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</si>
  <si>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</si>
  <si>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</si>
  <si>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</si>
  <si>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</si>
  <si>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</si>
  <si>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</si>
  <si>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</si>
  <si>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</si>
  <si>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</si>
  <si>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</si>
  <si>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</si>
  <si>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</si>
  <si>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</si>
  <si>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</si>
  <si>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</si>
  <si>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</si>
  <si>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</si>
  <si>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</si>
  <si>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</si>
  <si>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</si>
  <si>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</si>
  <si>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</si>
  <si>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</si>
  <si>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</si>
  <si>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</si>
  <si>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</si>
  <si>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</si>
  <si>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</si>
  <si>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</si>
  <si>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</si>
  <si>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</si>
  <si>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</si>
  <si>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</si>
  <si>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</si>
  <si>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</si>
  <si>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</si>
  <si>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</si>
  <si>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</si>
  <si>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</si>
  <si>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</si>
  <si>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</si>
  <si>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</si>
  <si>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</si>
  <si>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</si>
  <si>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</si>
  <si>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</si>
  <si>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</si>
  <si>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</si>
  <si>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</si>
  <si>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</si>
  <si>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</si>
  <si>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</si>
  <si>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</si>
  <si>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</si>
  <si>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</si>
  <si>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</si>
  <si>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</si>
  <si>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</si>
  <si>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</si>
  <si>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</si>
  <si>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</si>
  <si>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</si>
  <si>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</si>
  <si>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</si>
  <si>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</si>
  <si>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</si>
  <si>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</si>
  <si>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</si>
  <si>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</si>
  <si>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</si>
  <si>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</si>
  <si>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</si>
  <si>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</si>
  <si>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</si>
  <si>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</si>
  <si>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</si>
  <si>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</si>
  <si>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</si>
  <si>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</si>
  <si>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</si>
  <si>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</si>
  <si>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</si>
  <si>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</si>
  <si>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</si>
  <si>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</si>
  <si>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</si>
  <si>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</si>
  <si>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</si>
  <si>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</si>
  <si>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</si>
  <si>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</si>
  <si>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</si>
  <si>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</si>
  <si>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</si>
  <si>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</si>
  <si>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</si>
  <si>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</si>
  <si>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</si>
  <si>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</si>
  <si>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</si>
  <si>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</si>
  <si>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</si>
  <si>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</si>
  <si>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</si>
  <si>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</si>
  <si>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</si>
  <si>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</si>
  <si>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</si>
  <si>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</si>
  <si>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</si>
  <si>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</si>
  <si>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</si>
  <si>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</si>
  <si>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</si>
  <si>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</si>
  <si>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</si>
  <si>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</si>
  <si>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</si>
  <si>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</si>
  <si>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</si>
  <si>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</si>
  <si>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</si>
  <si>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</si>
  <si>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</si>
  <si>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</si>
  <si>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</si>
  <si>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</si>
  <si>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</si>
  <si>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</si>
  <si>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</si>
  <si>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</si>
  <si>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</si>
  <si>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</si>
  <si>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</si>
  <si>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</si>
  <si>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</si>
  <si>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</si>
  <si>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</si>
  <si>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</si>
  <si>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</si>
  <si>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</si>
  <si>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</si>
  <si>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</si>
  <si>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</si>
  <si>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</si>
  <si>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</si>
  <si>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</si>
  <si>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</si>
  <si>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</si>
  <si>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</si>
  <si>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</si>
  <si>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</si>
  <si>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</si>
  <si>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</si>
  <si>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</si>
  <si>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</si>
  <si>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</si>
  <si>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</si>
  <si>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</si>
  <si>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</si>
  <si>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</si>
  <si>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</si>
  <si>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</si>
  <si>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</si>
  <si>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</si>
  <si>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</si>
  <si>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</si>
  <si>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</si>
  <si>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</si>
  <si>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</si>
  <si>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</si>
  <si>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</si>
  <si>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</si>
  <si>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</si>
  <si>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</si>
  <si>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</si>
  <si>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</si>
  <si>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</si>
  <si>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</si>
  <si>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</si>
  <si>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</si>
  <si>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</si>
  <si>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</si>
  <si>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</si>
  <si>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</si>
  <si>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</si>
  <si>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</si>
  <si>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</si>
  <si>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</si>
  <si>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</si>
  <si>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</si>
  <si>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</si>
  <si>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</si>
  <si>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</si>
  <si>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</si>
  <si>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</si>
  <si>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</si>
  <si>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</si>
  <si>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</si>
  <si>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</si>
  <si>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</si>
  <si>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</si>
  <si>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</si>
  <si>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</si>
  <si>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</si>
  <si>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</si>
  <si>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</si>
  <si>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</si>
  <si>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</si>
  <si>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</si>
  <si>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</si>
  <si>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</si>
  <si>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</si>
  <si>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</si>
  <si>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</si>
  <si>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</si>
  <si>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</si>
  <si>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</si>
  <si>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</si>
  <si>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</si>
  <si>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</si>
  <si>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</si>
  <si>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</si>
  <si>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</si>
  <si>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</si>
  <si>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</si>
  <si>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</si>
  <si>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</si>
  <si>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</si>
  <si>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</si>
  <si>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</si>
  <si>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</si>
  <si>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</si>
  <si>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</si>
  <si>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</si>
  <si>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</si>
  <si>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</si>
  <si>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</si>
  <si>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</si>
  <si>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</si>
  <si>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</si>
  <si>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</si>
  <si>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</si>
  <si>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</si>
  <si>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</si>
  <si>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</si>
  <si>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</si>
  <si>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</si>
  <si>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</si>
  <si>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</si>
  <si>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</si>
  <si>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</si>
  <si>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</si>
  <si>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</si>
  <si>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</si>
  <si>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</si>
  <si>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</si>
  <si>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</si>
  <si>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</si>
  <si>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</si>
  <si>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</si>
  <si>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</si>
  <si>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</si>
  <si>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</si>
  <si>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</si>
  <si>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</si>
  <si>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</si>
  <si>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</si>
  <si>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</si>
  <si>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</si>
  <si>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</si>
  <si>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</si>
  <si>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</si>
  <si>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</si>
  <si>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</si>
  <si>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</si>
  <si>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</si>
  <si>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</si>
  <si>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</si>
  <si>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</si>
  <si>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</si>
  <si>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</si>
  <si>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</si>
  <si>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</si>
  <si>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</si>
  <si>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</si>
  <si>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</si>
  <si>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</si>
  <si>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</si>
  <si>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</si>
  <si>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</si>
  <si>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</si>
  <si>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</si>
  <si>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</si>
  <si>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</si>
  <si>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</si>
  <si>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</si>
  <si>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</si>
  <si>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</si>
  <si>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</si>
  <si>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</si>
  <si>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</si>
  <si>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</si>
  <si>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</si>
  <si>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</si>
  <si>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</si>
  <si>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</si>
  <si>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</si>
  <si>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</si>
  <si>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</si>
  <si>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</si>
  <si>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</si>
  <si>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</si>
  <si>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</si>
  <si>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</si>
  <si>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</si>
  <si>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</si>
  <si>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</si>
  <si>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</si>
  <si>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</si>
  <si>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</si>
  <si>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</si>
  <si>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</si>
  <si>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</si>
  <si>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</si>
  <si>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</si>
  <si>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</si>
  <si>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</si>
  <si>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</si>
  <si>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</si>
  <si>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</si>
  <si>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</si>
  <si>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</si>
  <si>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</si>
  <si>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</si>
  <si>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</si>
  <si>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</si>
  <si>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</si>
  <si>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</si>
  <si>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</si>
  <si>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</si>
  <si>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</si>
  <si>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</si>
  <si>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</si>
  <si>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</si>
  <si>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</si>
  <si>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</si>
  <si>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</si>
  <si>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</si>
  <si>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</si>
  <si>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</si>
  <si>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</si>
  <si>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</si>
  <si>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</si>
  <si>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</si>
  <si>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</si>
  <si>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</si>
  <si>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</si>
  <si>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</si>
  <si>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</si>
  <si>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</si>
  <si>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</si>
  <si>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</si>
  <si>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</si>
  <si>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</si>
  <si>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</si>
  <si>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</si>
  <si>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</si>
  <si>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</si>
  <si>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</si>
  <si>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</si>
  <si>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</si>
  <si>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</si>
  <si>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</si>
  <si>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</si>
  <si>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</si>
  <si>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</si>
  <si>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</si>
  <si>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</si>
  <si>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</si>
  <si>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</si>
  <si>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</si>
  <si>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</si>
  <si>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</si>
  <si>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</si>
  <si>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</si>
  <si>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</si>
  <si>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</si>
  <si>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</si>
  <si>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</si>
  <si>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</si>
  <si>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</si>
  <si>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</si>
  <si>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</si>
  <si>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</si>
  <si>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</si>
  <si>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</si>
  <si>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</si>
  <si>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</si>
  <si>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</si>
  <si>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</si>
  <si>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</si>
  <si>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</si>
  <si>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</si>
  <si>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</si>
  <si>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</si>
  <si>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</si>
  <si>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</si>
  <si>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</si>
  <si>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</si>
  <si>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</si>
  <si>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</si>
  <si>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</si>
  <si>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</si>
  <si>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</si>
  <si>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</si>
  <si>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</si>
  <si>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</si>
  <si>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</si>
  <si>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</si>
  <si>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</si>
  <si>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</si>
  <si>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</si>
  <si>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</si>
  <si>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</si>
  <si>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</si>
  <si>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</si>
  <si>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</si>
  <si>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</si>
  <si>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</si>
  <si>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</si>
  <si>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</si>
  <si>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</si>
  <si>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</si>
  <si>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</si>
  <si>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</si>
  <si>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</si>
  <si>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</si>
  <si>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</si>
  <si>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</si>
  <si>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</si>
  <si>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</si>
  <si>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</si>
  <si>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</si>
  <si>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</si>
  <si>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</si>
  <si>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</si>
  <si>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</si>
  <si>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</si>
  <si>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</si>
  <si>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</si>
  <si>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</si>
  <si>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</si>
  <si>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</si>
  <si>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</si>
  <si>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</si>
  <si>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</si>
  <si>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</si>
  <si>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</si>
  <si>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</si>
  <si>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</si>
  <si>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</si>
  <si>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</si>
  <si>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</si>
  <si>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</si>
  <si>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</si>
  <si>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</si>
  <si>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</si>
  <si>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</si>
  <si>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</si>
  <si>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</si>
  <si>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</si>
  <si>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</si>
  <si>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</si>
  <si>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</si>
  <si>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</si>
  <si>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</si>
  <si>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</si>
  <si>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</si>
  <si>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</si>
  <si>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</si>
  <si>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</si>
  <si>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</si>
  <si>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</si>
  <si>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</si>
  <si>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</si>
  <si>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</si>
  <si>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</si>
  <si>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</si>
  <si>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</si>
  <si>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</si>
  <si>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</si>
  <si>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</si>
  <si>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</si>
  <si>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</si>
  <si>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</si>
  <si>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</si>
  <si>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</si>
  <si>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</si>
  <si>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</si>
  <si>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</si>
  <si>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</si>
  <si>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</si>
  <si>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</si>
  <si>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</si>
  <si>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</si>
  <si>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</si>
  <si>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</si>
  <si>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</si>
  <si>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</si>
  <si>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</si>
  <si>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</si>
  <si>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</si>
  <si>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</si>
  <si>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</si>
  <si>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</si>
  <si>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</si>
  <si>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</si>
  <si>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</si>
  <si>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</si>
  <si>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</si>
  <si>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</si>
  <si>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</si>
  <si>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</si>
  <si>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</si>
  <si>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</si>
  <si>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</si>
  <si>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</si>
  <si>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</si>
  <si>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</si>
  <si>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</si>
  <si>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</si>
  <si>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</si>
  <si>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</si>
  <si>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</si>
  <si>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</si>
  <si>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</si>
  <si>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</si>
  <si>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</si>
  <si>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</si>
  <si>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</si>
  <si>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</si>
  <si>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</si>
  <si>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</si>
  <si>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</si>
  <si>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</si>
  <si>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</si>
  <si>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</si>
  <si>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</si>
  <si>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</si>
  <si>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</si>
  <si>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</si>
  <si>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</si>
  <si>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</si>
  <si>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</si>
  <si>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</si>
  <si>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</si>
  <si>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</si>
  <si>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</si>
  <si>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</si>
  <si>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</si>
  <si>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</si>
  <si>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</si>
  <si>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</si>
  <si>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</si>
  <si>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</si>
  <si>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</si>
  <si>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</si>
  <si>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</si>
  <si>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</si>
  <si>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</si>
  <si>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</si>
  <si>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</si>
  <si>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</si>
  <si>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</si>
  <si>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</si>
  <si>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</si>
  <si>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</si>
  <si>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</si>
  <si>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</si>
  <si>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</si>
  <si>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</si>
  <si>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</si>
  <si>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</si>
  <si>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</si>
  <si>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</si>
  <si>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</si>
  <si>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 xml:space="preserve">Total Gral. RD$ 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</si>
  <si>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</si>
  <si>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</si>
  <si>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</si>
  <si>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</si>
  <si>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</si>
  <si>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</si>
  <si>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</si>
  <si>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</si>
  <si>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</si>
  <si>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</si>
  <si>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</si>
  <si>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</si>
  <si>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</si>
  <si>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</si>
  <si>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</si>
  <si>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</si>
  <si>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</si>
  <si>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</si>
  <si>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</si>
  <si>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</si>
  <si>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</si>
  <si>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</si>
  <si>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</si>
  <si>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</si>
  <si>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</si>
  <si>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</si>
  <si>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</si>
  <si>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</si>
  <si>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</si>
  <si>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</si>
  <si>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</si>
  <si>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</si>
  <si>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</si>
  <si>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</si>
  <si>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</si>
  <si>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</si>
  <si>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</si>
  <si>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</si>
  <si>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</si>
  <si>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</si>
  <si>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</si>
  <si>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</si>
  <si>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</si>
  <si>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</si>
  <si>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</si>
  <si>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</si>
  <si>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</si>
  <si>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</si>
  <si>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</si>
  <si>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</si>
  <si>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</si>
  <si>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</si>
  <si>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</si>
  <si>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</si>
  <si>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</si>
  <si>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</si>
  <si>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</si>
  <si>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</si>
  <si>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</si>
  <si>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</si>
  <si>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</si>
  <si>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</si>
  <si>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</si>
  <si>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</si>
  <si>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</si>
  <si>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</si>
  <si>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</si>
  <si>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</si>
  <si>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</si>
  <si>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</si>
  <si>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</si>
  <si>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</si>
  <si>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</si>
  <si>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</si>
  <si>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</si>
  <si>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</si>
  <si>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</si>
  <si>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</si>
  <si>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</si>
  <si>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</si>
  <si>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</si>
  <si>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</si>
  <si>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</si>
  <si>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</si>
  <si>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</si>
  <si>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</si>
  <si>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</si>
  <si>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</si>
  <si>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</si>
  <si>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</si>
  <si>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</si>
  <si>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</si>
  <si>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</si>
  <si>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</si>
  <si>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</si>
  <si>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</si>
  <si>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</si>
  <si>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</si>
  <si>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</si>
  <si>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</si>
  <si>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</si>
  <si>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</si>
  <si>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</si>
  <si>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</si>
  <si>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</si>
  <si>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</si>
  <si>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</si>
  <si>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</si>
  <si>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</si>
  <si>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</si>
  <si>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</si>
  <si>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</si>
  <si>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</si>
  <si>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</si>
  <si>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</si>
  <si>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</si>
  <si>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</si>
  <si>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</si>
  <si>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</si>
  <si>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</si>
  <si>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</si>
  <si>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</si>
  <si>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</si>
  <si>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</si>
  <si>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</si>
  <si>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</si>
  <si>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</si>
  <si>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</si>
  <si>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</si>
  <si>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</si>
  <si>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</si>
  <si>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</si>
  <si>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</si>
  <si>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</si>
  <si>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</si>
  <si>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</si>
  <si>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</si>
  <si>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</si>
  <si>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</si>
  <si>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</si>
  <si>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</si>
  <si>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</si>
  <si>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</si>
  <si>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</si>
  <si>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</si>
  <si>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</si>
  <si>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</si>
  <si>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</si>
  <si>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</si>
  <si>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</si>
  <si>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</si>
  <si>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</si>
  <si>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</si>
  <si>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</si>
  <si>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</si>
  <si>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</si>
  <si>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</si>
  <si>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</si>
  <si>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</si>
  <si>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</si>
  <si>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</si>
  <si>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</si>
  <si>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</si>
  <si>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</si>
  <si>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</si>
  <si>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</si>
  <si>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</si>
  <si>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</si>
  <si>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</si>
  <si>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</si>
  <si>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</si>
  <si>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</si>
  <si>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</si>
  <si>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</si>
  <si>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</si>
  <si>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</si>
  <si>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</si>
  <si>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</si>
  <si>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</si>
  <si>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</si>
  <si>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</si>
  <si>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</si>
  <si>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</si>
  <si>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</si>
  <si>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</si>
  <si>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</si>
  <si>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</si>
  <si>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</si>
  <si>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</si>
  <si>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</si>
  <si>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</si>
  <si>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</si>
  <si>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</si>
  <si>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</si>
  <si>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</si>
  <si>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</si>
  <si>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</si>
  <si>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</si>
  <si>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</si>
  <si>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</si>
  <si>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</si>
  <si>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</si>
  <si>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</si>
  <si>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</si>
  <si>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</si>
  <si>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</si>
  <si>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</si>
  <si>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</si>
  <si>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</si>
  <si>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</si>
  <si>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</si>
  <si>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</si>
  <si>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</si>
  <si>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</si>
  <si>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</si>
  <si>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</si>
  <si>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</si>
  <si>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</si>
  <si>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</si>
  <si>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</si>
  <si>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</si>
  <si>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</si>
  <si>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</si>
  <si>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</si>
  <si>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</si>
  <si>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</si>
  <si>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</si>
  <si>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</si>
  <si>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</si>
  <si>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</si>
  <si>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</si>
  <si>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</si>
  <si>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</si>
  <si>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</si>
  <si>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</si>
  <si>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</si>
  <si>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</si>
  <si>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</si>
  <si>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</si>
  <si>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</si>
  <si>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</si>
  <si>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</si>
  <si>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</si>
  <si>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</si>
  <si>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</si>
  <si>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</si>
  <si>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</si>
  <si>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</si>
  <si>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</si>
  <si>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</si>
  <si>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</si>
  <si>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</si>
  <si>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</si>
  <si>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</si>
  <si>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</si>
  <si>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</si>
  <si>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</si>
  <si>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</si>
  <si>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</si>
  <si>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</si>
  <si>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</si>
  <si>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</si>
  <si>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</si>
  <si>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</si>
  <si>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</si>
  <si>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</si>
  <si>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</si>
  <si>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</si>
  <si>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</si>
  <si>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</si>
  <si>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</si>
  <si>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</si>
  <si>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</si>
  <si>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</si>
  <si>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</si>
  <si>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</si>
  <si>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</si>
  <si>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</si>
  <si>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</si>
  <si>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</si>
  <si>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</si>
  <si>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</si>
  <si>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</si>
  <si>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</si>
  <si>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</si>
  <si>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</si>
  <si>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</si>
  <si>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</si>
  <si>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</si>
  <si>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</si>
  <si>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</si>
  <si>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</si>
  <si>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</si>
  <si>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</si>
  <si>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</si>
  <si>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</si>
  <si>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</si>
  <si>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</si>
  <si>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</si>
  <si>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</si>
  <si>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</si>
  <si>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</si>
  <si>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</si>
  <si>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</si>
  <si>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</si>
  <si>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</si>
  <si>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</si>
  <si>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</si>
  <si>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</si>
  <si>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</si>
  <si>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</si>
  <si>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</si>
  <si>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</si>
  <si>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</si>
  <si>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</si>
  <si>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</si>
  <si>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</si>
  <si>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</si>
  <si>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</si>
  <si>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</si>
  <si>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</si>
  <si>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</si>
  <si>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</si>
  <si>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</si>
  <si>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</si>
  <si>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</si>
  <si>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</si>
  <si>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</si>
  <si>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</si>
  <si>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</si>
  <si>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</si>
  <si>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</si>
  <si>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</si>
  <si>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</si>
  <si>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</si>
  <si>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</si>
  <si>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</si>
  <si>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</si>
  <si>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</si>
  <si>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</si>
  <si>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</si>
  <si>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</si>
  <si>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</si>
  <si>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</si>
  <si>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</si>
  <si>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</si>
  <si>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</si>
  <si>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</si>
  <si>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</si>
  <si>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</si>
  <si>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</si>
  <si>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</si>
  <si>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</si>
  <si>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</si>
  <si>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</si>
  <si>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</si>
  <si>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</si>
  <si>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</si>
  <si>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</si>
  <si>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</si>
  <si>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</si>
  <si>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</si>
  <si>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</si>
  <si>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</si>
  <si>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</si>
  <si>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</si>
  <si>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</si>
  <si>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</si>
  <si>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</si>
  <si>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</si>
  <si>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</si>
  <si>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</si>
  <si>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</si>
  <si>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</si>
  <si>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</si>
  <si>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</si>
  <si>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</si>
  <si>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</si>
  <si>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</si>
  <si>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</si>
  <si>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</si>
  <si>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</si>
  <si>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</si>
  <si>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</si>
  <si>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</si>
  <si>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</si>
  <si>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</si>
  <si>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</si>
  <si>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</si>
  <si>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</si>
  <si>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</si>
  <si>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</si>
  <si>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</si>
  <si>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</si>
  <si>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</si>
  <si>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</si>
  <si>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</si>
  <si>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</si>
  <si>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</si>
  <si>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</si>
  <si>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</si>
  <si>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</si>
  <si>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</si>
  <si>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</si>
  <si>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</si>
  <si>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</si>
  <si>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</si>
  <si>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</si>
  <si>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</si>
  <si>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</si>
  <si>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</si>
  <si>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</si>
  <si>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</si>
  <si>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</si>
  <si>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</si>
  <si>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</si>
  <si>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</si>
  <si>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</si>
  <si>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</si>
  <si>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</si>
  <si>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</si>
  <si>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</si>
  <si>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</si>
  <si>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</si>
  <si>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</si>
  <si>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</si>
  <si>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</si>
  <si>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</si>
  <si>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</si>
  <si>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</si>
  <si>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</si>
  <si>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</si>
  <si>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</si>
  <si>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</si>
  <si>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</si>
  <si>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</si>
  <si>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</si>
  <si>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</si>
  <si>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</si>
  <si>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</si>
  <si>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</si>
  <si>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</si>
  <si>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</si>
  <si>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</si>
  <si>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</si>
  <si>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</si>
  <si>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</si>
  <si>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</si>
  <si>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</si>
  <si>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</si>
  <si>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</si>
  <si>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</si>
  <si>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</si>
  <si>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</si>
  <si>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</si>
  <si>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</si>
  <si>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</si>
  <si>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</si>
  <si>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</si>
  <si>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</si>
  <si>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</si>
  <si>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</si>
  <si>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</si>
  <si>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</si>
  <si>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</si>
  <si>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</si>
  <si>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</si>
  <si>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</si>
  <si>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</si>
  <si>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</si>
  <si>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</si>
  <si>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</si>
  <si>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</si>
  <si>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</si>
  <si>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</si>
  <si>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</si>
  <si>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</si>
  <si>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</si>
  <si>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</si>
  <si>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</si>
  <si>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</si>
  <si>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</si>
  <si>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</si>
  <si>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</si>
  <si>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</si>
  <si>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</si>
  <si>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</si>
  <si>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</si>
  <si>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</si>
  <si>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</si>
  <si>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</si>
  <si>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</si>
  <si>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</si>
  <si>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</si>
  <si>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</si>
  <si>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</si>
  <si>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</si>
  <si>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</si>
  <si>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</si>
  <si>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</si>
  <si>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</si>
  <si>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</si>
  <si>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</si>
  <si>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</si>
  <si>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</si>
  <si>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</si>
  <si>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</si>
  <si>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</si>
  <si>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</si>
  <si>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</si>
  <si>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</si>
  <si>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</si>
  <si>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</si>
  <si>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</si>
  <si>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</si>
  <si>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</si>
  <si>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</si>
  <si>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</si>
  <si>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</si>
  <si>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</si>
  <si>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</si>
  <si>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</si>
  <si>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</si>
  <si>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</si>
  <si>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</si>
  <si>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</si>
  <si>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</si>
  <si>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</si>
  <si>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</si>
  <si>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</si>
  <si>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</si>
  <si>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</si>
  <si>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</si>
  <si>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</si>
  <si>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</si>
  <si>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</si>
  <si>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</si>
  <si>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</si>
  <si>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</si>
  <si>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</si>
  <si>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</si>
  <si>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</si>
  <si>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</si>
  <si>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</si>
  <si>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</si>
  <si>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</si>
  <si>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</si>
  <si>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</si>
  <si>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</si>
  <si>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</si>
  <si>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</si>
  <si>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</si>
  <si>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</si>
  <si>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</si>
  <si>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</si>
  <si>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</si>
  <si>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</si>
  <si>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</si>
  <si>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</si>
  <si>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</si>
  <si>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</si>
  <si>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</si>
  <si>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</si>
  <si>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</si>
  <si>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</si>
  <si>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</si>
  <si>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</si>
  <si>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</si>
  <si>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</si>
  <si>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</si>
  <si>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</si>
  <si>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</si>
  <si>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</si>
  <si>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</si>
  <si>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</si>
  <si>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</si>
  <si>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</si>
  <si>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</si>
  <si>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</si>
  <si>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</si>
  <si>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</si>
  <si>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</si>
  <si>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</si>
  <si>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</si>
  <si>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</si>
  <si>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</si>
  <si>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</si>
  <si>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</si>
  <si>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</si>
  <si>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</si>
  <si>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</si>
  <si>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</si>
  <si>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</si>
  <si>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</si>
  <si>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</si>
  <si>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</si>
  <si>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</si>
  <si>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</si>
  <si>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</si>
  <si>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</si>
  <si>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</si>
  <si>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</si>
  <si>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</si>
  <si>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</si>
  <si>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</si>
  <si>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</si>
  <si>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</si>
  <si>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</si>
  <si>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</si>
  <si>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</si>
  <si>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</si>
  <si>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</si>
  <si>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</si>
  <si>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</si>
  <si>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</si>
  <si>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</si>
  <si>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</si>
  <si>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</si>
  <si>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</si>
  <si>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</si>
  <si>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</si>
  <si>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</si>
  <si>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</si>
  <si>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</si>
  <si>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</si>
  <si>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</si>
  <si>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</si>
  <si>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</si>
  <si>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</si>
  <si>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</si>
  <si>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</si>
  <si>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</si>
  <si>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</si>
  <si>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</si>
  <si>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</si>
  <si>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</si>
  <si>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</si>
  <si>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</si>
  <si>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</si>
  <si>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</si>
  <si>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</si>
  <si>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</si>
  <si>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</si>
  <si>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</si>
  <si>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</si>
  <si>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</si>
  <si>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</si>
  <si>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</si>
  <si>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</si>
  <si>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</si>
  <si>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</si>
  <si>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</si>
  <si>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</si>
  <si>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</si>
  <si>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</si>
  <si>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</si>
  <si>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</si>
  <si>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</si>
  <si>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</si>
  <si>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</si>
  <si>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</si>
  <si>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</si>
  <si>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</si>
  <si>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</si>
  <si>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</si>
  <si>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</si>
  <si>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</si>
  <si>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</si>
  <si>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</si>
  <si>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</si>
  <si>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</si>
  <si>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</si>
  <si>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</si>
  <si>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</si>
  <si>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</si>
  <si>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</si>
  <si>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</si>
  <si>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</si>
  <si>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</si>
  <si>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</si>
  <si>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</si>
  <si>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</si>
  <si>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</si>
  <si>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</si>
  <si>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</si>
  <si>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</si>
  <si>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</si>
  <si>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</si>
  <si>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</si>
  <si>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</si>
  <si>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</si>
  <si>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</si>
  <si>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</si>
  <si>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</si>
  <si>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</si>
  <si>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</si>
  <si>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</si>
  <si>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</si>
  <si>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</si>
  <si>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</si>
  <si>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</si>
  <si>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</si>
  <si>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</si>
  <si>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</si>
  <si>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</si>
  <si>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</si>
  <si>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</si>
  <si>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</si>
  <si>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</si>
  <si>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</si>
  <si>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</si>
  <si>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</si>
  <si>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</si>
  <si>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</si>
  <si>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</si>
  <si>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</si>
  <si>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</si>
  <si>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</si>
  <si>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</si>
  <si>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</si>
  <si>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</si>
  <si>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</si>
  <si>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</si>
  <si>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</si>
  <si>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</si>
  <si>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</si>
  <si>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</si>
  <si>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</si>
  <si>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</si>
  <si>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</si>
  <si>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</si>
  <si>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</si>
  <si>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</si>
  <si>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</si>
  <si>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</si>
  <si>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</si>
  <si>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</si>
  <si>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</si>
  <si>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</si>
  <si>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</si>
  <si>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</si>
  <si>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</si>
  <si>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</si>
  <si>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</si>
  <si>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</si>
  <si>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</si>
  <si>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</si>
  <si>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</si>
  <si>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</si>
  <si>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</si>
  <si>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</si>
  <si>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</si>
  <si>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</si>
  <si>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</si>
  <si>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</si>
  <si>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</si>
  <si>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</si>
  <si>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</si>
  <si>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</si>
  <si>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</si>
  <si>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</si>
  <si>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</si>
  <si>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</si>
  <si>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</si>
  <si>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</si>
  <si>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</si>
  <si>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</si>
  <si>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</si>
  <si>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</si>
  <si>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</si>
  <si>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</si>
  <si>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</si>
  <si>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</si>
  <si>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</si>
  <si>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</si>
  <si>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</si>
  <si>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</si>
  <si>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</si>
  <si>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</si>
  <si>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</si>
  <si>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</si>
  <si>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</si>
  <si>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</si>
  <si>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</si>
  <si>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</si>
  <si>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</si>
  <si>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</si>
  <si>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</si>
  <si>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</si>
  <si>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</si>
  <si>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</si>
  <si>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</si>
  <si>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</si>
  <si>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</si>
  <si>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</si>
  <si>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</si>
  <si>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</si>
  <si>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</si>
  <si>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</si>
  <si>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</si>
  <si>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</si>
  <si>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</si>
  <si>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</si>
  <si>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</si>
  <si>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</si>
  <si>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</si>
  <si>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</si>
  <si>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</si>
  <si>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</si>
  <si>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</si>
  <si>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</si>
  <si>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</si>
  <si>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</si>
  <si>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</si>
  <si>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</si>
  <si>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</si>
  <si>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</si>
  <si>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</si>
  <si>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</si>
  <si>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</si>
  <si>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</si>
  <si>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</si>
  <si>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</si>
  <si>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</si>
  <si>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</si>
  <si>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</si>
  <si>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</si>
  <si>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</si>
  <si>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</si>
  <si>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</si>
  <si>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</si>
  <si>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</si>
  <si>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</si>
  <si>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</si>
  <si>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</si>
  <si>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</si>
  <si>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</si>
  <si>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</si>
  <si>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</si>
  <si>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</si>
  <si>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</si>
  <si>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</si>
  <si>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</si>
  <si>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</si>
  <si>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</si>
  <si>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</si>
  <si>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</si>
  <si>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</si>
  <si>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</si>
  <si>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</si>
  <si>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</si>
  <si>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</si>
  <si>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</si>
  <si>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</si>
  <si>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</si>
  <si>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</si>
  <si>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</si>
  <si>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</si>
  <si>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</si>
  <si>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</si>
  <si>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</si>
  <si>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</si>
  <si>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</si>
  <si>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</si>
  <si>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</si>
  <si>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</si>
  <si>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</si>
  <si>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</si>
  <si>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</si>
  <si>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</si>
  <si>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</si>
  <si>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</si>
  <si>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</si>
  <si>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</si>
  <si>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</si>
  <si>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</si>
  <si>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</si>
  <si>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</si>
  <si>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</si>
  <si>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</si>
  <si>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</si>
  <si>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</si>
  <si>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</si>
  <si>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</si>
  <si>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</si>
  <si>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</si>
  <si>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</si>
  <si>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</si>
  <si>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</si>
  <si>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</si>
  <si>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</si>
  <si>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</si>
  <si>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</si>
  <si>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</si>
  <si>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</si>
  <si>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</si>
  <si>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</si>
  <si>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</si>
  <si>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</si>
  <si>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</si>
  <si>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</si>
  <si>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</si>
  <si>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</si>
  <si>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</si>
  <si>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</si>
  <si>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</si>
  <si>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</si>
  <si>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</si>
  <si>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</si>
  <si>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</si>
  <si>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</si>
  <si>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</si>
  <si>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</si>
  <si>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</si>
  <si>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</si>
  <si>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</si>
  <si>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</si>
  <si>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</si>
  <si>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</si>
  <si>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</si>
  <si>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</si>
  <si>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</si>
  <si>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</si>
  <si>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</si>
  <si>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</si>
  <si>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</si>
  <si>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</si>
  <si>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</si>
  <si>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</si>
  <si>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</si>
  <si>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</si>
  <si>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</si>
  <si>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</si>
  <si>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</si>
  <si>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</si>
  <si>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</si>
  <si>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</si>
  <si>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</si>
  <si>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</si>
  <si>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</si>
  <si>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</si>
  <si>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</si>
  <si>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</si>
  <si>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</si>
  <si>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</si>
  <si>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</si>
  <si>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</si>
  <si>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</si>
  <si>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</si>
  <si>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</si>
  <si>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</si>
  <si>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</si>
  <si>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</si>
  <si>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</si>
  <si>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</si>
  <si>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</si>
  <si>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</si>
  <si>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</si>
  <si>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</si>
  <si>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</si>
  <si>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</si>
  <si>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</si>
  <si>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</si>
  <si>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</si>
  <si>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</si>
  <si>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</si>
  <si>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</si>
  <si>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</si>
  <si>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</si>
  <si>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</si>
  <si>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</si>
  <si>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</si>
  <si>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</si>
  <si>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</si>
  <si>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</si>
  <si>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</si>
  <si>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</si>
  <si>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</si>
  <si>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</si>
  <si>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</si>
  <si>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</si>
  <si>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</si>
  <si>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</si>
  <si>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</si>
  <si>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</si>
  <si>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</si>
  <si>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</si>
  <si>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</si>
  <si>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</si>
  <si>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</si>
  <si>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</si>
  <si>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</si>
  <si>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</si>
  <si>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</si>
  <si>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</si>
  <si>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</si>
  <si>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</si>
  <si>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</si>
  <si>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</si>
  <si>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</si>
  <si>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</si>
  <si>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</si>
  <si>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</si>
  <si>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</si>
  <si>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</si>
  <si>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</si>
  <si>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</si>
  <si>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</si>
  <si>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</si>
  <si>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</si>
  <si>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</si>
  <si>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</si>
  <si>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</si>
  <si>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</si>
  <si>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</si>
  <si>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</si>
  <si>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</si>
  <si>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</si>
  <si>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</si>
  <si>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</si>
  <si>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</si>
  <si>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</si>
  <si>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</si>
  <si>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</si>
  <si>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</si>
  <si>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</si>
  <si>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</si>
  <si>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</si>
  <si>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</si>
  <si>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</si>
  <si>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</si>
  <si>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</si>
  <si>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</si>
  <si>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</si>
  <si>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</si>
  <si>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</si>
  <si>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</si>
  <si>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</si>
  <si>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</si>
  <si>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</si>
  <si>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</si>
  <si>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</si>
  <si>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</si>
  <si>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</si>
  <si>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</si>
  <si>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</si>
  <si>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</si>
  <si>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</si>
  <si>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</si>
  <si>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</si>
  <si>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</si>
  <si>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</si>
  <si>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</si>
  <si>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</si>
  <si>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</si>
  <si>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</si>
  <si>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</si>
  <si>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</si>
  <si>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</si>
  <si>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</si>
  <si>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</si>
  <si>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</si>
  <si>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</si>
  <si>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</si>
  <si>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</si>
  <si>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</si>
  <si>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</si>
  <si>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</si>
  <si>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</si>
  <si>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</si>
  <si>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</si>
  <si>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</si>
  <si>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</si>
  <si>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</si>
  <si>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</si>
  <si>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</si>
  <si>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</si>
  <si>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</si>
  <si>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</si>
  <si>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</si>
  <si>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</si>
  <si>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</si>
  <si>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</si>
  <si>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</si>
  <si>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</si>
  <si>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</si>
  <si>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</si>
  <si>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</si>
  <si>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</si>
  <si>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</si>
  <si>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</si>
  <si>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</si>
  <si>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</si>
  <si>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</si>
  <si>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</si>
  <si>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</si>
  <si>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</si>
  <si>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</si>
  <si>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</si>
  <si>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</si>
  <si>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</si>
  <si>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</si>
  <si>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</si>
  <si>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</si>
  <si>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</si>
  <si>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</si>
  <si>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</si>
  <si>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</si>
  <si>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</si>
  <si>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</si>
  <si>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</si>
  <si>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</si>
  <si>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</si>
  <si>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</si>
  <si>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</si>
  <si>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</si>
  <si>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</si>
  <si>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</si>
  <si>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</si>
  <si>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</si>
  <si>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</si>
  <si>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</si>
  <si>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</si>
  <si>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</si>
  <si>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</si>
  <si>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</si>
  <si>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</si>
  <si>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</si>
  <si>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</si>
  <si>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</si>
  <si>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</si>
  <si>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</si>
  <si>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</si>
  <si>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</si>
  <si>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</si>
  <si>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</si>
  <si>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</si>
  <si>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</si>
  <si>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</si>
  <si>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</si>
  <si>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</si>
  <si>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</si>
  <si>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</si>
  <si>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</si>
  <si>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</si>
  <si>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</si>
  <si>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</si>
  <si>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</si>
  <si>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</si>
  <si>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</si>
  <si>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</si>
  <si>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</si>
  <si>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</si>
  <si>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</si>
  <si>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</si>
  <si>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</si>
  <si>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</si>
  <si>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</si>
  <si>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</si>
  <si>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</si>
  <si>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</si>
  <si>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</si>
  <si>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</si>
  <si>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</si>
  <si>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</si>
  <si>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</si>
  <si>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</si>
  <si>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</si>
  <si>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</si>
  <si>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</si>
  <si>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</si>
  <si>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</si>
  <si>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</si>
  <si>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28  DE  ABRIL  DEL  2017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</si>
</sst>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Black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Black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852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47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84" fillId="0" borderId="23" xfId="0" applyNumberFormat="1" applyFont="1" applyBorder="1" applyAlignment="1">
      <alignment/>
    </xf>
    <xf numFmtId="4" fontId="84" fillId="0" borderId="2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5" fontId="0" fillId="0" borderId="27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9" fillId="0" borderId="16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8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21" fillId="33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4" fontId="21" fillId="33" borderId="10" xfId="0" applyNumberFormat="1" applyFont="1" applyFill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3" fillId="0" borderId="28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165" fontId="0" fillId="0" borderId="30" xfId="0" applyNumberForma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4" fontId="8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0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10" xfId="0" applyFont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84" fillId="0" borderId="3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4" fontId="23" fillId="33" borderId="20" xfId="0" applyNumberFormat="1" applyFont="1" applyFill="1" applyBorder="1" applyAlignment="1">
      <alignment horizontal="right"/>
    </xf>
    <xf numFmtId="4" fontId="84" fillId="0" borderId="36" xfId="0" applyNumberFormat="1" applyFont="1" applyBorder="1" applyAlignment="1">
      <alignment/>
    </xf>
    <xf numFmtId="4" fontId="84" fillId="0" borderId="3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32" xfId="0" applyBorder="1" applyAlignment="1">
      <alignment/>
    </xf>
    <xf numFmtId="0" fontId="17" fillId="0" borderId="18" xfId="0" applyFont="1" applyBorder="1" applyAlignment="1">
      <alignment horizontal="center"/>
    </xf>
    <xf numFmtId="4" fontId="84" fillId="0" borderId="28" xfId="0" applyNumberFormat="1" applyFont="1" applyBorder="1" applyAlignment="1">
      <alignment/>
    </xf>
    <xf numFmtId="4" fontId="84" fillId="0" borderId="38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84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31" xfId="0" applyNumberFormat="1" applyBorder="1" applyAlignment="1">
      <alignment/>
    </xf>
    <xf numFmtId="0" fontId="9" fillId="0" borderId="0" xfId="0" applyFont="1" applyAlignment="1">
      <alignment horizontal="center"/>
    </xf>
    <xf numFmtId="165" fontId="0" fillId="0" borderId="22" xfId="0" applyNumberForma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0" fontId="18" fillId="0" borderId="20" xfId="0" applyFont="1" applyFill="1" applyBorder="1" applyAlignment="1">
      <alignment/>
    </xf>
    <xf numFmtId="165" fontId="0" fillId="0" borderId="20" xfId="0" applyNumberFormat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10" xfId="0" applyFont="1" applyFill="1" applyBorder="1" applyAlignment="1">
      <alignment/>
    </xf>
    <xf numFmtId="4" fontId="0" fillId="0" borderId="42" xfId="0" applyNumberFormat="1" applyBorder="1" applyAlignment="1">
      <alignment horizontal="center"/>
    </xf>
    <xf numFmtId="4" fontId="84" fillId="0" borderId="43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center"/>
    </xf>
    <xf numFmtId="0" fontId="9" fillId="0" borderId="18" xfId="0" applyFont="1" applyFill="1" applyBorder="1" applyAlignment="1">
      <alignment/>
    </xf>
    <xf numFmtId="4" fontId="90" fillId="0" borderId="20" xfId="0" applyNumberFormat="1" applyFont="1" applyBorder="1" applyAlignment="1">
      <alignment/>
    </xf>
    <xf numFmtId="4" fontId="84" fillId="0" borderId="23" xfId="0" applyNumberFormat="1" applyFont="1" applyBorder="1" applyAlignment="1">
      <alignment horizontal="center"/>
    </xf>
    <xf numFmtId="4" fontId="85" fillId="0" borderId="23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9" fillId="0" borderId="28" xfId="0" applyFont="1" applyFill="1" applyBorder="1" applyAlignment="1">
      <alignment/>
    </xf>
    <xf numFmtId="0" fontId="13" fillId="0" borderId="41" xfId="0" applyFont="1" applyBorder="1" applyAlignment="1">
      <alignment horizontal="center"/>
    </xf>
    <xf numFmtId="165" fontId="0" fillId="0" borderId="32" xfId="0" applyNumberFormat="1" applyBorder="1" applyAlignment="1">
      <alignment horizontal="left"/>
    </xf>
    <xf numFmtId="165" fontId="84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65" fontId="0" fillId="0" borderId="18" xfId="0" applyNumberForma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9" fillId="34" borderId="45" xfId="0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4" fillId="0" borderId="14" xfId="0" applyNumberFormat="1" applyFont="1" applyBorder="1" applyAlignment="1">
      <alignment horizontal="center"/>
    </xf>
    <xf numFmtId="4" fontId="84" fillId="0" borderId="15" xfId="0" applyNumberFormat="1" applyFont="1" applyBorder="1" applyAlignment="1">
      <alignment horizontal="center"/>
    </xf>
    <xf numFmtId="4" fontId="0" fillId="0" borderId="10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4" fontId="13" fillId="0" borderId="10" xfId="47" applyNumberFormat="1" applyFont="1" applyBorder="1" applyAlignment="1">
      <alignment/>
    </xf>
    <xf numFmtId="4" fontId="89" fillId="0" borderId="20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4" fontId="83" fillId="0" borderId="21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0" fillId="0" borderId="10" xfId="47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84" fillId="34" borderId="23" xfId="0" applyNumberFormat="1" applyFont="1" applyFill="1" applyBorder="1" applyAlignment="1">
      <alignment/>
    </xf>
    <xf numFmtId="4" fontId="9" fillId="34" borderId="18" xfId="47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 horizontal="left"/>
    </xf>
    <xf numFmtId="166" fontId="0" fillId="0" borderId="10" xfId="47" applyNumberFormat="1" applyFont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3" fontId="9" fillId="34" borderId="18" xfId="4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65" fontId="83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 horizontal="left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horizontal="center"/>
    </xf>
    <xf numFmtId="4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85" fillId="34" borderId="23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5" fontId="9" fillId="34" borderId="16" xfId="0" applyNumberFormat="1" applyFont="1" applyFill="1" applyBorder="1" applyAlignment="1">
      <alignment horizontal="left"/>
    </xf>
    <xf numFmtId="4" fontId="9" fillId="34" borderId="20" xfId="4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1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165" fontId="9" fillId="34" borderId="32" xfId="0" applyNumberFormat="1" applyFont="1" applyFill="1" applyBorder="1" applyAlignment="1">
      <alignment horizontal="left"/>
    </xf>
    <xf numFmtId="43" fontId="9" fillId="34" borderId="28" xfId="47" applyFont="1" applyFill="1" applyBorder="1" applyAlignment="1">
      <alignment horizontal="center"/>
    </xf>
    <xf numFmtId="4" fontId="92" fillId="34" borderId="0" xfId="0" applyNumberFormat="1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34" borderId="0" xfId="0" applyFont="1" applyFill="1" applyAlignment="1">
      <alignment/>
    </xf>
    <xf numFmtId="4" fontId="93" fillId="34" borderId="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" fontId="95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 horizontal="left"/>
    </xf>
    <xf numFmtId="43" fontId="9" fillId="34" borderId="18" xfId="47" applyFont="1" applyFill="1" applyBorder="1" applyAlignment="1">
      <alignment horizontal="left"/>
    </xf>
    <xf numFmtId="4" fontId="85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1" fillId="0" borderId="0" xfId="47" applyFont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91" fillId="0" borderId="0" xfId="47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91" fillId="0" borderId="0" xfId="47" applyFont="1" applyBorder="1" applyAlignment="1">
      <alignment/>
    </xf>
    <xf numFmtId="165" fontId="91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4" fontId="91" fillId="35" borderId="0" xfId="0" applyNumberFormat="1" applyFont="1" applyFill="1" applyBorder="1" applyAlignment="1">
      <alignment horizontal="right"/>
    </xf>
    <xf numFmtId="4" fontId="91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9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9" fillId="0" borderId="0" xfId="47" applyFont="1" applyBorder="1" applyAlignment="1">
      <alignment/>
    </xf>
    <xf numFmtId="165" fontId="8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4" fontId="9" fillId="34" borderId="0" xfId="47" applyNumberFormat="1" applyFont="1" applyFill="1" applyBorder="1" applyAlignment="1">
      <alignment horizontal="right"/>
    </xf>
    <xf numFmtId="165" fontId="85" fillId="0" borderId="0" xfId="0" applyNumberFormat="1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 horizontal="right"/>
    </xf>
    <xf numFmtId="4" fontId="92" fillId="34" borderId="0" xfId="0" applyNumberFormat="1" applyFont="1" applyFill="1" applyBorder="1" applyAlignment="1">
      <alignment horizontal="center"/>
    </xf>
    <xf numFmtId="43" fontId="9" fillId="34" borderId="0" xfId="47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43" fontId="9" fillId="34" borderId="0" xfId="47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2" fillId="0" borderId="0" xfId="0" applyFont="1" applyBorder="1" applyAlignment="1">
      <alignment horizontal="center"/>
    </xf>
    <xf numFmtId="43" fontId="85" fillId="0" borderId="0" xfId="47" applyFont="1" applyBorder="1" applyAlignment="1">
      <alignment horizontal="right"/>
    </xf>
    <xf numFmtId="0" fontId="9" fillId="34" borderId="0" xfId="0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36" borderId="0" xfId="0" applyNumberFormat="1" applyFont="1" applyFill="1" applyBorder="1" applyAlignment="1">
      <alignment/>
    </xf>
    <xf numFmtId="4" fontId="97" fillId="36" borderId="0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4" fontId="91" fillId="34" borderId="10" xfId="0" applyNumberFormat="1" applyFont="1" applyFill="1" applyBorder="1" applyAlignment="1">
      <alignment horizontal="right"/>
    </xf>
    <xf numFmtId="4" fontId="91" fillId="34" borderId="10" xfId="0" applyNumberFormat="1" applyFont="1" applyFill="1" applyBorder="1" applyAlignment="1">
      <alignment/>
    </xf>
    <xf numFmtId="4" fontId="91" fillId="34" borderId="17" xfId="0" applyNumberFormat="1" applyFont="1" applyFill="1" applyBorder="1" applyAlignment="1">
      <alignment/>
    </xf>
    <xf numFmtId="0" fontId="30" fillId="34" borderId="31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right"/>
    </xf>
    <xf numFmtId="4" fontId="91" fillId="34" borderId="11" xfId="0" applyNumberFormat="1" applyFont="1" applyFill="1" applyBorder="1" applyAlignment="1">
      <alignment/>
    </xf>
    <xf numFmtId="4" fontId="91" fillId="34" borderId="12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center"/>
    </xf>
    <xf numFmtId="165" fontId="91" fillId="34" borderId="27" xfId="0" applyNumberFormat="1" applyFont="1" applyFill="1" applyBorder="1" applyAlignment="1">
      <alignment horizontal="left"/>
    </xf>
    <xf numFmtId="0" fontId="9" fillId="34" borderId="4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/>
    </xf>
    <xf numFmtId="4" fontId="91" fillId="34" borderId="21" xfId="0" applyNumberFormat="1" applyFont="1" applyFill="1" applyBorder="1" applyAlignment="1">
      <alignment/>
    </xf>
    <xf numFmtId="0" fontId="91" fillId="34" borderId="40" xfId="0" applyFont="1" applyFill="1" applyBorder="1" applyAlignment="1">
      <alignment horizontal="center"/>
    </xf>
    <xf numFmtId="0" fontId="94" fillId="34" borderId="2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0" xfId="0" applyNumberFormat="1" applyFont="1" applyFill="1" applyBorder="1" applyAlignment="1">
      <alignment/>
    </xf>
    <xf numFmtId="165" fontId="95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91" fillId="34" borderId="0" xfId="0" applyNumberFormat="1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91" fillId="34" borderId="20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30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 horizontal="right"/>
    </xf>
    <xf numFmtId="165" fontId="91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43" fontId="91" fillId="34" borderId="0" xfId="47" applyFont="1" applyFill="1" applyBorder="1" applyAlignment="1">
      <alignment/>
    </xf>
    <xf numFmtId="165" fontId="91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2" fontId="91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right"/>
    </xf>
    <xf numFmtId="43" fontId="91" fillId="34" borderId="0" xfId="47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14" fontId="83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4" fontId="9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95" fillId="34" borderId="0" xfId="0" applyNumberFormat="1" applyFont="1" applyFill="1" applyBorder="1" applyAlignment="1">
      <alignment horizontal="center"/>
    </xf>
    <xf numFmtId="4" fontId="95" fillId="34" borderId="0" xfId="0" applyNumberFormat="1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65" fontId="83" fillId="34" borderId="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right"/>
    </xf>
    <xf numFmtId="3" fontId="30" fillId="34" borderId="0" xfId="0" applyNumberFormat="1" applyFont="1" applyFill="1" applyBorder="1" applyAlignment="1">
      <alignment horizontal="center"/>
    </xf>
    <xf numFmtId="43" fontId="91" fillId="34" borderId="0" xfId="47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4" fontId="41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65" fontId="8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43" fontId="9" fillId="34" borderId="0" xfId="47" applyFont="1" applyFill="1" applyBorder="1" applyAlignment="1">
      <alignment/>
    </xf>
    <xf numFmtId="165" fontId="95" fillId="34" borderId="0" xfId="0" applyNumberFormat="1" applyFont="1" applyFill="1" applyBorder="1" applyAlignment="1">
      <alignment horizontal="left"/>
    </xf>
    <xf numFmtId="165" fontId="84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5" fontId="85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 horizontal="right"/>
    </xf>
    <xf numFmtId="165" fontId="26" fillId="34" borderId="0" xfId="0" applyNumberFormat="1" applyFont="1" applyFill="1" applyBorder="1" applyAlignment="1">
      <alignment horizontal="left"/>
    </xf>
    <xf numFmtId="0" fontId="10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4" fontId="23" fillId="34" borderId="0" xfId="0" applyNumberFormat="1" applyFont="1" applyFill="1" applyBorder="1" applyAlignment="1">
      <alignment/>
    </xf>
    <xf numFmtId="4" fontId="85" fillId="34" borderId="0" xfId="0" applyNumberFormat="1" applyFont="1" applyFill="1" applyBorder="1" applyAlignment="1">
      <alignment horizontal="right"/>
    </xf>
    <xf numFmtId="0" fontId="101" fillId="34" borderId="0" xfId="0" applyFont="1" applyFill="1" applyBorder="1" applyAlignment="1">
      <alignment horizontal="center"/>
    </xf>
    <xf numFmtId="3" fontId="94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43" fontId="85" fillId="34" borderId="0" xfId="47" applyFont="1" applyFill="1" applyBorder="1" applyAlignment="1">
      <alignment horizontal="right"/>
    </xf>
    <xf numFmtId="4" fontId="3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43" fontId="95" fillId="34" borderId="0" xfId="0" applyNumberFormat="1" applyFont="1" applyFill="1" applyBorder="1" applyAlignment="1">
      <alignment/>
    </xf>
    <xf numFmtId="4" fontId="97" fillId="34" borderId="0" xfId="0" applyNumberFormat="1" applyFont="1" applyFill="1" applyBorder="1" applyAlignment="1">
      <alignment/>
    </xf>
    <xf numFmtId="4" fontId="91" fillId="34" borderId="28" xfId="0" applyNumberFormat="1" applyFont="1" applyFill="1" applyBorder="1" applyAlignment="1">
      <alignment/>
    </xf>
    <xf numFmtId="4" fontId="91" fillId="34" borderId="38" xfId="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48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38" xfId="0" applyFont="1" applyFill="1" applyBorder="1" applyAlignment="1">
      <alignment horizontal="center"/>
    </xf>
    <xf numFmtId="2" fontId="9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right"/>
    </xf>
    <xf numFmtId="165" fontId="91" fillId="34" borderId="22" xfId="0" applyNumberFormat="1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2" fontId="91" fillId="34" borderId="12" xfId="0" applyNumberFormat="1" applyFont="1" applyFill="1" applyBorder="1" applyAlignment="1">
      <alignment/>
    </xf>
    <xf numFmtId="165" fontId="91" fillId="34" borderId="49" xfId="0" applyNumberFormat="1" applyFont="1" applyFill="1" applyBorder="1" applyAlignment="1">
      <alignment horizontal="left"/>
    </xf>
    <xf numFmtId="0" fontId="9" fillId="34" borderId="49" xfId="0" applyFont="1" applyFill="1" applyBorder="1" applyAlignment="1">
      <alignment horizontal="center"/>
    </xf>
    <xf numFmtId="0" fontId="9" fillId="34" borderId="49" xfId="0" applyFont="1" applyFill="1" applyBorder="1" applyAlignment="1">
      <alignment/>
    </xf>
    <xf numFmtId="0" fontId="30" fillId="34" borderId="49" xfId="0" applyFont="1" applyFill="1" applyBorder="1" applyAlignment="1">
      <alignment horizontal="center"/>
    </xf>
    <xf numFmtId="4" fontId="91" fillId="34" borderId="49" xfId="0" applyNumberFormat="1" applyFont="1" applyFill="1" applyBorder="1" applyAlignment="1">
      <alignment horizontal="right"/>
    </xf>
    <xf numFmtId="2" fontId="91" fillId="34" borderId="49" xfId="0" applyNumberFormat="1" applyFont="1" applyFill="1" applyBorder="1" applyAlignment="1">
      <alignment/>
    </xf>
    <xf numFmtId="0" fontId="83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2" fontId="91" fillId="34" borderId="21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right"/>
    </xf>
    <xf numFmtId="43" fontId="91" fillId="34" borderId="10" xfId="47" applyFont="1" applyFill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  <xf numFmtId="0" fontId="83" fillId="34" borderId="49" xfId="0" applyFont="1" applyFill="1" applyBorder="1" applyAlignment="1">
      <alignment horizontal="center"/>
    </xf>
    <xf numFmtId="0" fontId="94" fillId="34" borderId="49" xfId="0" applyFont="1" applyFill="1" applyBorder="1" applyAlignment="1">
      <alignment horizontal="center"/>
    </xf>
    <xf numFmtId="165" fontId="91" fillId="34" borderId="50" xfId="0" applyNumberFormat="1" applyFont="1" applyFill="1" applyBorder="1" applyAlignment="1">
      <alignment horizontal="left"/>
    </xf>
    <xf numFmtId="0" fontId="83" fillId="34" borderId="47" xfId="0" applyFont="1" applyFill="1" applyBorder="1" applyAlignment="1">
      <alignment horizontal="center"/>
    </xf>
    <xf numFmtId="0" fontId="94" fillId="34" borderId="47" xfId="0" applyFont="1" applyFill="1" applyBorder="1" applyAlignment="1">
      <alignment horizontal="center"/>
    </xf>
    <xf numFmtId="43" fontId="91" fillId="34" borderId="47" xfId="47" applyFont="1" applyFill="1" applyBorder="1" applyAlignment="1">
      <alignment horizontal="right"/>
    </xf>
    <xf numFmtId="4" fontId="91" fillId="34" borderId="47" xfId="0" applyNumberFormat="1" applyFont="1" applyFill="1" applyBorder="1" applyAlignment="1">
      <alignment horizontal="right"/>
    </xf>
    <xf numFmtId="2" fontId="91" fillId="34" borderId="51" xfId="0" applyNumberFormat="1" applyFont="1" applyFill="1" applyBorder="1" applyAlignment="1">
      <alignment/>
    </xf>
    <xf numFmtId="43" fontId="91" fillId="34" borderId="20" xfId="47" applyFont="1" applyFill="1" applyBorder="1" applyAlignment="1">
      <alignment horizontal="right"/>
    </xf>
    <xf numFmtId="165" fontId="9" fillId="34" borderId="16" xfId="0" applyNumberFormat="1" applyFont="1" applyFill="1" applyBorder="1" applyAlignment="1">
      <alignment horizontal="center"/>
    </xf>
    <xf numFmtId="14" fontId="9" fillId="34" borderId="16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14" fontId="83" fillId="34" borderId="32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85" fillId="34" borderId="24" xfId="0" applyNumberFormat="1" applyFont="1" applyFill="1" applyBorder="1" applyAlignment="1">
      <alignment/>
    </xf>
    <xf numFmtId="14" fontId="83" fillId="34" borderId="22" xfId="0" applyNumberFormat="1" applyFont="1" applyFill="1" applyBorder="1" applyAlignment="1">
      <alignment horizontal="center"/>
    </xf>
    <xf numFmtId="4" fontId="91" fillId="34" borderId="25" xfId="0" applyNumberFormat="1" applyFont="1" applyFill="1" applyBorder="1" applyAlignment="1">
      <alignment/>
    </xf>
    <xf numFmtId="4" fontId="91" fillId="34" borderId="26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4" fontId="85" fillId="34" borderId="0" xfId="0" applyNumberFormat="1" applyFont="1" applyFill="1" applyAlignment="1">
      <alignment/>
    </xf>
    <xf numFmtId="4" fontId="91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4" fontId="85" fillId="34" borderId="14" xfId="0" applyNumberFormat="1" applyFont="1" applyFill="1" applyBorder="1" applyAlignment="1">
      <alignment horizontal="center"/>
    </xf>
    <xf numFmtId="4" fontId="85" fillId="34" borderId="15" xfId="0" applyNumberFormat="1" applyFont="1" applyFill="1" applyBorder="1" applyAlignment="1">
      <alignment horizontal="center"/>
    </xf>
    <xf numFmtId="4" fontId="85" fillId="34" borderId="28" xfId="0" applyNumberFormat="1" applyFont="1" applyFill="1" applyBorder="1" applyAlignment="1">
      <alignment horizontal="center"/>
    </xf>
    <xf numFmtId="4" fontId="85" fillId="34" borderId="38" xfId="0" applyNumberFormat="1" applyFont="1" applyFill="1" applyBorder="1" applyAlignment="1">
      <alignment horizontal="center"/>
    </xf>
    <xf numFmtId="165" fontId="83" fillId="34" borderId="16" xfId="0" applyNumberFormat="1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14" fontId="91" fillId="34" borderId="22" xfId="0" applyNumberFormat="1" applyFont="1" applyFill="1" applyBorder="1" applyAlignment="1">
      <alignment horizontal="center"/>
    </xf>
    <xf numFmtId="14" fontId="83" fillId="34" borderId="16" xfId="0" applyNumberFormat="1" applyFont="1" applyFill="1" applyBorder="1" applyAlignment="1">
      <alignment horizontal="center"/>
    </xf>
    <xf numFmtId="0" fontId="83" fillId="34" borderId="16" xfId="0" applyFont="1" applyFill="1" applyBorder="1" applyAlignment="1">
      <alignment horizontal="center"/>
    </xf>
    <xf numFmtId="0" fontId="83" fillId="34" borderId="16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3" fillId="34" borderId="16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83" fillId="34" borderId="22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4" fontId="9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91" fillId="34" borderId="11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4" fontId="91" fillId="34" borderId="51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" fontId="26" fillId="34" borderId="23" xfId="0" applyNumberFormat="1" applyFont="1" applyFill="1" applyBorder="1" applyAlignment="1">
      <alignment horizontal="right"/>
    </xf>
    <xf numFmtId="14" fontId="9" fillId="34" borderId="2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4" fontId="91" fillId="34" borderId="0" xfId="0" applyNumberFormat="1" applyFont="1" applyFill="1" applyAlignment="1">
      <alignment horizontal="right"/>
    </xf>
    <xf numFmtId="4" fontId="91" fillId="34" borderId="28" xfId="0" applyNumberFormat="1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1" fillId="34" borderId="0" xfId="0" applyFont="1" applyFill="1" applyAlignment="1">
      <alignment/>
    </xf>
    <xf numFmtId="0" fontId="85" fillId="34" borderId="14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3" fontId="91" fillId="34" borderId="18" xfId="47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14" fontId="91" fillId="34" borderId="16" xfId="0" applyNumberFormat="1" applyFont="1" applyFill="1" applyBorder="1" applyAlignment="1">
      <alignment horizontal="center"/>
    </xf>
    <xf numFmtId="4" fontId="85" fillId="34" borderId="36" xfId="0" applyNumberFormat="1" applyFont="1" applyFill="1" applyBorder="1" applyAlignment="1">
      <alignment/>
    </xf>
    <xf numFmtId="4" fontId="85" fillId="34" borderId="37" xfId="0" applyNumberFormat="1" applyFont="1" applyFill="1" applyBorder="1" applyAlignment="1">
      <alignment/>
    </xf>
    <xf numFmtId="0" fontId="83" fillId="34" borderId="22" xfId="0" applyFont="1" applyFill="1" applyBorder="1" applyAlignment="1">
      <alignment horizontal="center"/>
    </xf>
    <xf numFmtId="165" fontId="91" fillId="34" borderId="29" xfId="0" applyNumberFormat="1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1" fillId="34" borderId="30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91" fillId="34" borderId="2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3" fontId="30" fillId="34" borderId="10" xfId="0" applyNumberFormat="1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165" fontId="91" fillId="34" borderId="32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30" fillId="34" borderId="4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/>
    </xf>
    <xf numFmtId="165" fontId="83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165" fontId="83" fillId="34" borderId="0" xfId="0" applyNumberFormat="1" applyFont="1" applyFill="1" applyAlignment="1">
      <alignment/>
    </xf>
    <xf numFmtId="165" fontId="84" fillId="34" borderId="13" xfId="0" applyNumberFormat="1" applyFont="1" applyFill="1" applyBorder="1" applyAlignment="1">
      <alignment horizontal="center"/>
    </xf>
    <xf numFmtId="165" fontId="84" fillId="34" borderId="48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4" fontId="9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4" fontId="9" fillId="34" borderId="47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43" fontId="9" fillId="34" borderId="10" xfId="47" applyFont="1" applyFill="1" applyBorder="1" applyAlignment="1">
      <alignment/>
    </xf>
    <xf numFmtId="165" fontId="83" fillId="34" borderId="0" xfId="0" applyNumberFormat="1" applyFont="1" applyFill="1" applyAlignment="1">
      <alignment horizontal="left"/>
    </xf>
    <xf numFmtId="165" fontId="84" fillId="34" borderId="33" xfId="0" applyNumberFormat="1" applyFont="1" applyFill="1" applyBorder="1" applyAlignment="1">
      <alignment horizontal="left"/>
    </xf>
    <xf numFmtId="165" fontId="84" fillId="34" borderId="27" xfId="0" applyNumberFormat="1" applyFont="1" applyFill="1" applyBorder="1" applyAlignment="1">
      <alignment horizontal="left"/>
    </xf>
    <xf numFmtId="0" fontId="84" fillId="34" borderId="20" xfId="0" applyFont="1" applyFill="1" applyBorder="1" applyAlignment="1">
      <alignment horizontal="center"/>
    </xf>
    <xf numFmtId="4" fontId="85" fillId="34" borderId="20" xfId="0" applyNumberFormat="1" applyFont="1" applyFill="1" applyBorder="1" applyAlignment="1">
      <alignment horizontal="center"/>
    </xf>
    <xf numFmtId="4" fontId="85" fillId="34" borderId="2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 horizontal="right"/>
    </xf>
    <xf numFmtId="165" fontId="83" fillId="34" borderId="22" xfId="0" applyNumberFormat="1" applyFont="1" applyFill="1" applyBorder="1" applyAlignment="1">
      <alignment horizontal="left"/>
    </xf>
    <xf numFmtId="165" fontId="85" fillId="34" borderId="13" xfId="0" applyNumberFormat="1" applyFont="1" applyFill="1" applyBorder="1" applyAlignment="1">
      <alignment horizontal="left"/>
    </xf>
    <xf numFmtId="165" fontId="85" fillId="34" borderId="48" xfId="0" applyNumberFormat="1" applyFont="1" applyFill="1" applyBorder="1" applyAlignment="1">
      <alignment horizontal="left"/>
    </xf>
    <xf numFmtId="165" fontId="9" fillId="34" borderId="22" xfId="0" applyNumberFormat="1" applyFont="1" applyFill="1" applyBorder="1" applyAlignment="1">
      <alignment horizontal="left"/>
    </xf>
    <xf numFmtId="165" fontId="9" fillId="34" borderId="49" xfId="0" applyNumberFormat="1" applyFont="1" applyFill="1" applyBorder="1" applyAlignment="1">
      <alignment horizontal="left"/>
    </xf>
    <xf numFmtId="165" fontId="9" fillId="34" borderId="50" xfId="0" applyNumberFormat="1" applyFont="1" applyFill="1" applyBorder="1" applyAlignment="1">
      <alignment horizontal="left"/>
    </xf>
    <xf numFmtId="165" fontId="91" fillId="34" borderId="0" xfId="0" applyNumberFormat="1" applyFont="1" applyFill="1" applyAlignment="1">
      <alignment horizontal="left"/>
    </xf>
    <xf numFmtId="4" fontId="23" fillId="34" borderId="10" xfId="0" applyNumberFormat="1" applyFont="1" applyFill="1" applyBorder="1" applyAlignment="1">
      <alignment horizontal="right"/>
    </xf>
    <xf numFmtId="0" fontId="94" fillId="34" borderId="31" xfId="0" applyFont="1" applyFill="1" applyBorder="1" applyAlignment="1">
      <alignment horizontal="center"/>
    </xf>
    <xf numFmtId="4" fontId="91" fillId="34" borderId="30" xfId="0" applyNumberFormat="1" applyFont="1" applyFill="1" applyBorder="1" applyAlignment="1">
      <alignment/>
    </xf>
    <xf numFmtId="0" fontId="30" fillId="34" borderId="11" xfId="0" applyFont="1" applyFill="1" applyBorder="1" applyAlignment="1">
      <alignment/>
    </xf>
    <xf numFmtId="4" fontId="91" fillId="34" borderId="53" xfId="0" applyNumberFormat="1" applyFont="1" applyFill="1" applyBorder="1" applyAlignment="1">
      <alignment/>
    </xf>
    <xf numFmtId="0" fontId="30" fillId="34" borderId="49" xfId="0" applyFont="1" applyFill="1" applyBorder="1" applyAlignment="1">
      <alignment/>
    </xf>
    <xf numFmtId="165" fontId="91" fillId="34" borderId="54" xfId="0" applyNumberFormat="1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4" fontId="91" fillId="34" borderId="56" xfId="0" applyNumberFormat="1" applyFont="1" applyFill="1" applyBorder="1" applyAlignment="1">
      <alignment/>
    </xf>
    <xf numFmtId="165" fontId="26" fillId="34" borderId="22" xfId="0" applyNumberFormat="1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85" fillId="34" borderId="28" xfId="0" applyNumberFormat="1" applyFont="1" applyFill="1" applyBorder="1" applyAlignment="1">
      <alignment/>
    </xf>
    <xf numFmtId="4" fontId="85" fillId="34" borderId="38" xfId="0" applyNumberFormat="1" applyFont="1" applyFill="1" applyBorder="1" applyAlignment="1">
      <alignment/>
    </xf>
    <xf numFmtId="4" fontId="85" fillId="34" borderId="20" xfId="0" applyNumberFormat="1" applyFont="1" applyFill="1" applyBorder="1" applyAlignment="1">
      <alignment/>
    </xf>
    <xf numFmtId="4" fontId="85" fillId="34" borderId="21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7" xfId="0" applyNumberFormat="1" applyFont="1" applyFill="1" applyBorder="1" applyAlignment="1">
      <alignment/>
    </xf>
    <xf numFmtId="4" fontId="85" fillId="34" borderId="42" xfId="0" applyNumberFormat="1" applyFont="1" applyFill="1" applyBorder="1" applyAlignment="1">
      <alignment horizontal="center"/>
    </xf>
    <xf numFmtId="4" fontId="91" fillId="34" borderId="31" xfId="0" applyNumberFormat="1" applyFont="1" applyFill="1" applyBorder="1" applyAlignment="1">
      <alignment/>
    </xf>
    <xf numFmtId="0" fontId="91" fillId="34" borderId="18" xfId="0" applyFont="1" applyFill="1" applyBorder="1" applyAlignment="1">
      <alignment horizontal="center"/>
    </xf>
    <xf numFmtId="0" fontId="91" fillId="34" borderId="18" xfId="0" applyFont="1" applyFill="1" applyBorder="1" applyAlignment="1">
      <alignment/>
    </xf>
    <xf numFmtId="0" fontId="94" fillId="34" borderId="18" xfId="0" applyFont="1" applyFill="1" applyBorder="1" applyAlignment="1">
      <alignment horizontal="center"/>
    </xf>
    <xf numFmtId="0" fontId="94" fillId="34" borderId="18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91" fillId="34" borderId="49" xfId="0" applyFont="1" applyFill="1" applyBorder="1" applyAlignment="1">
      <alignment horizontal="center"/>
    </xf>
    <xf numFmtId="0" fontId="91" fillId="34" borderId="4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165" fontId="9" fillId="34" borderId="27" xfId="0" applyNumberFormat="1" applyFont="1" applyFill="1" applyBorder="1" applyAlignment="1">
      <alignment horizontal="left"/>
    </xf>
    <xf numFmtId="4" fontId="91" fillId="34" borderId="58" xfId="0" applyNumberFormat="1" applyFont="1" applyFill="1" applyBorder="1" applyAlignment="1">
      <alignment/>
    </xf>
    <xf numFmtId="165" fontId="95" fillId="34" borderId="29" xfId="0" applyNumberFormat="1" applyFont="1" applyFill="1" applyBorder="1" applyAlignment="1">
      <alignment horizontal="left"/>
    </xf>
    <xf numFmtId="4" fontId="95" fillId="34" borderId="58" xfId="0" applyNumberFormat="1" applyFont="1" applyFill="1" applyBorder="1" applyAlignment="1">
      <alignment/>
    </xf>
    <xf numFmtId="0" fontId="91" fillId="34" borderId="39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center"/>
    </xf>
    <xf numFmtId="4" fontId="85" fillId="34" borderId="23" xfId="0" applyNumberFormat="1" applyFont="1" applyFill="1" applyBorder="1" applyAlignment="1">
      <alignment horizontal="right"/>
    </xf>
    <xf numFmtId="165" fontId="91" fillId="34" borderId="59" xfId="0" applyNumberFormat="1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49" xfId="0" applyFont="1" applyFill="1" applyBorder="1" applyAlignment="1">
      <alignment/>
    </xf>
    <xf numFmtId="0" fontId="94" fillId="34" borderId="47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 horizontal="center"/>
    </xf>
    <xf numFmtId="165" fontId="85" fillId="34" borderId="33" xfId="0" applyNumberFormat="1" applyFont="1" applyFill="1" applyBorder="1" applyAlignment="1">
      <alignment horizontal="left"/>
    </xf>
    <xf numFmtId="0" fontId="85" fillId="34" borderId="13" xfId="0" applyFont="1" applyFill="1" applyBorder="1" applyAlignment="1">
      <alignment horizontal="center"/>
    </xf>
    <xf numFmtId="165" fontId="85" fillId="34" borderId="29" xfId="0" applyNumberFormat="1" applyFont="1" applyFill="1" applyBorder="1" applyAlignment="1">
      <alignment horizontal="left"/>
    </xf>
    <xf numFmtId="0" fontId="85" fillId="34" borderId="48" xfId="0" applyFont="1" applyFill="1" applyBorder="1" applyAlignment="1">
      <alignment horizontal="center"/>
    </xf>
    <xf numFmtId="165" fontId="9" fillId="34" borderId="34" xfId="0" applyNumberFormat="1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165" fontId="91" fillId="34" borderId="34" xfId="0" applyNumberFormat="1" applyFont="1" applyFill="1" applyBorder="1" applyAlignment="1">
      <alignment horizontal="left"/>
    </xf>
    <xf numFmtId="165" fontId="91" fillId="34" borderId="35" xfId="0" applyNumberFormat="1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165" fontId="91" fillId="34" borderId="60" xfId="0" applyNumberFormat="1" applyFont="1" applyFill="1" applyBorder="1" applyAlignment="1">
      <alignment horizontal="left"/>
    </xf>
    <xf numFmtId="0" fontId="9" fillId="34" borderId="50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91" fillId="34" borderId="22" xfId="0" applyFont="1" applyFill="1" applyBorder="1" applyAlignment="1">
      <alignment/>
    </xf>
    <xf numFmtId="0" fontId="102" fillId="34" borderId="28" xfId="0" applyFont="1" applyFill="1" applyBorder="1" applyAlignment="1">
      <alignment horizontal="center"/>
    </xf>
    <xf numFmtId="43" fontId="85" fillId="34" borderId="23" xfId="47" applyFont="1" applyFill="1" applyBorder="1" applyAlignment="1">
      <alignment horizontal="right"/>
    </xf>
    <xf numFmtId="4" fontId="91" fillId="34" borderId="41" xfId="0" applyNumberFormat="1" applyFont="1" applyFill="1" applyBorder="1" applyAlignment="1">
      <alignment horizontal="right"/>
    </xf>
    <xf numFmtId="4" fontId="85" fillId="34" borderId="43" xfId="0" applyNumberFormat="1" applyFont="1" applyFill="1" applyBorder="1" applyAlignment="1">
      <alignment horizontal="right"/>
    </xf>
    <xf numFmtId="4" fontId="91" fillId="34" borderId="20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3" fontId="91" fillId="34" borderId="49" xfId="47" applyFont="1" applyFill="1" applyBorder="1" applyAlignment="1">
      <alignment/>
    </xf>
    <xf numFmtId="43" fontId="91" fillId="34" borderId="47" xfId="47" applyFont="1" applyFill="1" applyBorder="1" applyAlignment="1">
      <alignment/>
    </xf>
    <xf numFmtId="0" fontId="11" fillId="34" borderId="47" xfId="0" applyFont="1" applyFill="1" applyBorder="1" applyAlignment="1">
      <alignment horizontal="center"/>
    </xf>
    <xf numFmtId="0" fontId="100" fillId="34" borderId="47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91" fillId="34" borderId="4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91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95" fillId="34" borderId="49" xfId="0" applyFont="1" applyFill="1" applyBorder="1" applyAlignment="1">
      <alignment horizontal="center"/>
    </xf>
    <xf numFmtId="0" fontId="0" fillId="34" borderId="49" xfId="0" applyFill="1" applyBorder="1" applyAlignment="1">
      <alignment/>
    </xf>
    <xf numFmtId="43" fontId="95" fillId="34" borderId="62" xfId="0" applyNumberFormat="1" applyFont="1" applyFill="1" applyBorder="1" applyAlignment="1">
      <alignment/>
    </xf>
    <xf numFmtId="4" fontId="97" fillId="34" borderId="62" xfId="0" applyNumberFormat="1" applyFont="1" applyFill="1" applyBorder="1" applyAlignment="1">
      <alignment/>
    </xf>
    <xf numFmtId="4" fontId="97" fillId="34" borderId="63" xfId="0" applyNumberFormat="1" applyFont="1" applyFill="1" applyBorder="1" applyAlignment="1">
      <alignment/>
    </xf>
    <xf numFmtId="4" fontId="91" fillId="34" borderId="19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 horizontal="right"/>
    </xf>
    <xf numFmtId="4" fontId="85" fillId="34" borderId="36" xfId="0" applyNumberFormat="1" applyFont="1" applyFill="1" applyBorder="1" applyAlignment="1">
      <alignment horizontal="right"/>
    </xf>
    <xf numFmtId="43" fontId="91" fillId="34" borderId="20" xfId="47" applyFont="1" applyFill="1" applyBorder="1" applyAlignment="1">
      <alignment/>
    </xf>
    <xf numFmtId="0" fontId="91" fillId="34" borderId="31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left"/>
    </xf>
    <xf numFmtId="0" fontId="91" fillId="34" borderId="25" xfId="0" applyFont="1" applyFill="1" applyBorder="1" applyAlignment="1">
      <alignment/>
    </xf>
    <xf numFmtId="0" fontId="101" fillId="34" borderId="18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4" fontId="85" fillId="34" borderId="64" xfId="0" applyNumberFormat="1" applyFont="1" applyFill="1" applyBorder="1" applyAlignment="1">
      <alignment/>
    </xf>
    <xf numFmtId="4" fontId="85" fillId="34" borderId="65" xfId="0" applyNumberFormat="1" applyFont="1" applyFill="1" applyBorder="1" applyAlignment="1">
      <alignment/>
    </xf>
    <xf numFmtId="4" fontId="85" fillId="34" borderId="25" xfId="0" applyNumberFormat="1" applyFont="1" applyFill="1" applyBorder="1" applyAlignment="1">
      <alignment/>
    </xf>
    <xf numFmtId="4" fontId="85" fillId="34" borderId="26" xfId="0" applyNumberFormat="1" applyFont="1" applyFill="1" applyBorder="1" applyAlignment="1">
      <alignment/>
    </xf>
    <xf numFmtId="0" fontId="10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839593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2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294084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3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948463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4" name="Picture 212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019139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5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14629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6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214497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7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320129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8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021395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9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8681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0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62778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805142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1</xdr:col>
      <xdr:colOff>714375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335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1914">
      <selection activeCell="H1942" sqref="H1942"/>
    </sheetView>
  </sheetViews>
  <sheetFormatPr defaultColWidth="11.421875" defaultRowHeight="15"/>
  <cols>
    <col min="2" max="2" width="12.140625" style="0" customWidth="1"/>
    <col min="3" max="3" width="52.7109375" style="0" customWidth="1"/>
    <col min="4" max="4" width="21.421875" style="0" customWidth="1"/>
    <col min="5" max="5" width="23.00390625" style="0" customWidth="1"/>
    <col min="6" max="6" width="18.8515625" style="0" customWidth="1"/>
    <col min="7" max="7" width="18.7109375" style="0" customWidth="1"/>
    <col min="8" max="8" width="18.8515625" style="0" customWidth="1"/>
  </cols>
  <sheetData>
    <row r="1" spans="1:8" s="1" customFormat="1" ht="27">
      <c r="A1" s="842" t="s">
        <v>0</v>
      </c>
      <c r="B1" s="842"/>
      <c r="C1" s="842"/>
      <c r="D1" s="842"/>
      <c r="E1" s="842"/>
      <c r="F1" s="842"/>
      <c r="G1" s="842"/>
      <c r="H1" s="842"/>
    </row>
    <row r="2" spans="1:8" s="1" customFormat="1" ht="15">
      <c r="A2" s="843" t="s">
        <v>1</v>
      </c>
      <c r="B2" s="843"/>
      <c r="C2" s="843"/>
      <c r="D2" s="843"/>
      <c r="E2" s="843"/>
      <c r="F2" s="843"/>
      <c r="G2" s="843"/>
      <c r="H2" s="843"/>
    </row>
    <row r="3" spans="1:8" s="1" customFormat="1" ht="15">
      <c r="A3" s="843" t="s">
        <v>2</v>
      </c>
      <c r="B3" s="843"/>
      <c r="C3" s="843"/>
      <c r="D3" s="843"/>
      <c r="E3" s="843"/>
      <c r="F3" s="843"/>
      <c r="G3" s="843"/>
      <c r="H3" s="843"/>
    </row>
    <row r="4" spans="1:8" s="1" customFormat="1" ht="15" customHeight="1">
      <c r="A4" s="844" t="s">
        <v>3</v>
      </c>
      <c r="B4" s="844"/>
      <c r="C4" s="844"/>
      <c r="D4" s="844"/>
      <c r="E4" s="844"/>
      <c r="F4" s="844"/>
      <c r="G4" s="844"/>
      <c r="H4" s="844"/>
    </row>
    <row r="5" spans="1:6" s="1" customFormat="1" ht="15">
      <c r="A5" s="4"/>
      <c r="B5" s="4"/>
      <c r="C5" s="2"/>
      <c r="D5" s="2"/>
      <c r="E5" s="2"/>
      <c r="F5" s="2"/>
    </row>
    <row r="6" spans="1:6" s="1" customFormat="1" ht="15.75">
      <c r="A6" s="4"/>
      <c r="B6" s="17" t="s">
        <v>39</v>
      </c>
      <c r="C6" s="17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8" ht="19.5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aca="true" t="shared" si="0" ref="G10:G80">F10/10</f>
        <v>900</v>
      </c>
      <c r="H10" s="22">
        <f aca="true" t="shared" si="1" ref="H10:H80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245.635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 ht="15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3937.725</v>
      </c>
      <c r="H27" s="22">
        <f t="shared" si="1"/>
        <v>328.14375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</v>
      </c>
      <c r="H31" s="22">
        <f t="shared" si="1"/>
        <v>104.15833333333335</v>
      </c>
    </row>
    <row r="32" spans="1:8" ht="15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 ht="15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</v>
      </c>
      <c r="H33" s="22">
        <f t="shared" si="1"/>
        <v>72.31591666666667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139.2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257.2916666666667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313.025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 ht="15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32663.28</v>
      </c>
      <c r="G47" s="21">
        <f t="shared" si="0"/>
        <v>3266.328</v>
      </c>
      <c r="H47" s="22">
        <f t="shared" si="1"/>
        <v>272.194</v>
      </c>
    </row>
    <row r="48" spans="1:8" ht="15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56.41466666666667</v>
      </c>
    </row>
    <row r="49" spans="1:8" ht="15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542.3</v>
      </c>
      <c r="H49" s="22">
        <f t="shared" si="1"/>
        <v>45.19166666666666</v>
      </c>
    </row>
    <row r="50" spans="1:8" ht="15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2249.24</v>
      </c>
      <c r="G50" s="21">
        <f t="shared" si="0"/>
        <v>224.92399999999998</v>
      </c>
      <c r="H50" s="22">
        <f t="shared" si="1"/>
        <v>18.743666666666666</v>
      </c>
    </row>
    <row r="51" spans="1:8" ht="15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 ht="15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647.8</v>
      </c>
      <c r="H52" s="22">
        <f t="shared" si="1"/>
        <v>53.98333333333333</v>
      </c>
    </row>
    <row r="53" spans="1:8" ht="15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 ht="15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Bot="1" thickTop="1">
      <c r="A61" s="49"/>
      <c r="B61" s="50"/>
      <c r="C61" s="9"/>
      <c r="D61" s="50"/>
      <c r="E61" s="50"/>
      <c r="F61" s="67"/>
      <c r="G61" s="67"/>
      <c r="H61" s="68"/>
    </row>
    <row r="62" spans="1:8" ht="15">
      <c r="A62" s="53"/>
      <c r="B62" s="54"/>
      <c r="C62" s="55"/>
      <c r="D62" s="54"/>
      <c r="E62" s="54"/>
      <c r="F62" s="56"/>
      <c r="G62" s="56"/>
      <c r="H62" s="56"/>
    </row>
    <row r="63" spans="1:8" s="57" customFormat="1" ht="15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 ht="15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 ht="15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 ht="15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Bot="1" thickTop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aca="true" t="shared" si="2" ref="G92:G112">F92/10</f>
        <v>0</v>
      </c>
      <c r="H92" s="47">
        <f aca="true" t="shared" si="3" ref="H92:H112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 ht="15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53.98833333333334</v>
      </c>
    </row>
    <row r="108" spans="1:8" ht="15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 ht="15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 ht="15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2249.24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32663.28</v>
      </c>
      <c r="G111" s="21">
        <f t="shared" si="2"/>
        <v>3266.328</v>
      </c>
      <c r="H111" s="22">
        <f t="shared" si="3"/>
        <v>272.194</v>
      </c>
    </row>
    <row r="112" spans="1:8" ht="15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56.41466666666667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Bot="1" thickTop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aca="true" t="shared" si="4" ref="G122:G131">F122/10</f>
        <v>0</v>
      </c>
      <c r="H122" s="47">
        <f aca="true" t="shared" si="5" ref="H122:H132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 ht="15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2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Bot="1" thickTop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aca="true" t="shared" si="6" ref="G141:G150">F141/10</f>
        <v>0</v>
      </c>
      <c r="H141" s="47">
        <f aca="true" t="shared" si="7" ref="H141:H164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 ht="15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202.67225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aca="true" t="shared" si="8" ref="G152:G164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32663.28</v>
      </c>
      <c r="G161" s="21">
        <f t="shared" si="8"/>
        <v>3266.328</v>
      </c>
      <c r="H161" s="22">
        <f t="shared" si="7"/>
        <v>272.194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2249.24</v>
      </c>
      <c r="G162" s="21">
        <f t="shared" si="8"/>
        <v>224.92399999999998</v>
      </c>
      <c r="H162" s="22">
        <f t="shared" si="7"/>
        <v>18.743666666666666</v>
      </c>
    </row>
    <row r="163" spans="1:8" ht="15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56.41466666666667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Bot="1" thickTop="1">
      <c r="A167" s="82"/>
      <c r="B167" s="10"/>
      <c r="C167" s="10"/>
      <c r="D167" s="10"/>
      <c r="E167" s="10"/>
      <c r="F167" s="67"/>
      <c r="G167" s="67"/>
      <c r="H167" s="68"/>
    </row>
    <row r="168" spans="6:8" ht="15">
      <c r="F168" s="256"/>
      <c r="G168" s="256"/>
      <c r="H168" s="256"/>
    </row>
    <row r="169" spans="6:8" ht="15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19.5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aca="true" t="shared" si="9" ref="G174:G184">F174/10</f>
        <v>0</v>
      </c>
      <c r="H174" s="22">
        <f aca="true" t="shared" si="10" ref="H174:H184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</v>
      </c>
      <c r="G179" s="21">
        <f t="shared" si="9"/>
        <v>3732.416</v>
      </c>
      <c r="H179" s="22">
        <f t="shared" si="10"/>
        <v>311.0346666666667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 ht="15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</v>
      </c>
    </row>
    <row r="187" spans="1:8" ht="16.5" thickBot="1" thickTop="1">
      <c r="A187" s="49"/>
      <c r="B187" s="50"/>
      <c r="C187" s="9"/>
      <c r="D187" s="50"/>
      <c r="E187" s="50"/>
      <c r="F187" s="67"/>
      <c r="G187" s="67"/>
      <c r="H187" s="68"/>
    </row>
    <row r="188" spans="6:8" ht="15">
      <c r="F188" s="256"/>
      <c r="G188" s="256"/>
      <c r="H188" s="256"/>
    </row>
    <row r="189" spans="6:8" ht="15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aca="true" t="shared" si="11" ref="G193:G202">F193/10</f>
        <v>0</v>
      </c>
      <c r="H193" s="47">
        <f aca="true" t="shared" si="12" ref="H193:H213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aca="true" t="shared" si="13" ref="G204:G2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 ht="15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</v>
      </c>
      <c r="G215" s="64">
        <f>SUM(G193:G214)</f>
        <v>3261.704</v>
      </c>
      <c r="H215" s="65">
        <f>SUM(H193:H214)</f>
        <v>271.8086666666667</v>
      </c>
    </row>
    <row r="216" spans="1:8" ht="16.5" thickBot="1" thickTop="1">
      <c r="A216" s="82"/>
      <c r="B216" s="10"/>
      <c r="C216" s="10"/>
      <c r="D216" s="10"/>
      <c r="E216" s="10"/>
      <c r="F216" s="67"/>
      <c r="G216" s="67"/>
      <c r="H216" s="68"/>
    </row>
    <row r="217" spans="6:8" ht="15">
      <c r="F217" s="256"/>
      <c r="G217" s="256"/>
      <c r="H217" s="256"/>
    </row>
    <row r="218" spans="6:8" ht="15">
      <c r="F218" s="256"/>
      <c r="G218" s="256"/>
      <c r="H218" s="256"/>
    </row>
    <row r="219" spans="6:8" ht="15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aca="true" t="shared" si="14" ref="H226:H273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aca="true" t="shared" si="15" ref="G227:G273">F227/10</f>
        <v>684.4</v>
      </c>
      <c r="H227" s="22">
        <f t="shared" si="14"/>
        <v>57.03333333333333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45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45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</v>
      </c>
      <c r="G256" s="44">
        <f t="shared" si="15"/>
        <v>447.76000000000005</v>
      </c>
      <c r="H256" s="22">
        <f t="shared" si="14"/>
        <v>37.31333333333334</v>
      </c>
    </row>
    <row r="257" spans="1:8" ht="15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93.76666666666667</v>
      </c>
    </row>
    <row r="258" spans="1:8" ht="15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 ht="15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2099.99</v>
      </c>
      <c r="G259" s="44">
        <f t="shared" si="15"/>
        <v>209.99899999999997</v>
      </c>
      <c r="H259" s="22">
        <f t="shared" si="14"/>
        <v>17.499916666666664</v>
      </c>
    </row>
    <row r="260" spans="1:8" ht="15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</v>
      </c>
    </row>
    <row r="261" spans="1:8" ht="15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33477.6</v>
      </c>
      <c r="G261" s="44">
        <f t="shared" si="15"/>
        <v>3347.7599999999998</v>
      </c>
      <c r="H261" s="22">
        <f t="shared" si="14"/>
        <v>278.97999999999996</v>
      </c>
    </row>
    <row r="262" spans="1:8" ht="15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</v>
      </c>
    </row>
    <row r="263" spans="1:8" ht="15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</v>
      </c>
    </row>
    <row r="264" spans="1:8" ht="15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 ht="15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 ht="15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 ht="15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Bot="1" thickTop="1">
      <c r="A276" s="104"/>
      <c r="B276" s="8"/>
      <c r="C276" s="9"/>
      <c r="D276" s="105"/>
      <c r="E276" s="105"/>
      <c r="F276" s="106"/>
      <c r="G276" s="67"/>
      <c r="H276" s="68"/>
    </row>
    <row r="277" spans="6:8" ht="15">
      <c r="F277" s="256"/>
      <c r="G277" s="256"/>
      <c r="H277" s="256"/>
    </row>
    <row r="278" spans="6:8" ht="15">
      <c r="F278" s="256"/>
      <c r="G278" s="256"/>
      <c r="H278" s="256"/>
    </row>
    <row r="279" spans="6:8" ht="15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aca="true" t="shared" si="16" ref="G283:G292">F283/10</f>
        <v>0</v>
      </c>
      <c r="H283" s="47">
        <f aca="true" t="shared" si="17" ref="H283:H303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 ht="15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aca="true" t="shared" si="18" ref="G294:G303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 ht="15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 ht="15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 ht="15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 ht="15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 ht="15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</v>
      </c>
    </row>
    <row r="306" spans="1:8" ht="16.5" thickBot="1" thickTop="1">
      <c r="A306" s="82"/>
      <c r="B306" s="10"/>
      <c r="C306" s="10"/>
      <c r="D306" s="10"/>
      <c r="E306" s="10"/>
      <c r="F306" s="67"/>
      <c r="G306" s="67"/>
      <c r="H306" s="68"/>
    </row>
    <row r="307" spans="6:8" ht="15">
      <c r="F307" s="256"/>
      <c r="G307" s="256"/>
      <c r="H307" s="256"/>
    </row>
    <row r="308" spans="6:8" ht="15">
      <c r="F308" s="256"/>
      <c r="G308" s="256"/>
      <c r="H308" s="256"/>
    </row>
    <row r="309" spans="6:8" ht="15">
      <c r="F309" s="256"/>
      <c r="G309" s="256"/>
      <c r="H309" s="256"/>
    </row>
    <row r="310" spans="6:8" ht="15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>F314/10</f>
        <v>0</v>
      </c>
      <c r="H314" s="47">
        <f aca="true" t="shared" si="19" ref="H314:H36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>F315/10</f>
        <v>0</v>
      </c>
      <c r="H315" s="22">
        <f t="shared" si="19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>F316/10</f>
        <v>0</v>
      </c>
      <c r="H316" s="22">
        <f t="shared" si="19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>F317/10</f>
        <v>0</v>
      </c>
      <c r="H317" s="22">
        <f t="shared" si="19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19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>F319/10</f>
        <v>1557.21</v>
      </c>
      <c r="H319" s="22">
        <f t="shared" si="19"/>
        <v>129.7675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>F320/10</f>
        <v>330.6</v>
      </c>
      <c r="H320" s="22">
        <f t="shared" si="19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>F321/10</f>
        <v>0</v>
      </c>
      <c r="H321" s="22">
        <f t="shared" si="19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>F322/10</f>
        <v>556.8</v>
      </c>
      <c r="H322" s="22">
        <f t="shared" si="19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>F323/10</f>
        <v>0</v>
      </c>
      <c r="H323" s="22">
        <f t="shared" si="19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19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aca="true" t="shared" si="20" ref="G325:G360">F325/10</f>
        <v>0</v>
      </c>
      <c r="H325" s="22">
        <f t="shared" si="19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0"/>
        <v>0</v>
      </c>
      <c r="H326" s="22">
        <f t="shared" si="19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0"/>
        <v>696</v>
      </c>
      <c r="H327" s="22">
        <f t="shared" si="19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0"/>
        <v>3450</v>
      </c>
      <c r="H328" s="22">
        <f t="shared" si="19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0"/>
        <v>0</v>
      </c>
      <c r="H329" s="22">
        <f t="shared" si="19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0"/>
        <v>0</v>
      </c>
      <c r="H330" s="22">
        <f t="shared" si="19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0"/>
        <v>0</v>
      </c>
      <c r="H331" s="22">
        <f t="shared" si="19"/>
        <v>0</v>
      </c>
    </row>
    <row r="332" spans="1:8" ht="15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0"/>
        <v>14427.732</v>
      </c>
      <c r="H332" s="22">
        <f t="shared" si="19"/>
        <v>1202.311</v>
      </c>
    </row>
    <row r="333" spans="1:8" ht="15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0"/>
        <v>17980</v>
      </c>
      <c r="H333" s="22">
        <f t="shared" si="19"/>
        <v>1498.3333333333333</v>
      </c>
    </row>
    <row r="334" spans="1:8" ht="15">
      <c r="A334" s="84">
        <v>40997</v>
      </c>
      <c r="B334" s="110">
        <v>5</v>
      </c>
      <c r="C334" s="7" t="s">
        <v>296</v>
      </c>
      <c r="D334" s="7"/>
      <c r="E334" s="110"/>
      <c r="F334" s="23">
        <v>20585.65</v>
      </c>
      <c r="G334" s="21">
        <f t="shared" si="20"/>
        <v>2058.565</v>
      </c>
      <c r="H334" s="22">
        <f t="shared" si="19"/>
        <v>171.54708333333335</v>
      </c>
    </row>
    <row r="335" spans="1:8" ht="15">
      <c r="A335" s="84">
        <v>41134</v>
      </c>
      <c r="B335" s="110">
        <v>1</v>
      </c>
      <c r="C335" s="7" t="s">
        <v>315</v>
      </c>
      <c r="D335" s="7"/>
      <c r="E335" s="110"/>
      <c r="F335" s="23">
        <v>128806.4</v>
      </c>
      <c r="G335" s="21">
        <f t="shared" si="20"/>
        <v>12880.64</v>
      </c>
      <c r="H335" s="22">
        <f t="shared" si="19"/>
        <v>1073.3866666666665</v>
      </c>
    </row>
    <row r="336" spans="1:8" ht="15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0"/>
        <v>0</v>
      </c>
      <c r="H336" s="22">
        <f t="shared" si="19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0"/>
        <v>0</v>
      </c>
      <c r="H337" s="22">
        <f t="shared" si="19"/>
        <v>0</v>
      </c>
    </row>
    <row r="338" spans="1:8" ht="15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0"/>
        <v>0</v>
      </c>
      <c r="H338" s="22">
        <f t="shared" si="19"/>
        <v>0</v>
      </c>
    </row>
    <row r="339" spans="1:8" ht="15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0"/>
        <v>0</v>
      </c>
      <c r="H339" s="22">
        <f t="shared" si="19"/>
        <v>0</v>
      </c>
    </row>
    <row r="340" spans="1:8" ht="15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0"/>
        <v>0</v>
      </c>
      <c r="H340" s="21">
        <f t="shared" si="19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0"/>
        <v>0</v>
      </c>
      <c r="H341" s="21">
        <f t="shared" si="19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0"/>
        <v>0</v>
      </c>
      <c r="H342" s="21">
        <f t="shared" si="19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0"/>
        <v>626.4</v>
      </c>
      <c r="H343" s="21">
        <f t="shared" si="19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0"/>
        <v>0</v>
      </c>
      <c r="H344" s="21">
        <f t="shared" si="19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0"/>
        <v>149.259</v>
      </c>
      <c r="H345" s="21">
        <f t="shared" si="19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0"/>
        <v>335.356</v>
      </c>
      <c r="H346" s="21">
        <f t="shared" si="19"/>
        <v>27.94633333333333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0"/>
        <v>0</v>
      </c>
      <c r="H347" s="21">
        <f t="shared" si="19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0"/>
        <v>0</v>
      </c>
      <c r="H348" s="21">
        <f t="shared" si="19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0"/>
        <v>0</v>
      </c>
      <c r="H349" s="21">
        <f t="shared" si="19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0"/>
        <v>0</v>
      </c>
      <c r="H350" s="21">
        <f t="shared" si="19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0"/>
        <v>0</v>
      </c>
      <c r="H351" s="21">
        <f t="shared" si="19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0"/>
        <v>1339.6</v>
      </c>
      <c r="H352" s="21">
        <f t="shared" si="19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0"/>
        <v>754</v>
      </c>
      <c r="H353" s="21">
        <f t="shared" si="19"/>
        <v>62.833333333333336</v>
      </c>
    </row>
    <row r="354" spans="1:8" ht="15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0"/>
        <v>243.6</v>
      </c>
      <c r="H354" s="21">
        <f t="shared" si="19"/>
        <v>20.3</v>
      </c>
    </row>
    <row r="355" spans="1:8" ht="15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0"/>
        <v>0</v>
      </c>
      <c r="H355" s="21">
        <f t="shared" si="19"/>
        <v>0</v>
      </c>
    </row>
    <row r="356" spans="1:8" ht="15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0"/>
        <v>0</v>
      </c>
      <c r="H356" s="21">
        <f t="shared" si="19"/>
        <v>0</v>
      </c>
    </row>
    <row r="357" spans="1:8" ht="15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0"/>
        <v>0</v>
      </c>
      <c r="H357" s="21">
        <f t="shared" si="19"/>
        <v>0</v>
      </c>
    </row>
    <row r="358" spans="1:8" ht="15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0"/>
        <v>0</v>
      </c>
      <c r="H358" s="21">
        <f t="shared" si="19"/>
        <v>0</v>
      </c>
    </row>
    <row r="359" spans="1:8" ht="15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0"/>
        <v>0</v>
      </c>
      <c r="H359" s="21">
        <f t="shared" si="19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0"/>
        <v>0</v>
      </c>
      <c r="H360" s="51">
        <f t="shared" si="19"/>
        <v>0</v>
      </c>
    </row>
    <row r="361" spans="1:8" ht="15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</v>
      </c>
      <c r="G362" s="64">
        <f>SUM(G314:G361)</f>
        <v>57385.762</v>
      </c>
      <c r="H362" s="65">
        <f>SUM(H314:H361)</f>
        <v>4782.146833333333</v>
      </c>
    </row>
    <row r="363" spans="1:8" ht="16.5" thickBot="1" thickTop="1">
      <c r="A363" s="119"/>
      <c r="B363" s="8"/>
      <c r="C363" s="9"/>
      <c r="D363" s="9"/>
      <c r="E363" s="8"/>
      <c r="F363" s="67"/>
      <c r="G363" s="67"/>
      <c r="H363" s="68"/>
    </row>
    <row r="364" spans="6:8" ht="15">
      <c r="F364" s="256"/>
      <c r="G364" s="256"/>
      <c r="H364" s="256"/>
    </row>
    <row r="365" spans="6:8" ht="15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>F369/10</f>
        <v>3625.2</v>
      </c>
      <c r="H369" s="47">
        <f aca="true" t="shared" si="21" ref="H369:H432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>F370/10</f>
        <v>6646.2</v>
      </c>
      <c r="H370" s="22">
        <f t="shared" si="21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>F371/10</f>
        <v>904.8</v>
      </c>
      <c r="H371" s="22">
        <f t="shared" si="21"/>
        <v>75.39999999999999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>F372/10</f>
        <v>0</v>
      </c>
      <c r="H372" s="22">
        <f t="shared" si="21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1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>F374/10</f>
        <v>876.96</v>
      </c>
      <c r="H374" s="22">
        <f t="shared" si="21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1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1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1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1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1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1"/>
        <v>0</v>
      </c>
    </row>
    <row r="381" spans="1:8" ht="15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1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1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1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1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1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1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aca="true" t="shared" si="22" ref="G387:G443">F387/10</f>
        <v>920.382</v>
      </c>
      <c r="H387" s="22">
        <f t="shared" si="21"/>
        <v>76.6985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2"/>
        <v>0</v>
      </c>
      <c r="H388" s="22">
        <f t="shared" si="21"/>
        <v>0</v>
      </c>
    </row>
    <row r="389" spans="1:8" ht="15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2"/>
        <v>0</v>
      </c>
      <c r="H389" s="22">
        <f t="shared" si="21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2"/>
        <v>0</v>
      </c>
      <c r="H390" s="22">
        <f t="shared" si="21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2"/>
        <v>0</v>
      </c>
      <c r="H391" s="22">
        <f t="shared" si="21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2"/>
        <v>374.68</v>
      </c>
      <c r="H392" s="22">
        <f t="shared" si="21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2"/>
        <v>0</v>
      </c>
      <c r="H393" s="22">
        <f t="shared" si="21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2"/>
        <v>0</v>
      </c>
      <c r="H394" s="22">
        <f t="shared" si="21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2"/>
        <v>0</v>
      </c>
      <c r="H395" s="22">
        <f t="shared" si="21"/>
        <v>0</v>
      </c>
    </row>
    <row r="396" spans="1:8" ht="15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2"/>
        <v>0</v>
      </c>
      <c r="H396" s="22">
        <f t="shared" si="21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2"/>
        <v>0</v>
      </c>
      <c r="H397" s="22">
        <f t="shared" si="21"/>
        <v>0</v>
      </c>
    </row>
    <row r="398" spans="1:8" ht="15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2"/>
        <v>0</v>
      </c>
      <c r="H398" s="22">
        <f t="shared" si="21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2"/>
        <v>0</v>
      </c>
      <c r="H399" s="22">
        <f t="shared" si="21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2"/>
        <v>0</v>
      </c>
      <c r="H400" s="22">
        <f t="shared" si="21"/>
        <v>0</v>
      </c>
    </row>
    <row r="401" spans="1:8" ht="15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2"/>
        <v>0</v>
      </c>
      <c r="H401" s="22">
        <f t="shared" si="21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2"/>
        <v>0</v>
      </c>
      <c r="H402" s="22">
        <f t="shared" si="21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2"/>
        <v>0</v>
      </c>
      <c r="H403" s="22">
        <f t="shared" si="21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2"/>
        <v>297.6</v>
      </c>
      <c r="H404" s="22">
        <f t="shared" si="21"/>
        <v>24.8</v>
      </c>
    </row>
    <row r="405" spans="1:8" ht="15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2"/>
        <v>0</v>
      </c>
      <c r="H405" s="22">
        <f t="shared" si="21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2"/>
        <v>260</v>
      </c>
      <c r="H406" s="22">
        <f t="shared" si="21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2"/>
        <v>0</v>
      </c>
      <c r="H407" s="22">
        <f t="shared" si="21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2"/>
        <v>0</v>
      </c>
      <c r="H408" s="22">
        <f t="shared" si="21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2"/>
        <v>0</v>
      </c>
      <c r="H409" s="22">
        <f t="shared" si="21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2"/>
        <v>0</v>
      </c>
      <c r="H410" s="22">
        <f t="shared" si="21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2"/>
        <v>684.4</v>
      </c>
      <c r="H411" s="22">
        <f t="shared" si="21"/>
        <v>57.03333333333333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2"/>
        <v>0</v>
      </c>
      <c r="H412" s="22">
        <f t="shared" si="21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2"/>
        <v>0</v>
      </c>
      <c r="H413" s="22">
        <f t="shared" si="21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2"/>
        <v>0</v>
      </c>
      <c r="H414" s="22">
        <f t="shared" si="21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2"/>
        <v>0</v>
      </c>
      <c r="H415" s="22">
        <f t="shared" si="21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2"/>
        <v>0</v>
      </c>
      <c r="H416" s="22">
        <f t="shared" si="21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2"/>
        <v>0</v>
      </c>
      <c r="H417" s="22">
        <f t="shared" si="21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2"/>
        <v>0</v>
      </c>
      <c r="H418" s="22">
        <f t="shared" si="21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2"/>
        <v>0</v>
      </c>
      <c r="H419" s="22">
        <f t="shared" si="21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2"/>
        <v>0</v>
      </c>
      <c r="H420" s="22">
        <f t="shared" si="21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2"/>
        <v>0</v>
      </c>
      <c r="H421" s="22">
        <f t="shared" si="21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2"/>
        <v>2600</v>
      </c>
      <c r="H422" s="22">
        <f t="shared" si="21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2"/>
        <v>0</v>
      </c>
      <c r="H423" s="22">
        <f t="shared" si="21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2"/>
        <v>0</v>
      </c>
      <c r="H424" s="22">
        <f t="shared" si="21"/>
        <v>0</v>
      </c>
    </row>
    <row r="425" spans="1:8" ht="15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2"/>
        <v>0</v>
      </c>
      <c r="H425" s="22">
        <f t="shared" si="21"/>
        <v>0</v>
      </c>
    </row>
    <row r="426" spans="1:8" ht="15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2"/>
        <v>0</v>
      </c>
      <c r="H426" s="22">
        <f t="shared" si="21"/>
        <v>0</v>
      </c>
    </row>
    <row r="427" spans="1:8" ht="15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2"/>
        <v>0</v>
      </c>
      <c r="H427" s="22">
        <f t="shared" si="21"/>
        <v>0</v>
      </c>
    </row>
    <row r="428" spans="1:8" ht="15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2"/>
        <v>1078.8</v>
      </c>
      <c r="H428" s="22">
        <f t="shared" si="21"/>
        <v>89.89999999999999</v>
      </c>
    </row>
    <row r="429" spans="1:8" ht="15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2"/>
        <v>1675.655</v>
      </c>
      <c r="H429" s="22">
        <f t="shared" si="21"/>
        <v>139.63791666666665</v>
      </c>
    </row>
    <row r="430" spans="1:8" ht="15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2"/>
        <v>0</v>
      </c>
      <c r="H430" s="22">
        <f t="shared" si="21"/>
        <v>0</v>
      </c>
    </row>
    <row r="431" spans="1:8" ht="15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2"/>
        <v>0</v>
      </c>
      <c r="H431" s="22">
        <f t="shared" si="21"/>
        <v>0</v>
      </c>
    </row>
    <row r="432" spans="1:8" ht="15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2"/>
        <v>1670.4</v>
      </c>
      <c r="H432" s="22">
        <f t="shared" si="21"/>
        <v>139.20000000000002</v>
      </c>
    </row>
    <row r="433" spans="1:8" ht="15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2"/>
        <v>1078.8</v>
      </c>
      <c r="H433" s="22">
        <f aca="true" t="shared" si="23" ref="H433:H443">G433/12</f>
        <v>89.89999999999999</v>
      </c>
    </row>
    <row r="434" spans="1:8" ht="15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2"/>
        <v>0</v>
      </c>
      <c r="H434" s="22">
        <f t="shared" si="23"/>
        <v>0</v>
      </c>
    </row>
    <row r="435" spans="1:8" ht="15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2"/>
        <v>0</v>
      </c>
      <c r="H435" s="22">
        <f t="shared" si="23"/>
        <v>0</v>
      </c>
    </row>
    <row r="436" spans="1:8" ht="15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2"/>
        <v>0</v>
      </c>
      <c r="H436" s="22">
        <f t="shared" si="23"/>
        <v>0</v>
      </c>
    </row>
    <row r="437" spans="1:8" ht="15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2"/>
        <v>0</v>
      </c>
      <c r="H437" s="22">
        <f t="shared" si="23"/>
        <v>0</v>
      </c>
    </row>
    <row r="438" spans="1:8" ht="15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2"/>
        <v>0</v>
      </c>
      <c r="H438" s="22">
        <f t="shared" si="23"/>
        <v>0</v>
      </c>
    </row>
    <row r="439" spans="1:8" ht="15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2"/>
        <v>0</v>
      </c>
      <c r="H439" s="22">
        <f t="shared" si="23"/>
        <v>0</v>
      </c>
    </row>
    <row r="440" spans="1:8" ht="15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2"/>
        <v>0</v>
      </c>
      <c r="H440" s="22">
        <f t="shared" si="23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2"/>
        <v>0</v>
      </c>
      <c r="H441" s="22">
        <f t="shared" si="23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2"/>
        <v>0</v>
      </c>
      <c r="H442" s="22">
        <f t="shared" si="23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2"/>
        <v>3700.4</v>
      </c>
      <c r="H443" s="52">
        <f t="shared" si="23"/>
        <v>308.3666666666667</v>
      </c>
    </row>
    <row r="444" spans="1:8" ht="15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Bot="1" thickTop="1">
      <c r="A446" s="82"/>
      <c r="B446" s="10"/>
      <c r="C446" s="10"/>
      <c r="D446" s="10"/>
      <c r="E446" s="10"/>
      <c r="F446" s="67"/>
      <c r="G446" s="67"/>
      <c r="H446" s="68"/>
    </row>
    <row r="447" spans="6:8" ht="15">
      <c r="F447" s="256"/>
      <c r="G447" s="256"/>
      <c r="H447" s="256"/>
    </row>
    <row r="448" spans="6:8" ht="15">
      <c r="F448" s="256"/>
      <c r="G448" s="256"/>
      <c r="H448" s="256"/>
    </row>
    <row r="449" spans="6:8" ht="15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>F453/10</f>
        <v>0</v>
      </c>
      <c r="H453" s="47">
        <f aca="true" t="shared" si="24" ref="H453:H480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>F454/10</f>
        <v>0</v>
      </c>
      <c r="H454" s="22">
        <f t="shared" si="24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>F455/10</f>
        <v>1687.5</v>
      </c>
      <c r="H455" s="22">
        <f t="shared" si="24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>F456/10</f>
        <v>0</v>
      </c>
      <c r="H456" s="22">
        <f t="shared" si="24"/>
        <v>0</v>
      </c>
    </row>
    <row r="457" spans="1:8" ht="15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4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>F458/10</f>
        <v>0</v>
      </c>
      <c r="H458" s="22">
        <f t="shared" si="24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4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4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4"/>
        <v>0</v>
      </c>
    </row>
    <row r="462" spans="1:8" ht="15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4"/>
        <v>0</v>
      </c>
    </row>
    <row r="463" spans="1:8" ht="15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4"/>
        <v>0</v>
      </c>
    </row>
    <row r="464" spans="1:8" ht="15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4"/>
        <v>0</v>
      </c>
    </row>
    <row r="465" spans="1:8" ht="15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4"/>
        <v>0</v>
      </c>
    </row>
    <row r="466" spans="1:8" ht="15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4"/>
        <v>0</v>
      </c>
    </row>
    <row r="467" spans="1:8" ht="15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4"/>
        <v>0</v>
      </c>
    </row>
    <row r="468" spans="1:8" ht="15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4"/>
        <v>0</v>
      </c>
    </row>
    <row r="469" spans="1:8" ht="15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4"/>
        <v>0</v>
      </c>
    </row>
    <row r="470" spans="1:8" ht="15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4"/>
        <v>0</v>
      </c>
    </row>
    <row r="471" spans="1:8" ht="15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aca="true" t="shared" si="25" ref="G471:G480">F471/10</f>
        <v>0</v>
      </c>
      <c r="H471" s="22">
        <f t="shared" si="24"/>
        <v>0</v>
      </c>
    </row>
    <row r="472" spans="1:8" ht="15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25"/>
        <v>0</v>
      </c>
      <c r="H472" s="22">
        <f t="shared" si="24"/>
        <v>0</v>
      </c>
    </row>
    <row r="473" spans="1:8" ht="15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25"/>
        <v>0</v>
      </c>
      <c r="H473" s="22">
        <f t="shared" si="24"/>
        <v>0</v>
      </c>
    </row>
    <row r="474" spans="1:8" ht="15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25"/>
        <v>0</v>
      </c>
      <c r="H474" s="22">
        <f t="shared" si="24"/>
        <v>0</v>
      </c>
    </row>
    <row r="475" spans="1:8" ht="15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25"/>
        <v>0</v>
      </c>
      <c r="H475" s="22">
        <f t="shared" si="24"/>
        <v>0</v>
      </c>
    </row>
    <row r="476" spans="1:8" ht="15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25"/>
        <v>0</v>
      </c>
      <c r="H476" s="22">
        <f t="shared" si="24"/>
        <v>0</v>
      </c>
    </row>
    <row r="477" spans="1:8" ht="15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25"/>
        <v>0</v>
      </c>
      <c r="H477" s="22">
        <f t="shared" si="24"/>
        <v>0</v>
      </c>
    </row>
    <row r="478" spans="1:8" ht="15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25"/>
        <v>0</v>
      </c>
      <c r="H478" s="22">
        <f t="shared" si="24"/>
        <v>0</v>
      </c>
    </row>
    <row r="479" spans="1:8" ht="15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25"/>
        <v>0</v>
      </c>
      <c r="H479" s="22">
        <f t="shared" si="24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25"/>
        <v>0</v>
      </c>
      <c r="H480" s="52">
        <f t="shared" si="24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Bot="1" thickTop="1">
      <c r="A483" s="82"/>
      <c r="B483" s="10"/>
      <c r="C483" s="10"/>
      <c r="D483" s="10"/>
      <c r="E483" s="10"/>
      <c r="F483" s="67"/>
      <c r="G483" s="67"/>
      <c r="H483" s="68"/>
    </row>
    <row r="484" spans="6:8" ht="15">
      <c r="F484" s="256"/>
      <c r="G484" s="256"/>
      <c r="H484" s="256"/>
    </row>
    <row r="485" spans="6:8" ht="15">
      <c r="F485" s="256"/>
      <c r="G485" s="256"/>
      <c r="H485" s="256"/>
    </row>
    <row r="486" spans="6:8" ht="15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aca="true" t="shared" si="26" ref="G490:G553">F490/10</f>
        <v>0</v>
      </c>
      <c r="H490" s="47">
        <f aca="true" t="shared" si="27" ref="H490:H567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26"/>
        <v>195</v>
      </c>
      <c r="H491" s="22">
        <f t="shared" si="27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26"/>
        <v>0</v>
      </c>
      <c r="H492" s="22">
        <f t="shared" si="27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26"/>
        <v>0</v>
      </c>
      <c r="H493" s="22">
        <f t="shared" si="27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26"/>
        <v>0</v>
      </c>
      <c r="H494" s="22">
        <f t="shared" si="27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26"/>
        <v>0</v>
      </c>
      <c r="H495" s="22">
        <f t="shared" si="27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26"/>
        <v>0</v>
      </c>
      <c r="H496" s="22">
        <f t="shared" si="27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26"/>
        <v>0</v>
      </c>
      <c r="H497" s="22">
        <f t="shared" si="27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26"/>
        <v>0</v>
      </c>
      <c r="H498" s="22">
        <f t="shared" si="27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26"/>
        <v>307.4</v>
      </c>
      <c r="H499" s="22">
        <f t="shared" si="27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26"/>
        <v>0</v>
      </c>
      <c r="H500" s="22">
        <f t="shared" si="27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26"/>
        <v>3450</v>
      </c>
      <c r="H501" s="22">
        <f t="shared" si="27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26"/>
        <v>108.5</v>
      </c>
      <c r="H502" s="22">
        <f t="shared" si="27"/>
        <v>9.041666666666666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26"/>
        <v>0</v>
      </c>
      <c r="H503" s="22">
        <f t="shared" si="27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26"/>
        <v>0</v>
      </c>
      <c r="H504" s="22">
        <f t="shared" si="27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26"/>
        <v>0</v>
      </c>
      <c r="H505" s="22">
        <f t="shared" si="27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26"/>
        <v>0</v>
      </c>
      <c r="H506" s="22">
        <f t="shared" si="27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26"/>
        <v>180</v>
      </c>
      <c r="H507" s="22">
        <f t="shared" si="27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26"/>
        <v>0</v>
      </c>
      <c r="H508" s="22">
        <f t="shared" si="27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26"/>
        <v>0</v>
      </c>
      <c r="H509" s="22">
        <f t="shared" si="27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26"/>
        <v>300</v>
      </c>
      <c r="H510" s="22">
        <f t="shared" si="27"/>
        <v>25</v>
      </c>
    </row>
    <row r="511" spans="1:8" ht="15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26"/>
        <v>0</v>
      </c>
      <c r="H511" s="22">
        <f t="shared" si="27"/>
        <v>0</v>
      </c>
    </row>
    <row r="512" spans="1:8" ht="15">
      <c r="A512" s="92"/>
      <c r="B512" s="116"/>
      <c r="C512" s="7" t="s">
        <v>486</v>
      </c>
      <c r="D512" s="38"/>
      <c r="E512" s="32"/>
      <c r="F512" s="44">
        <v>0</v>
      </c>
      <c r="G512" s="21">
        <f t="shared" si="26"/>
        <v>0</v>
      </c>
      <c r="H512" s="22">
        <f t="shared" si="27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26"/>
        <v>0</v>
      </c>
      <c r="H513" s="22">
        <f t="shared" si="27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26"/>
        <v>150</v>
      </c>
      <c r="H514" s="22">
        <f t="shared" si="27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26"/>
        <v>170.386</v>
      </c>
      <c r="H515" s="22">
        <f t="shared" si="27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26"/>
        <v>0</v>
      </c>
      <c r="H516" s="22">
        <f t="shared" si="27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26"/>
        <v>0</v>
      </c>
      <c r="H517" s="22">
        <f t="shared" si="27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26"/>
        <v>0</v>
      </c>
      <c r="H518" s="22">
        <f t="shared" si="27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26"/>
        <v>0</v>
      </c>
      <c r="H519" s="22">
        <f t="shared" si="27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26"/>
        <v>0</v>
      </c>
      <c r="H520" s="22">
        <f t="shared" si="27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26"/>
        <v>868.5</v>
      </c>
      <c r="H521" s="22">
        <f t="shared" si="27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26"/>
        <v>435</v>
      </c>
      <c r="H522" s="22">
        <f t="shared" si="27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26"/>
        <v>0</v>
      </c>
      <c r="H523" s="22">
        <f t="shared" si="27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26"/>
        <v>0</v>
      </c>
      <c r="H524" s="22">
        <f t="shared" si="27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26"/>
        <v>0</v>
      </c>
      <c r="H525" s="22">
        <f t="shared" si="27"/>
        <v>0</v>
      </c>
    </row>
    <row r="526" spans="1:8" ht="15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26"/>
        <v>0</v>
      </c>
      <c r="H526" s="22">
        <f t="shared" si="27"/>
        <v>0</v>
      </c>
    </row>
    <row r="527" spans="1:8" ht="15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26"/>
        <v>0</v>
      </c>
      <c r="H527" s="22">
        <f t="shared" si="27"/>
        <v>0</v>
      </c>
    </row>
    <row r="528" spans="1:8" ht="15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26"/>
        <v>0</v>
      </c>
      <c r="H528" s="22">
        <f t="shared" si="27"/>
        <v>0</v>
      </c>
    </row>
    <row r="529" spans="1:8" ht="15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26"/>
        <v>0</v>
      </c>
      <c r="H529" s="22">
        <f t="shared" si="27"/>
        <v>0</v>
      </c>
    </row>
    <row r="530" spans="1:8" ht="15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26"/>
        <v>0</v>
      </c>
      <c r="H530" s="22">
        <f t="shared" si="27"/>
        <v>0</v>
      </c>
    </row>
    <row r="531" spans="1:8" ht="15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26"/>
        <v>0</v>
      </c>
      <c r="H531" s="22">
        <f t="shared" si="27"/>
        <v>0</v>
      </c>
    </row>
    <row r="532" spans="1:8" ht="15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26"/>
        <v>0</v>
      </c>
      <c r="H532" s="22">
        <f t="shared" si="27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26"/>
        <v>0</v>
      </c>
      <c r="H533" s="22">
        <f t="shared" si="27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26"/>
        <v>0</v>
      </c>
      <c r="H534" s="22">
        <f t="shared" si="27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26"/>
        <v>0</v>
      </c>
      <c r="H535" s="22">
        <f t="shared" si="27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26"/>
        <v>0</v>
      </c>
      <c r="H536" s="22">
        <f t="shared" si="27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26"/>
        <v>0</v>
      </c>
      <c r="H537" s="22">
        <f t="shared" si="27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26"/>
        <v>110.2</v>
      </c>
      <c r="H538" s="22">
        <f t="shared" si="27"/>
        <v>9.183333333333334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26"/>
        <v>0</v>
      </c>
      <c r="H539" s="22">
        <f t="shared" si="27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26"/>
        <v>1587.499</v>
      </c>
      <c r="H540" s="22">
        <f t="shared" si="27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26"/>
        <v>0</v>
      </c>
      <c r="H541" s="22">
        <f t="shared" si="27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26"/>
        <v>0</v>
      </c>
      <c r="H542" s="22">
        <f t="shared" si="27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26"/>
        <v>345</v>
      </c>
      <c r="H543" s="22">
        <f t="shared" si="27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26"/>
        <v>0</v>
      </c>
      <c r="H544" s="22">
        <f t="shared" si="27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26"/>
        <v>0</v>
      </c>
      <c r="H545" s="22">
        <f t="shared" si="27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26"/>
        <v>2552</v>
      </c>
      <c r="H546" s="22">
        <f t="shared" si="27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26"/>
        <v>3872</v>
      </c>
      <c r="H547" s="22">
        <f t="shared" si="27"/>
        <v>322.6666666666667</v>
      </c>
    </row>
    <row r="548" spans="1:8" ht="15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26"/>
        <v>0</v>
      </c>
      <c r="H548" s="22">
        <f t="shared" si="27"/>
        <v>0</v>
      </c>
    </row>
    <row r="549" spans="1:8" ht="15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26"/>
        <v>0</v>
      </c>
      <c r="H549" s="22">
        <f t="shared" si="27"/>
        <v>0</v>
      </c>
    </row>
    <row r="550" spans="1:8" ht="15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26"/>
        <v>0</v>
      </c>
      <c r="H550" s="22">
        <f t="shared" si="27"/>
        <v>0</v>
      </c>
    </row>
    <row r="551" spans="1:8" ht="15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26"/>
        <v>0</v>
      </c>
      <c r="H551" s="22">
        <f t="shared" si="27"/>
        <v>0</v>
      </c>
    </row>
    <row r="552" spans="1:8" ht="15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26"/>
        <v>0</v>
      </c>
      <c r="H552" s="22">
        <f t="shared" si="27"/>
        <v>0</v>
      </c>
    </row>
    <row r="553" spans="1:8" ht="15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26"/>
        <v>0</v>
      </c>
      <c r="H553" s="22">
        <f t="shared" si="27"/>
        <v>0</v>
      </c>
    </row>
    <row r="554" spans="1:8" ht="15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aca="true" t="shared" si="28" ref="G554:G567">F554/10</f>
        <v>0</v>
      </c>
      <c r="H554" s="22">
        <f t="shared" si="27"/>
        <v>0</v>
      </c>
    </row>
    <row r="555" spans="1:8" ht="15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28"/>
        <v>0</v>
      </c>
      <c r="H555" s="22">
        <f t="shared" si="27"/>
        <v>0</v>
      </c>
    </row>
    <row r="556" spans="1:8" ht="15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28"/>
        <v>0</v>
      </c>
      <c r="H556" s="22">
        <f t="shared" si="27"/>
        <v>0</v>
      </c>
    </row>
    <row r="557" spans="1:8" ht="15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28"/>
        <v>0</v>
      </c>
      <c r="H557" s="22">
        <f t="shared" si="27"/>
        <v>0</v>
      </c>
    </row>
    <row r="558" spans="1:8" ht="15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28"/>
        <v>0</v>
      </c>
      <c r="H558" s="22">
        <f t="shared" si="27"/>
        <v>0</v>
      </c>
    </row>
    <row r="559" spans="1:8" ht="15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28"/>
        <v>0</v>
      </c>
      <c r="H559" s="22">
        <f t="shared" si="27"/>
        <v>0</v>
      </c>
    </row>
    <row r="560" spans="1:8" ht="15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28"/>
        <v>0</v>
      </c>
      <c r="H560" s="22">
        <f t="shared" si="27"/>
        <v>0</v>
      </c>
    </row>
    <row r="561" spans="1:8" ht="15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28"/>
        <v>0</v>
      </c>
      <c r="H561" s="22">
        <f t="shared" si="27"/>
        <v>0</v>
      </c>
    </row>
    <row r="562" spans="1:8" ht="15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28"/>
        <v>0</v>
      </c>
      <c r="H562" s="22">
        <f t="shared" si="27"/>
        <v>0</v>
      </c>
    </row>
    <row r="563" spans="1:8" ht="15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28"/>
        <v>0</v>
      </c>
      <c r="H563" s="22">
        <f t="shared" si="27"/>
        <v>0</v>
      </c>
    </row>
    <row r="564" spans="1:8" ht="15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28"/>
        <v>0</v>
      </c>
      <c r="H564" s="22">
        <f t="shared" si="27"/>
        <v>0</v>
      </c>
    </row>
    <row r="565" spans="1:8" ht="15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28"/>
        <v>0</v>
      </c>
      <c r="H565" s="22">
        <f t="shared" si="27"/>
        <v>0</v>
      </c>
    </row>
    <row r="566" spans="1:8" ht="15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28"/>
        <v>0</v>
      </c>
      <c r="H566" s="22">
        <f t="shared" si="27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28"/>
        <v>0</v>
      </c>
      <c r="H567" s="52">
        <f t="shared" si="27"/>
        <v>0</v>
      </c>
    </row>
    <row r="568" spans="1:8" ht="15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</v>
      </c>
      <c r="H569" s="65">
        <f>SUM(H490:H568)</f>
        <v>1219.2904166666665</v>
      </c>
    </row>
    <row r="570" spans="1:8" ht="16.5" thickBot="1" thickTop="1">
      <c r="A570" s="82"/>
      <c r="B570" s="10"/>
      <c r="C570" s="10"/>
      <c r="D570" s="10"/>
      <c r="E570" s="10"/>
      <c r="F570" s="67"/>
      <c r="G570" s="67"/>
      <c r="H570" s="68"/>
    </row>
    <row r="571" spans="6:8" ht="15">
      <c r="F571" s="256"/>
      <c r="G571" s="256"/>
      <c r="H571" s="256"/>
    </row>
    <row r="572" spans="6:8" ht="15">
      <c r="F572" s="256"/>
      <c r="G572" s="256"/>
      <c r="H572" s="256"/>
    </row>
    <row r="573" spans="6:8" ht="15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>F577/10</f>
        <v>655.4</v>
      </c>
      <c r="H577" s="47">
        <f aca="true" t="shared" si="29" ref="H577:H588">G577/12</f>
        <v>54.61666666666667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>F578/10</f>
        <v>806.2</v>
      </c>
      <c r="H578" s="22">
        <f t="shared" si="29"/>
        <v>67.18333333333334</v>
      </c>
    </row>
    <row r="579" spans="1:8" ht="15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>F579/10</f>
        <v>0</v>
      </c>
      <c r="H579" s="22">
        <f t="shared" si="29"/>
        <v>0</v>
      </c>
    </row>
    <row r="580" spans="1:8" ht="15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>F580/10</f>
        <v>0</v>
      </c>
      <c r="H580" s="22">
        <f t="shared" si="29"/>
        <v>0</v>
      </c>
    </row>
    <row r="581" spans="1:8" ht="15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29"/>
        <v>0</v>
      </c>
    </row>
    <row r="582" spans="1:8" ht="15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>F582/10</f>
        <v>0</v>
      </c>
      <c r="H582" s="22">
        <f t="shared" si="29"/>
        <v>0</v>
      </c>
    </row>
    <row r="583" spans="1:8" ht="15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29"/>
        <v>0</v>
      </c>
    </row>
    <row r="584" spans="1:8" ht="15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29"/>
        <v>0</v>
      </c>
    </row>
    <row r="585" spans="1:8" ht="15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29"/>
        <v>0</v>
      </c>
    </row>
    <row r="586" spans="1:8" ht="15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29"/>
        <v>0</v>
      </c>
    </row>
    <row r="587" spans="1:8" ht="15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29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29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Bot="1" thickTop="1">
      <c r="A591" s="82"/>
      <c r="B591" s="10"/>
      <c r="C591" s="10"/>
      <c r="D591" s="10"/>
      <c r="E591" s="10"/>
      <c r="F591" s="67"/>
      <c r="G591" s="67"/>
      <c r="H591" s="68"/>
    </row>
    <row r="592" spans="6:8" ht="15">
      <c r="F592" s="256"/>
      <c r="G592" s="256"/>
      <c r="H592" s="256"/>
    </row>
    <row r="593" spans="6:8" ht="15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>F597/10</f>
        <v>0</v>
      </c>
      <c r="H597" s="47">
        <f aca="true" t="shared" si="30" ref="H597:H626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>F598/10</f>
        <v>239</v>
      </c>
      <c r="H598" s="22">
        <f t="shared" si="30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>F599/10</f>
        <v>220</v>
      </c>
      <c r="H599" s="22">
        <f t="shared" si="30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>F600/10</f>
        <v>920.381</v>
      </c>
      <c r="H600" s="22">
        <f t="shared" si="30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0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aca="true" t="shared" si="31" ref="G602:G626">F602/10</f>
        <v>302.5</v>
      </c>
      <c r="H602" s="22">
        <f t="shared" si="30"/>
        <v>25.208333333333332</v>
      </c>
    </row>
    <row r="603" spans="1:8" ht="15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71818.01</v>
      </c>
      <c r="G603" s="21">
        <f t="shared" si="31"/>
        <v>7181.8009999999995</v>
      </c>
      <c r="H603" s="22">
        <f t="shared" si="30"/>
        <v>598.4834166666666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31"/>
        <v>0</v>
      </c>
      <c r="H604" s="22">
        <f t="shared" si="30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31"/>
        <v>2756.724</v>
      </c>
      <c r="H605" s="22">
        <f t="shared" si="30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31"/>
        <v>0</v>
      </c>
      <c r="H606" s="22">
        <f t="shared" si="30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31"/>
        <v>523.846</v>
      </c>
      <c r="H607" s="22">
        <f t="shared" si="30"/>
        <v>43.65383333333333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31"/>
        <v>0</v>
      </c>
      <c r="H608" s="22">
        <f t="shared" si="30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31"/>
        <v>0</v>
      </c>
      <c r="H609" s="22">
        <f t="shared" si="30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31"/>
        <v>0</v>
      </c>
      <c r="H610" s="22">
        <f t="shared" si="30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31"/>
        <v>0</v>
      </c>
      <c r="H611" s="22">
        <f t="shared" si="30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31"/>
        <v>0</v>
      </c>
      <c r="H612" s="22">
        <f t="shared" si="30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31"/>
        <v>0</v>
      </c>
      <c r="H613" s="22">
        <f t="shared" si="30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31"/>
        <v>0</v>
      </c>
      <c r="H614" s="22">
        <f t="shared" si="30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31"/>
        <v>0</v>
      </c>
      <c r="H615" s="22">
        <f t="shared" si="30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31"/>
        <v>0</v>
      </c>
      <c r="H616" s="22">
        <f t="shared" si="30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31"/>
        <v>0</v>
      </c>
      <c r="H617" s="22">
        <f t="shared" si="30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31"/>
        <v>0</v>
      </c>
      <c r="H618" s="22">
        <f t="shared" si="30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31"/>
        <v>0</v>
      </c>
      <c r="H619" s="22">
        <f t="shared" si="30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31"/>
        <v>0</v>
      </c>
      <c r="H620" s="22">
        <f t="shared" si="30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31"/>
        <v>0</v>
      </c>
      <c r="H621" s="22">
        <f t="shared" si="30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31"/>
        <v>0</v>
      </c>
      <c r="H622" s="22">
        <f t="shared" si="30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31"/>
        <v>0</v>
      </c>
      <c r="H623" s="22">
        <f t="shared" si="30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31"/>
        <v>0</v>
      </c>
      <c r="H624" s="22">
        <f t="shared" si="30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31"/>
        <v>0</v>
      </c>
      <c r="H625" s="22">
        <f t="shared" si="30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31"/>
        <v>0</v>
      </c>
      <c r="H626" s="52">
        <f t="shared" si="30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Bot="1" thickTop="1">
      <c r="A629" s="82"/>
      <c r="B629" s="10"/>
      <c r="C629" s="10"/>
      <c r="D629" s="10"/>
      <c r="E629" s="10"/>
      <c r="F629" s="67"/>
      <c r="G629" s="156"/>
      <c r="H629" s="68"/>
    </row>
    <row r="630" spans="6:8" ht="15.75">
      <c r="F630" s="256"/>
      <c r="G630" s="155"/>
      <c r="H630" s="256"/>
    </row>
    <row r="631" spans="6:8" ht="15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>F635/10</f>
        <v>0</v>
      </c>
      <c r="H635" s="47">
        <f aca="true" t="shared" si="32" ref="H635:H650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>F636/10</f>
        <v>478.01300000000003</v>
      </c>
      <c r="H636" s="22">
        <f t="shared" si="32"/>
        <v>39.83441666666667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>F637/10</f>
        <v>478.01300000000003</v>
      </c>
      <c r="H637" s="22">
        <f t="shared" si="32"/>
        <v>39.83441666666667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>F638/10</f>
        <v>312.848</v>
      </c>
      <c r="H638" s="22">
        <f t="shared" si="3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3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aca="true" t="shared" si="33" ref="G640:G650">F640/10</f>
        <v>0</v>
      </c>
      <c r="H640" s="22">
        <f t="shared" si="3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33"/>
        <v>0</v>
      </c>
      <c r="H641" s="22">
        <f t="shared" si="3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33"/>
        <v>0</v>
      </c>
      <c r="H642" s="22">
        <f t="shared" si="3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33"/>
        <v>4930</v>
      </c>
      <c r="H643" s="22">
        <f t="shared" si="32"/>
        <v>410.8333333333333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33"/>
        <v>310.052</v>
      </c>
      <c r="H644" s="22">
        <f t="shared" si="3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33"/>
        <v>0</v>
      </c>
      <c r="H645" s="22">
        <f t="shared" si="3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33"/>
        <v>0</v>
      </c>
      <c r="H646" s="22">
        <f t="shared" si="3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33"/>
        <v>0</v>
      </c>
      <c r="H647" s="22">
        <f t="shared" si="3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33"/>
        <v>0</v>
      </c>
      <c r="H648" s="22">
        <f t="shared" si="3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33"/>
        <v>0</v>
      </c>
      <c r="H649" s="22">
        <f t="shared" si="3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33"/>
        <v>0</v>
      </c>
      <c r="H650" s="52">
        <f t="shared" si="3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71237.26</v>
      </c>
      <c r="G652" s="157">
        <f>SUM(G635:G651)</f>
        <v>6508.9259999999995</v>
      </c>
      <c r="H652" s="65">
        <f>SUM(H635:H651)</f>
        <v>542.4105</v>
      </c>
    </row>
    <row r="653" spans="1:8" ht="17.25" thickBot="1" thickTop="1">
      <c r="A653" s="82"/>
      <c r="B653" s="10"/>
      <c r="C653" s="10"/>
      <c r="D653" s="10"/>
      <c r="E653" s="10"/>
      <c r="F653" s="67"/>
      <c r="G653" s="156"/>
      <c r="H653" s="68"/>
    </row>
    <row r="654" spans="6:8" ht="15">
      <c r="F654" s="256"/>
      <c r="G654" s="256"/>
      <c r="H654" s="256"/>
    </row>
    <row r="655" spans="6:8" ht="15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>F659/10</f>
        <v>0</v>
      </c>
      <c r="H659" s="47">
        <f aca="true" t="shared" si="34" ref="H659:H681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>F660/10</f>
        <v>288.739</v>
      </c>
      <c r="H660" s="22">
        <f t="shared" si="34"/>
        <v>24.06158333333333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>F661/10</f>
        <v>230</v>
      </c>
      <c r="H661" s="22">
        <f t="shared" si="34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>F662/10</f>
        <v>0</v>
      </c>
      <c r="H662" s="22">
        <f t="shared" si="34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34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aca="true" t="shared" si="35" ref="G664:G681">F664/10</f>
        <v>190</v>
      </c>
      <c r="H664" s="22">
        <f t="shared" si="34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35"/>
        <v>570</v>
      </c>
      <c r="H665" s="22">
        <f t="shared" si="34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35"/>
        <v>0</v>
      </c>
      <c r="H666" s="22">
        <f t="shared" si="34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35"/>
        <v>588.5600000000001</v>
      </c>
      <c r="H667" s="22">
        <f t="shared" si="34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35"/>
        <v>765.6</v>
      </c>
      <c r="H668" s="22">
        <f t="shared" si="34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35"/>
        <v>1907.5</v>
      </c>
      <c r="H669" s="22">
        <f t="shared" si="34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35"/>
        <v>248.24</v>
      </c>
      <c r="H670" s="22">
        <f t="shared" si="34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35"/>
        <v>326.349</v>
      </c>
      <c r="H671" s="22">
        <f t="shared" si="34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35"/>
        <v>0</v>
      </c>
      <c r="H672" s="22">
        <f t="shared" si="34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35"/>
        <v>0</v>
      </c>
      <c r="H673" s="22">
        <f t="shared" si="34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35"/>
        <v>0</v>
      </c>
      <c r="H674" s="22">
        <f t="shared" si="34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35"/>
        <v>0</v>
      </c>
      <c r="H675" s="22">
        <f t="shared" si="34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35"/>
        <v>0</v>
      </c>
      <c r="H676" s="22">
        <f t="shared" si="34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35"/>
        <v>0</v>
      </c>
      <c r="H677" s="22">
        <f t="shared" si="34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35"/>
        <v>0</v>
      </c>
      <c r="H678" s="22">
        <f t="shared" si="34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35"/>
        <v>0</v>
      </c>
      <c r="H679" s="22">
        <f t="shared" si="34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35"/>
        <v>0</v>
      </c>
      <c r="H680" s="22">
        <f t="shared" si="34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35"/>
        <v>0</v>
      </c>
      <c r="H681" s="52">
        <f t="shared" si="34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</v>
      </c>
      <c r="H683" s="65">
        <f>SUM(H659:H682)</f>
        <v>426.249</v>
      </c>
    </row>
    <row r="684" spans="1:8" ht="16.5" thickBot="1" thickTop="1">
      <c r="A684" s="82"/>
      <c r="B684" s="10"/>
      <c r="C684" s="10"/>
      <c r="D684" s="10"/>
      <c r="E684" s="10"/>
      <c r="F684" s="67"/>
      <c r="G684" s="67"/>
      <c r="H684" s="68"/>
    </row>
    <row r="685" spans="6:8" ht="15">
      <c r="F685" s="256"/>
      <c r="G685" s="256"/>
      <c r="H685" s="256"/>
    </row>
    <row r="686" spans="6:8" ht="15">
      <c r="F686" s="256"/>
      <c r="G686" s="256"/>
      <c r="H686" s="256"/>
    </row>
    <row r="687" spans="6:8" ht="15">
      <c r="F687" s="256"/>
      <c r="G687" s="256"/>
      <c r="H687" s="256"/>
    </row>
    <row r="688" spans="6:8" ht="15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>F692/10</f>
        <v>0</v>
      </c>
      <c r="H692" s="47">
        <f aca="true" t="shared" si="36" ref="H692:H704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>F693/10</f>
        <v>0</v>
      </c>
      <c r="H693" s="22">
        <f t="shared" si="36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>F694/10</f>
        <v>288.739</v>
      </c>
      <c r="H694" s="22">
        <f t="shared" si="36"/>
        <v>24.06158333333333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>F695/10</f>
        <v>0</v>
      </c>
      <c r="H695" s="22">
        <f t="shared" si="36"/>
        <v>0</v>
      </c>
    </row>
    <row r="696" spans="1:8" ht="15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36"/>
        <v>0</v>
      </c>
    </row>
    <row r="697" spans="1:8" ht="15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aca="true" t="shared" si="37" ref="G697:G704">F697/10</f>
        <v>661.2</v>
      </c>
      <c r="H697" s="22">
        <f t="shared" si="36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37"/>
        <v>1624</v>
      </c>
      <c r="H698" s="22">
        <f t="shared" si="36"/>
        <v>135.33333333333334</v>
      </c>
    </row>
    <row r="699" spans="1:8" ht="15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37"/>
        <v>661.2</v>
      </c>
      <c r="H699" s="22">
        <f t="shared" si="36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37"/>
        <v>0</v>
      </c>
      <c r="H700" s="22">
        <f t="shared" si="36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37"/>
        <v>0</v>
      </c>
      <c r="H701" s="22">
        <f t="shared" si="36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37"/>
        <v>0</v>
      </c>
      <c r="H702" s="22">
        <f t="shared" si="36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37"/>
        <v>0</v>
      </c>
      <c r="H703" s="22">
        <f t="shared" si="36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37"/>
        <v>0</v>
      </c>
      <c r="H704" s="52">
        <f t="shared" si="36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</v>
      </c>
      <c r="H706" s="65">
        <f>SUM(H692:H705)</f>
        <v>269.5949166666667</v>
      </c>
    </row>
    <row r="707" spans="1:8" ht="16.5" thickBot="1" thickTop="1">
      <c r="A707" s="175"/>
      <c r="B707" s="82"/>
      <c r="C707" s="10"/>
      <c r="D707" s="10"/>
      <c r="E707" s="10"/>
      <c r="F707" s="67"/>
      <c r="G707" s="67"/>
      <c r="H707" s="68"/>
    </row>
    <row r="708" spans="6:8" ht="15">
      <c r="F708" s="256"/>
      <c r="G708" s="256"/>
      <c r="H708" s="256"/>
    </row>
    <row r="709" spans="6:8" ht="15">
      <c r="F709" s="256"/>
      <c r="G709" s="256"/>
      <c r="H709" s="256"/>
    </row>
    <row r="710" spans="6:8" ht="15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>F714/10</f>
        <v>0</v>
      </c>
      <c r="H714" s="47">
        <f aca="true" t="shared" si="38" ref="H714:H765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>F715/10</f>
        <v>266.5</v>
      </c>
      <c r="H715" s="22">
        <f t="shared" si="38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>F716/10</f>
        <v>0</v>
      </c>
      <c r="H716" s="22">
        <f t="shared" si="38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>F717/10</f>
        <v>0</v>
      </c>
      <c r="H717" s="22">
        <f t="shared" si="38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38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aca="true" t="shared" si="39" ref="G719:G765">F719/10</f>
        <v>0</v>
      </c>
      <c r="H719" s="22">
        <f t="shared" si="38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39"/>
        <v>0</v>
      </c>
      <c r="H720" s="22">
        <f t="shared" si="38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39"/>
        <v>0</v>
      </c>
      <c r="H721" s="22">
        <f t="shared" si="38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39"/>
        <v>0</v>
      </c>
      <c r="H722" s="22">
        <f t="shared" si="38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39"/>
        <v>426.12</v>
      </c>
      <c r="H723" s="22">
        <f t="shared" si="38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39"/>
        <v>777.2</v>
      </c>
      <c r="H724" s="22">
        <f t="shared" si="38"/>
        <v>64.76666666666667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39"/>
        <v>449.5</v>
      </c>
      <c r="H725" s="22">
        <f t="shared" si="38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39"/>
        <v>878.7</v>
      </c>
      <c r="H726" s="22">
        <f t="shared" si="38"/>
        <v>73.22500000000001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39"/>
        <v>858.4</v>
      </c>
      <c r="H727" s="22">
        <f t="shared" si="38"/>
        <v>71.53333333333333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39"/>
        <v>0</v>
      </c>
      <c r="H728" s="22">
        <f t="shared" si="38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39"/>
        <v>0</v>
      </c>
      <c r="H729" s="22">
        <f t="shared" si="38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39"/>
        <v>0</v>
      </c>
      <c r="H730" s="22">
        <f t="shared" si="38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39"/>
        <v>0</v>
      </c>
      <c r="H731" s="22">
        <f t="shared" si="38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39"/>
        <v>0</v>
      </c>
      <c r="H732" s="22">
        <f t="shared" si="38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39"/>
        <v>0</v>
      </c>
      <c r="H733" s="22">
        <f t="shared" si="38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39"/>
        <v>0</v>
      </c>
      <c r="H734" s="22">
        <f t="shared" si="38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39"/>
        <v>2842</v>
      </c>
      <c r="H735" s="22">
        <f t="shared" si="38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39"/>
        <v>275</v>
      </c>
      <c r="H736" s="22">
        <f t="shared" si="38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39"/>
        <v>192.2</v>
      </c>
      <c r="H737" s="22">
        <f t="shared" si="38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39"/>
        <v>1763.2</v>
      </c>
      <c r="H738" s="22">
        <f t="shared" si="38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39"/>
        <v>3735.2</v>
      </c>
      <c r="H739" s="22">
        <f t="shared" si="38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39"/>
        <v>177.5</v>
      </c>
      <c r="H740" s="22">
        <f t="shared" si="38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39"/>
        <v>991.8</v>
      </c>
      <c r="H741" s="22">
        <f t="shared" si="38"/>
        <v>82.64999999999999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39"/>
        <v>0</v>
      </c>
      <c r="H742" s="22">
        <f t="shared" si="38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39"/>
        <v>0</v>
      </c>
      <c r="H743" s="22">
        <f t="shared" si="38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39"/>
        <v>0</v>
      </c>
      <c r="H744" s="22">
        <f t="shared" si="38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39"/>
        <v>0</v>
      </c>
      <c r="H745" s="22">
        <f t="shared" si="38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39"/>
        <v>0</v>
      </c>
      <c r="H746" s="22">
        <f t="shared" si="38"/>
        <v>0</v>
      </c>
    </row>
    <row r="747" spans="1:8" ht="15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39"/>
        <v>0</v>
      </c>
      <c r="H747" s="22">
        <f t="shared" si="38"/>
        <v>0</v>
      </c>
    </row>
    <row r="748" spans="1:8" ht="15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39"/>
        <v>0</v>
      </c>
      <c r="H748" s="22">
        <f t="shared" si="38"/>
        <v>0</v>
      </c>
    </row>
    <row r="749" spans="1:8" ht="15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39"/>
        <v>461.51800000000003</v>
      </c>
      <c r="H749" s="22">
        <f t="shared" si="38"/>
        <v>38.459833333333336</v>
      </c>
    </row>
    <row r="750" spans="1:8" ht="15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39"/>
        <v>0</v>
      </c>
      <c r="H750" s="22">
        <f t="shared" si="38"/>
        <v>0</v>
      </c>
    </row>
    <row r="751" spans="1:8" ht="15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39"/>
        <v>0</v>
      </c>
      <c r="H751" s="22">
        <f t="shared" si="38"/>
        <v>0</v>
      </c>
    </row>
    <row r="752" spans="1:8" ht="15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39"/>
        <v>0</v>
      </c>
      <c r="H752" s="22">
        <f t="shared" si="38"/>
        <v>0</v>
      </c>
    </row>
    <row r="753" spans="1:8" ht="15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39"/>
        <v>0</v>
      </c>
      <c r="H753" s="22">
        <f t="shared" si="38"/>
        <v>0</v>
      </c>
    </row>
    <row r="754" spans="1:8" ht="15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39"/>
        <v>0</v>
      </c>
      <c r="H754" s="22">
        <f t="shared" si="38"/>
        <v>0</v>
      </c>
    </row>
    <row r="755" spans="1:8" ht="15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39"/>
        <v>0</v>
      </c>
      <c r="H755" s="22">
        <f t="shared" si="38"/>
        <v>0</v>
      </c>
    </row>
    <row r="756" spans="1:8" ht="15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39"/>
        <v>0</v>
      </c>
      <c r="H756" s="22">
        <f t="shared" si="38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39"/>
        <v>0</v>
      </c>
      <c r="H757" s="22">
        <f t="shared" si="38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39"/>
        <v>0</v>
      </c>
      <c r="H758" s="22">
        <f t="shared" si="38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39"/>
        <v>0</v>
      </c>
      <c r="H759" s="22">
        <f t="shared" si="38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39"/>
        <v>0</v>
      </c>
      <c r="H760" s="22">
        <f t="shared" si="38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39"/>
        <v>0</v>
      </c>
      <c r="H761" s="22">
        <f t="shared" si="38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39"/>
        <v>0</v>
      </c>
      <c r="H762" s="22">
        <f t="shared" si="38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39"/>
        <v>0</v>
      </c>
      <c r="H763" s="22">
        <f t="shared" si="38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39"/>
        <v>0</v>
      </c>
      <c r="H764" s="22">
        <f t="shared" si="38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39"/>
        <v>0</v>
      </c>
      <c r="H765" s="52">
        <f t="shared" si="38"/>
        <v>0</v>
      </c>
    </row>
    <row r="766" spans="1:8" ht="15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Bot="1" thickTop="1">
      <c r="A768" s="82"/>
      <c r="B768" s="10"/>
      <c r="C768" s="10"/>
      <c r="D768" s="10"/>
      <c r="E768" s="10"/>
      <c r="F768" s="67"/>
      <c r="G768" s="67"/>
      <c r="H768" s="68"/>
    </row>
    <row r="769" spans="6:8" ht="15">
      <c r="F769" s="256"/>
      <c r="G769" s="256"/>
      <c r="H769" s="256"/>
    </row>
    <row r="770" spans="6:8" ht="15">
      <c r="F770" s="256"/>
      <c r="G770" s="256"/>
      <c r="H770" s="256"/>
    </row>
    <row r="771" spans="6:8" ht="15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>F775/10</f>
        <v>0</v>
      </c>
      <c r="H775" s="47">
        <f aca="true" t="shared" si="40" ref="H775:H813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>F776/10</f>
        <v>0</v>
      </c>
      <c r="H776" s="22">
        <f t="shared" si="40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>F777/10</f>
        <v>0</v>
      </c>
      <c r="H777" s="22">
        <f t="shared" si="40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>F778/10</f>
        <v>266.5</v>
      </c>
      <c r="H778" s="22">
        <f t="shared" si="40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40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aca="true" t="shared" si="41" ref="G780:G813">F780/10</f>
        <v>270</v>
      </c>
      <c r="H780" s="22">
        <f t="shared" si="40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41"/>
        <v>0</v>
      </c>
      <c r="H781" s="22">
        <f t="shared" si="40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41"/>
        <v>0</v>
      </c>
      <c r="H782" s="22">
        <f t="shared" si="40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41"/>
        <v>0</v>
      </c>
      <c r="H783" s="22">
        <f t="shared" si="40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41"/>
        <v>290</v>
      </c>
      <c r="H784" s="22">
        <f t="shared" si="40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41"/>
        <v>175</v>
      </c>
      <c r="H785" s="22">
        <f t="shared" si="40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41"/>
        <v>0</v>
      </c>
      <c r="H786" s="22">
        <f t="shared" si="40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41"/>
        <v>295.406</v>
      </c>
      <c r="H787" s="22">
        <f t="shared" si="40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41"/>
        <v>0</v>
      </c>
      <c r="H788" s="22">
        <f t="shared" si="40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41"/>
        <v>143</v>
      </c>
      <c r="H789" s="22">
        <f t="shared" si="40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41"/>
        <v>195</v>
      </c>
      <c r="H790" s="22">
        <f t="shared" si="40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41"/>
        <v>1100</v>
      </c>
      <c r="H791" s="22">
        <f t="shared" si="40"/>
        <v>91.66666666666667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41"/>
        <v>0</v>
      </c>
      <c r="H792" s="22">
        <f t="shared" si="40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41"/>
        <v>0</v>
      </c>
      <c r="H793" s="22">
        <f t="shared" si="40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41"/>
        <v>0</v>
      </c>
      <c r="H794" s="22">
        <f t="shared" si="40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41"/>
        <v>3530.9489999999996</v>
      </c>
      <c r="H795" s="22">
        <f t="shared" si="40"/>
        <v>294.24575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41"/>
        <v>120</v>
      </c>
      <c r="H796" s="22">
        <f t="shared" si="40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41"/>
        <v>0</v>
      </c>
      <c r="H797" s="22">
        <f t="shared" si="40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41"/>
        <v>0</v>
      </c>
      <c r="H798" s="22">
        <f t="shared" si="40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17155.17</v>
      </c>
      <c r="G799" s="21">
        <f t="shared" si="41"/>
        <v>1715.5169999999998</v>
      </c>
      <c r="H799" s="22">
        <f t="shared" si="40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</v>
      </c>
      <c r="G800" s="21">
        <f t="shared" si="41"/>
        <v>3999.9120000000003</v>
      </c>
      <c r="H800" s="22">
        <f t="shared" si="40"/>
        <v>333.326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41"/>
        <v>2784</v>
      </c>
      <c r="H801" s="22">
        <f t="shared" si="40"/>
        <v>232</v>
      </c>
    </row>
    <row r="802" spans="1:8" ht="15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41"/>
        <v>0</v>
      </c>
      <c r="H802" s="22">
        <f t="shared" si="40"/>
        <v>0</v>
      </c>
    </row>
    <row r="803" spans="1:8" ht="15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41"/>
        <v>0</v>
      </c>
      <c r="H803" s="22">
        <f t="shared" si="40"/>
        <v>0</v>
      </c>
    </row>
    <row r="804" spans="1:8" ht="15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41"/>
        <v>0</v>
      </c>
      <c r="H804" s="22">
        <f t="shared" si="40"/>
        <v>0</v>
      </c>
    </row>
    <row r="805" spans="1:8" ht="15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41"/>
        <v>0</v>
      </c>
      <c r="H805" s="22">
        <f t="shared" si="40"/>
        <v>0</v>
      </c>
    </row>
    <row r="806" spans="1:8" ht="15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41"/>
        <v>0</v>
      </c>
      <c r="H806" s="22">
        <f t="shared" si="40"/>
        <v>0</v>
      </c>
    </row>
    <row r="807" spans="1:8" ht="15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41"/>
        <v>0</v>
      </c>
      <c r="H807" s="22">
        <f t="shared" si="40"/>
        <v>0</v>
      </c>
    </row>
    <row r="808" spans="1:8" ht="15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41"/>
        <v>0</v>
      </c>
      <c r="H808" s="22">
        <f t="shared" si="40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41"/>
        <v>0</v>
      </c>
      <c r="H809" s="22">
        <f t="shared" si="40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41"/>
        <v>0</v>
      </c>
      <c r="H810" s="22">
        <f t="shared" si="40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41"/>
        <v>0</v>
      </c>
      <c r="H811" s="22">
        <f t="shared" si="40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41"/>
        <v>0</v>
      </c>
      <c r="H812" s="22">
        <f t="shared" si="40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41"/>
        <v>0</v>
      </c>
      <c r="H813" s="52">
        <f t="shared" si="40"/>
        <v>0</v>
      </c>
    </row>
    <row r="814" spans="1:8" ht="15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Bot="1" thickTop="1">
      <c r="A816" s="82"/>
      <c r="B816" s="10"/>
      <c r="C816" s="10"/>
      <c r="D816" s="10"/>
      <c r="E816" s="10"/>
      <c r="F816" s="67"/>
      <c r="G816" s="67"/>
      <c r="H816" s="68"/>
    </row>
    <row r="817" spans="6:8" ht="15">
      <c r="F817" s="256"/>
      <c r="G817" s="256"/>
      <c r="H817" s="256"/>
    </row>
    <row r="818" spans="6:8" ht="15">
      <c r="F818" s="256"/>
      <c r="G818" s="256"/>
      <c r="H818" s="256"/>
    </row>
    <row r="819" spans="6:8" ht="15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>F823/10</f>
        <v>0</v>
      </c>
      <c r="H823" s="47">
        <f aca="true" t="shared" si="42" ref="H823:H855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>F824/10</f>
        <v>0</v>
      </c>
      <c r="H824" s="22">
        <f t="shared" si="42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>F825/10</f>
        <v>0</v>
      </c>
      <c r="H825" s="22">
        <f t="shared" si="42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>F826/10</f>
        <v>0</v>
      </c>
      <c r="H826" s="22">
        <f t="shared" si="42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</v>
      </c>
      <c r="H827" s="22">
        <f t="shared" si="42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aca="true" t="shared" si="43" ref="G828:G855">F828/10</f>
        <v>0</v>
      </c>
      <c r="H828" s="22">
        <f t="shared" si="42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43"/>
        <v>216</v>
      </c>
      <c r="H829" s="22">
        <f t="shared" si="42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43"/>
        <v>240</v>
      </c>
      <c r="H830" s="22">
        <f t="shared" si="42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43"/>
        <v>0</v>
      </c>
      <c r="H831" s="22">
        <f t="shared" si="42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43"/>
        <v>0</v>
      </c>
      <c r="H832" s="22">
        <f t="shared" si="42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43"/>
        <v>0</v>
      </c>
      <c r="H833" s="22">
        <f t="shared" si="42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43"/>
        <v>0</v>
      </c>
      <c r="H834" s="22">
        <f t="shared" si="42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43"/>
        <v>0</v>
      </c>
      <c r="H835" s="22">
        <f t="shared" si="42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43"/>
        <v>0</v>
      </c>
      <c r="H836" s="22">
        <f t="shared" si="42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43"/>
        <v>192.2</v>
      </c>
      <c r="H837" s="22">
        <f t="shared" si="42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43"/>
        <v>4930</v>
      </c>
      <c r="H838" s="22">
        <f t="shared" si="42"/>
        <v>410.8333333333333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43"/>
        <v>2894.2</v>
      </c>
      <c r="H839" s="22">
        <f t="shared" si="42"/>
        <v>241.1833333333333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43"/>
        <v>3735.2</v>
      </c>
      <c r="H840" s="22">
        <f t="shared" si="42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43"/>
        <v>2847.8</v>
      </c>
      <c r="H841" s="22">
        <f t="shared" si="42"/>
        <v>237.3166666666667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43"/>
        <v>858.4</v>
      </c>
      <c r="H842" s="22">
        <f t="shared" si="42"/>
        <v>71.53333333333333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43"/>
        <v>812</v>
      </c>
      <c r="H843" s="22">
        <f t="shared" si="42"/>
        <v>67.66666666666667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43"/>
        <v>0</v>
      </c>
      <c r="H844" s="22">
        <f t="shared" si="42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43"/>
        <v>0</v>
      </c>
      <c r="H845" s="22">
        <f t="shared" si="42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43"/>
        <v>0</v>
      </c>
      <c r="H846" s="22">
        <f t="shared" si="42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43"/>
        <v>0</v>
      </c>
      <c r="H847" s="22">
        <f t="shared" si="42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43"/>
        <v>0</v>
      </c>
      <c r="H848" s="22">
        <f t="shared" si="42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43"/>
        <v>0</v>
      </c>
      <c r="H849" s="22">
        <f t="shared" si="42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43"/>
        <v>0</v>
      </c>
      <c r="H850" s="22">
        <f t="shared" si="42"/>
        <v>0</v>
      </c>
    </row>
    <row r="851" spans="1:8" ht="15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43"/>
        <v>0</v>
      </c>
      <c r="H851" s="22">
        <f t="shared" si="42"/>
        <v>0</v>
      </c>
    </row>
    <row r="852" spans="1:8" ht="15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43"/>
        <v>0</v>
      </c>
      <c r="H852" s="22">
        <f t="shared" si="42"/>
        <v>0</v>
      </c>
    </row>
    <row r="853" spans="1:8" ht="15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43"/>
        <v>0</v>
      </c>
      <c r="H853" s="22">
        <f t="shared" si="42"/>
        <v>0</v>
      </c>
    </row>
    <row r="854" spans="1:8" ht="15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43"/>
        <v>0</v>
      </c>
      <c r="H854" s="22">
        <f t="shared" si="42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43"/>
        <v>0</v>
      </c>
      <c r="H855" s="52">
        <f t="shared" si="42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16877.992</v>
      </c>
      <c r="H857" s="65">
        <f>SUM(H823:H856)</f>
        <v>1406.4993333333332</v>
      </c>
    </row>
    <row r="858" spans="1:8" ht="16.5" thickBot="1" thickTop="1">
      <c r="A858" s="82"/>
      <c r="B858" s="10"/>
      <c r="C858" s="10"/>
      <c r="D858" s="10"/>
      <c r="E858" s="10"/>
      <c r="F858" s="67"/>
      <c r="G858" s="67"/>
      <c r="H858" s="68"/>
    </row>
    <row r="859" spans="6:8" ht="15">
      <c r="F859" s="256"/>
      <c r="G859" s="256"/>
      <c r="H859" s="256"/>
    </row>
    <row r="860" spans="6:8" ht="15">
      <c r="F860" s="256"/>
      <c r="G860" s="256"/>
      <c r="H860" s="256"/>
    </row>
    <row r="861" spans="6:8" ht="15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>F865/10</f>
        <v>196</v>
      </c>
      <c r="H865" s="47">
        <f aca="true" t="shared" si="44" ref="H865:H908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>F866/10</f>
        <v>197.5</v>
      </c>
      <c r="H866" s="22">
        <f t="shared" si="44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>F867/10</f>
        <v>0</v>
      </c>
      <c r="H867" s="22">
        <f t="shared" si="44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>F868/10</f>
        <v>0</v>
      </c>
      <c r="H868" s="22">
        <f t="shared" si="44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44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aca="true" t="shared" si="45" ref="G870:G908">F870/10</f>
        <v>696</v>
      </c>
      <c r="H870" s="22">
        <f t="shared" si="44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45"/>
        <v>0</v>
      </c>
      <c r="H871" s="22">
        <f t="shared" si="44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45"/>
        <v>320</v>
      </c>
      <c r="H872" s="22">
        <f t="shared" si="44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45"/>
        <v>0</v>
      </c>
      <c r="H873" s="22">
        <f t="shared" si="44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45"/>
        <v>0</v>
      </c>
      <c r="H874" s="22">
        <f t="shared" si="44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45"/>
        <v>0</v>
      </c>
      <c r="H875" s="22">
        <f t="shared" si="44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45"/>
        <v>0</v>
      </c>
      <c r="H876" s="22">
        <f t="shared" si="44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45"/>
        <v>230</v>
      </c>
      <c r="H877" s="22">
        <f t="shared" si="44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45"/>
        <v>195</v>
      </c>
      <c r="H878" s="22">
        <f t="shared" si="44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45"/>
        <v>0</v>
      </c>
      <c r="H879" s="22">
        <f t="shared" si="44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45"/>
        <v>0</v>
      </c>
      <c r="H880" s="22">
        <f t="shared" si="44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45"/>
        <v>0</v>
      </c>
      <c r="H881" s="22">
        <f t="shared" si="44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45"/>
        <v>0</v>
      </c>
      <c r="H882" s="22">
        <f t="shared" si="44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45"/>
        <v>0</v>
      </c>
      <c r="H883" s="22">
        <f t="shared" si="44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45"/>
        <v>0</v>
      </c>
      <c r="H884" s="22">
        <f t="shared" si="44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45"/>
        <v>0</v>
      </c>
      <c r="H885" s="22">
        <f t="shared" si="44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45"/>
        <v>0</v>
      </c>
      <c r="H886" s="22">
        <f t="shared" si="44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45"/>
        <v>0</v>
      </c>
      <c r="H887" s="22">
        <f t="shared" si="44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45"/>
        <v>0</v>
      </c>
      <c r="H888" s="22">
        <f t="shared" si="44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45"/>
        <v>770</v>
      </c>
      <c r="H889" s="22">
        <f t="shared" si="44"/>
        <v>64.16666666666667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</v>
      </c>
      <c r="G890" s="21">
        <f t="shared" si="45"/>
        <v>443.35200000000003</v>
      </c>
      <c r="H890" s="22">
        <f t="shared" si="44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45"/>
        <v>4698</v>
      </c>
      <c r="H891" s="22">
        <f t="shared" si="44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45"/>
        <v>1354.2</v>
      </c>
      <c r="H892" s="22">
        <f t="shared" si="44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45"/>
        <v>4048.4</v>
      </c>
      <c r="H893" s="22">
        <f t="shared" si="44"/>
        <v>337.3666666666667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45"/>
        <v>3468.4</v>
      </c>
      <c r="H894" s="22">
        <f t="shared" si="44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45"/>
        <v>600.88</v>
      </c>
      <c r="H895" s="22">
        <f t="shared" si="44"/>
        <v>50.07333333333333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45"/>
        <v>0</v>
      </c>
      <c r="H896" s="22">
        <f t="shared" si="44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45"/>
        <v>0</v>
      </c>
      <c r="H897" s="22">
        <f t="shared" si="44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45"/>
        <v>812</v>
      </c>
      <c r="H898" s="22">
        <f t="shared" si="44"/>
        <v>67.66666666666667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45"/>
        <v>0</v>
      </c>
      <c r="H899" s="22">
        <f t="shared" si="44"/>
        <v>0</v>
      </c>
    </row>
    <row r="900" spans="1:8" ht="15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45"/>
        <v>0</v>
      </c>
      <c r="H900" s="22">
        <f t="shared" si="44"/>
        <v>0</v>
      </c>
    </row>
    <row r="901" spans="1:8" ht="15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45"/>
        <v>0</v>
      </c>
      <c r="H901" s="22">
        <f t="shared" si="44"/>
        <v>0</v>
      </c>
    </row>
    <row r="902" spans="1:8" ht="15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45"/>
        <v>0</v>
      </c>
      <c r="H902" s="22">
        <f t="shared" si="44"/>
        <v>0</v>
      </c>
    </row>
    <row r="903" spans="1:8" ht="15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45"/>
        <v>0</v>
      </c>
      <c r="H903" s="22">
        <f t="shared" si="44"/>
        <v>0</v>
      </c>
    </row>
    <row r="904" spans="1:8" ht="15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45"/>
        <v>0</v>
      </c>
      <c r="H904" s="22">
        <f t="shared" si="44"/>
        <v>0</v>
      </c>
    </row>
    <row r="905" spans="1:8" ht="15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45"/>
        <v>0</v>
      </c>
      <c r="H905" s="22">
        <f t="shared" si="44"/>
        <v>0</v>
      </c>
    </row>
    <row r="906" spans="1:8" ht="15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45"/>
        <v>0</v>
      </c>
      <c r="H906" s="22">
        <f t="shared" si="44"/>
        <v>0</v>
      </c>
    </row>
    <row r="907" spans="1:8" ht="15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45"/>
        <v>0</v>
      </c>
      <c r="H907" s="22">
        <f t="shared" si="44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45"/>
        <v>0</v>
      </c>
      <c r="H908" s="52">
        <f t="shared" si="44"/>
        <v>0</v>
      </c>
    </row>
    <row r="909" spans="1:8" ht="15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Bot="1" thickTop="1">
      <c r="A911" s="82"/>
      <c r="B911" s="10"/>
      <c r="C911" s="10"/>
      <c r="D911" s="10"/>
      <c r="E911" s="10"/>
      <c r="F911" s="67"/>
      <c r="G911" s="67"/>
      <c r="H911" s="68"/>
    </row>
    <row r="912" spans="6:8" ht="15">
      <c r="F912" s="256"/>
      <c r="G912" s="256"/>
      <c r="H912" s="256"/>
    </row>
    <row r="913" spans="6:8" ht="15">
      <c r="F913" s="256"/>
      <c r="G913" s="256"/>
      <c r="H913" s="256"/>
    </row>
    <row r="914" spans="6:8" ht="15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>F918/10</f>
        <v>876.5</v>
      </c>
      <c r="H918" s="47">
        <f aca="true" t="shared" si="46" ref="H918:H932">G918/12</f>
        <v>73.04166666666667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>F919/10</f>
        <v>197</v>
      </c>
      <c r="H919" s="22">
        <f t="shared" si="46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>F920/10</f>
        <v>890</v>
      </c>
      <c r="H920" s="22">
        <f t="shared" si="46"/>
        <v>74.16666666666667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>F921/10</f>
        <v>320</v>
      </c>
      <c r="H921" s="22">
        <f t="shared" si="46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46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aca="true" t="shared" si="47" ref="G923:G932">F923/10</f>
        <v>0</v>
      </c>
      <c r="H923" s="22">
        <f t="shared" si="46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47"/>
        <v>0</v>
      </c>
      <c r="H924" s="22">
        <f t="shared" si="46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47"/>
        <v>0</v>
      </c>
      <c r="H925" s="22">
        <f t="shared" si="46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47"/>
        <v>0</v>
      </c>
      <c r="H926" s="22">
        <f t="shared" si="46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47"/>
        <v>0</v>
      </c>
      <c r="H927" s="22">
        <f t="shared" si="46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47"/>
        <v>0</v>
      </c>
      <c r="H928" s="22">
        <f t="shared" si="46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47"/>
        <v>0</v>
      </c>
      <c r="H929" s="22">
        <f t="shared" si="46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47"/>
        <v>0</v>
      </c>
      <c r="H930" s="22">
        <f t="shared" si="46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47"/>
        <v>0</v>
      </c>
      <c r="H931" s="22">
        <f t="shared" si="46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47"/>
        <v>0</v>
      </c>
      <c r="H932" s="52">
        <f t="shared" si="46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Bot="1" thickTop="1">
      <c r="A935" s="82"/>
      <c r="B935" s="10"/>
      <c r="C935" s="10"/>
      <c r="D935" s="10"/>
      <c r="E935" s="10"/>
      <c r="F935" s="67"/>
      <c r="G935" s="67"/>
      <c r="H935" s="68"/>
    </row>
    <row r="936" spans="6:8" ht="15">
      <c r="F936" s="256"/>
      <c r="G936" s="256"/>
      <c r="H936" s="256"/>
    </row>
    <row r="937" spans="6:8" ht="15">
      <c r="F937" s="256"/>
      <c r="G937" s="256"/>
      <c r="H937" s="256"/>
    </row>
    <row r="938" spans="6:8" ht="15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aca="true" t="shared" si="48" ref="G942:G952">F942/10</f>
        <v>0</v>
      </c>
      <c r="H942" s="47">
        <f aca="true" t="shared" si="49" ref="H942:H953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48"/>
        <v>0</v>
      </c>
      <c r="H943" s="22">
        <f t="shared" si="49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48"/>
        <v>0</v>
      </c>
      <c r="H944" s="22">
        <f t="shared" si="49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48"/>
        <v>481.4</v>
      </c>
      <c r="H945" s="22">
        <f t="shared" si="49"/>
        <v>40.11666666666667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48"/>
        <v>0</v>
      </c>
      <c r="H946" s="22">
        <f t="shared" si="49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48"/>
        <v>0</v>
      </c>
      <c r="H947" s="22">
        <f t="shared" si="49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48"/>
        <v>145</v>
      </c>
      <c r="H948" s="22">
        <f t="shared" si="49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48"/>
        <v>0</v>
      </c>
      <c r="H949" s="22">
        <f t="shared" si="49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48"/>
        <v>0</v>
      </c>
      <c r="H950" s="22">
        <f t="shared" si="49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48"/>
        <v>420</v>
      </c>
      <c r="H951" s="22">
        <f t="shared" si="49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48"/>
        <v>1096.2</v>
      </c>
      <c r="H952" s="22">
        <f t="shared" si="49"/>
        <v>91.35000000000001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>F953/10</f>
        <v>0</v>
      </c>
      <c r="H953" s="52">
        <f t="shared" si="49"/>
        <v>0</v>
      </c>
    </row>
    <row r="954" spans="1:8" ht="15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Bot="1" thickTop="1">
      <c r="A956" s="82"/>
      <c r="B956" s="10"/>
      <c r="C956" s="10"/>
      <c r="D956" s="10"/>
      <c r="E956" s="10"/>
      <c r="F956" s="67"/>
      <c r="G956" s="67"/>
      <c r="H956" s="68"/>
    </row>
    <row r="957" spans="6:8" ht="15">
      <c r="F957" s="256"/>
      <c r="G957" s="256"/>
      <c r="H957" s="256"/>
    </row>
    <row r="958" spans="6:8" ht="15">
      <c r="F958" s="256"/>
      <c r="G958" s="256"/>
      <c r="H958" s="256"/>
    </row>
    <row r="959" spans="6:8" ht="15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aca="true" t="shared" si="50" ref="G963:G970">F963/10</f>
        <v>0</v>
      </c>
      <c r="H963" s="47">
        <f aca="true" t="shared" si="51" ref="H963:H97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50"/>
        <v>0</v>
      </c>
      <c r="H964" s="22">
        <f t="shared" si="51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50"/>
        <v>0</v>
      </c>
      <c r="H965" s="22">
        <f t="shared" si="51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50"/>
        <v>0</v>
      </c>
      <c r="H966" s="22">
        <f t="shared" si="51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50"/>
        <v>0</v>
      </c>
      <c r="H967" s="22">
        <f t="shared" si="51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50"/>
        <v>458.2</v>
      </c>
      <c r="H968" s="22">
        <f t="shared" si="51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50"/>
        <v>0</v>
      </c>
      <c r="H969" s="22">
        <f t="shared" si="51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50"/>
        <v>0</v>
      </c>
      <c r="H970" s="22">
        <f t="shared" si="51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51"/>
        <v>56.06666666666666</v>
      </c>
    </row>
    <row r="972" spans="1:8" ht="15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aca="true" t="shared" si="52" ref="G972:G979">F972/10</f>
        <v>0</v>
      </c>
      <c r="H972" s="22">
        <f t="shared" si="51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52"/>
        <v>0</v>
      </c>
      <c r="H973" s="22">
        <f t="shared" si="51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52"/>
        <v>0</v>
      </c>
      <c r="H974" s="22">
        <f t="shared" si="51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52"/>
        <v>2821.62</v>
      </c>
      <c r="H975" s="22">
        <f t="shared" si="51"/>
        <v>235.135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52"/>
        <v>0</v>
      </c>
      <c r="H976" s="22">
        <f t="shared" si="51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52"/>
        <v>0</v>
      </c>
      <c r="H977" s="22">
        <f t="shared" si="51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52"/>
        <v>0</v>
      </c>
      <c r="H978" s="22">
        <f t="shared" si="51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52"/>
        <v>0</v>
      </c>
      <c r="H979" s="52">
        <f t="shared" si="51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39526.2</v>
      </c>
      <c r="G981" s="186">
        <f>SUM(G963:G980)</f>
        <v>3952.62</v>
      </c>
      <c r="H981" s="187">
        <f>SUM(H963:H980)</f>
        <v>329.385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6:8" ht="15">
      <c r="F984" s="256"/>
      <c r="G984" s="256"/>
      <c r="H984" s="256"/>
    </row>
    <row r="985" spans="6:8" ht="15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aca="true" t="shared" si="53" ref="G989:G994">F989/10</f>
        <v>0</v>
      </c>
      <c r="H989" s="47">
        <f aca="true" t="shared" si="54" ref="H989:H994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53"/>
        <v>0</v>
      </c>
      <c r="H990" s="22">
        <f t="shared" si="54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53"/>
        <v>0</v>
      </c>
      <c r="H991" s="22">
        <f t="shared" si="54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53"/>
        <v>0</v>
      </c>
      <c r="H992" s="22">
        <f t="shared" si="54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53"/>
        <v>0</v>
      </c>
      <c r="H993" s="22">
        <f t="shared" si="54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53"/>
        <v>0</v>
      </c>
      <c r="H994" s="52">
        <f t="shared" si="54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Bot="1" thickTop="1">
      <c r="A997" s="82"/>
      <c r="B997" s="10"/>
      <c r="C997" s="10"/>
      <c r="D997" s="10"/>
      <c r="E997" s="10"/>
      <c r="F997" s="67"/>
      <c r="G997" s="67"/>
      <c r="H997" s="68"/>
    </row>
    <row r="998" spans="6:8" ht="15">
      <c r="F998" s="256"/>
      <c r="G998" s="256"/>
      <c r="H998" s="256"/>
    </row>
    <row r="999" spans="6:8" ht="15">
      <c r="F999" s="256"/>
      <c r="G999" s="256"/>
      <c r="H999" s="256"/>
    </row>
    <row r="1000" spans="6:8" ht="15">
      <c r="F1000" s="256"/>
      <c r="G1000" s="256"/>
      <c r="H1000" s="256"/>
    </row>
    <row r="1001" spans="6:8" ht="15">
      <c r="F1001" s="256"/>
      <c r="G1001" s="256"/>
      <c r="H1001" s="256"/>
    </row>
    <row r="1002" spans="6:8" ht="15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aca="true" t="shared" si="55" ref="G1006:G1014">F1006/10</f>
        <v>0</v>
      </c>
      <c r="H1006" s="47">
        <f aca="true" t="shared" si="56" ref="H1006:H101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55"/>
        <v>0</v>
      </c>
      <c r="H1007" s="22">
        <f t="shared" si="56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55"/>
        <v>0</v>
      </c>
      <c r="H1008" s="22">
        <f t="shared" si="56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55"/>
        <v>0</v>
      </c>
      <c r="H1009" s="22">
        <f t="shared" si="56"/>
        <v>0</v>
      </c>
    </row>
    <row r="1010" spans="1:8" ht="15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55"/>
        <v>0</v>
      </c>
      <c r="H1010" s="22">
        <f t="shared" si="56"/>
        <v>0</v>
      </c>
    </row>
    <row r="1011" spans="1:8" ht="15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55"/>
        <v>0</v>
      </c>
      <c r="H1011" s="22">
        <f t="shared" si="56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55"/>
        <v>0</v>
      </c>
      <c r="H1012" s="22">
        <f t="shared" si="56"/>
        <v>0</v>
      </c>
    </row>
    <row r="1013" spans="1:8" ht="15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55"/>
        <v>0</v>
      </c>
      <c r="H1013" s="22">
        <f t="shared" si="56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55"/>
        <v>0</v>
      </c>
      <c r="H1014" s="52">
        <f t="shared" si="56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6:8" ht="15">
      <c r="F1019" s="256"/>
      <c r="G1019" s="256"/>
      <c r="H1019" s="256"/>
    </row>
    <row r="1020" spans="6:8" ht="15">
      <c r="F1020" s="256"/>
      <c r="G1020" s="256"/>
      <c r="H1020" s="256"/>
    </row>
    <row r="1021" spans="6:8" ht="15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aca="true" t="shared" si="57" ref="G1025:G1032">F1025/10</f>
        <v>220</v>
      </c>
      <c r="H1025" s="47">
        <f aca="true" t="shared" si="58" ref="H1025:H1042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57"/>
        <v>0</v>
      </c>
      <c r="H1026" s="22">
        <f t="shared" si="58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57"/>
        <v>0</v>
      </c>
      <c r="H1027" s="22">
        <f t="shared" si="58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57"/>
        <v>0</v>
      </c>
      <c r="H1028" s="22">
        <f t="shared" si="58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57"/>
        <v>208.2</v>
      </c>
      <c r="H1029" s="22">
        <f t="shared" si="58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57"/>
        <v>255.2</v>
      </c>
      <c r="H1030" s="22">
        <f t="shared" si="58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57"/>
        <v>3770</v>
      </c>
      <c r="H1031" s="22">
        <f t="shared" si="58"/>
        <v>314.1666666666667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57"/>
        <v>377</v>
      </c>
      <c r="H1032" s="22">
        <f t="shared" si="58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58"/>
        <v>38.18333333333333</v>
      </c>
    </row>
    <row r="1034" spans="1:8" ht="15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aca="true" t="shared" si="59" ref="G1034:G1042">F1034/10</f>
        <v>0</v>
      </c>
      <c r="H1034" s="22">
        <f t="shared" si="58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59"/>
        <v>0</v>
      </c>
      <c r="H1035" s="22">
        <f t="shared" si="58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59"/>
        <v>0</v>
      </c>
      <c r="H1036" s="22">
        <f t="shared" si="58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59"/>
        <v>0</v>
      </c>
      <c r="H1037" s="22">
        <f t="shared" si="58"/>
        <v>0</v>
      </c>
    </row>
    <row r="1038" spans="1:8" ht="15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59"/>
        <v>0</v>
      </c>
      <c r="H1038" s="22">
        <f t="shared" si="58"/>
        <v>0</v>
      </c>
    </row>
    <row r="1039" spans="1:8" ht="15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59"/>
        <v>0</v>
      </c>
      <c r="H1039" s="22">
        <f t="shared" si="58"/>
        <v>0</v>
      </c>
    </row>
    <row r="1040" spans="1:8" ht="15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59"/>
        <v>0</v>
      </c>
      <c r="H1040" s="22">
        <f t="shared" si="58"/>
        <v>0</v>
      </c>
    </row>
    <row r="1041" spans="1:8" ht="15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59"/>
        <v>0</v>
      </c>
      <c r="H1041" s="22">
        <f t="shared" si="58"/>
        <v>0</v>
      </c>
    </row>
    <row r="1042" spans="1:8" ht="15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59"/>
        <v>0</v>
      </c>
      <c r="H1042" s="22">
        <f t="shared" si="58"/>
        <v>0</v>
      </c>
    </row>
    <row r="1043" spans="1:8" ht="15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</v>
      </c>
    </row>
    <row r="1045" spans="1:8" ht="15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6:8" ht="15">
      <c r="F1049" s="256"/>
      <c r="G1049" s="256"/>
      <c r="H1049" s="256"/>
    </row>
    <row r="1050" spans="6:8" ht="15">
      <c r="F1050" s="256"/>
      <c r="G1050" s="256"/>
      <c r="H1050" s="256"/>
    </row>
    <row r="1051" spans="6:8" ht="15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aca="true" t="shared" si="60" ref="G1055:G1062">F1055/10</f>
        <v>0</v>
      </c>
      <c r="H1055" s="47">
        <f aca="true" t="shared" si="61" ref="H1055:H1072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60"/>
        <v>0</v>
      </c>
      <c r="H1056" s="22">
        <f t="shared" si="61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60"/>
        <v>0</v>
      </c>
      <c r="H1057" s="22">
        <f t="shared" si="61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60"/>
        <v>0</v>
      </c>
      <c r="H1058" s="22">
        <f t="shared" si="61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60"/>
        <v>0</v>
      </c>
      <c r="H1059" s="22">
        <f t="shared" si="61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60"/>
        <v>0</v>
      </c>
      <c r="H1060" s="22">
        <f t="shared" si="61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60"/>
        <v>0</v>
      </c>
      <c r="H1061" s="22">
        <f t="shared" si="61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60"/>
        <v>0</v>
      </c>
      <c r="H1062" s="22">
        <f t="shared" si="61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61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aca="true" t="shared" si="62" ref="G1064:G1072">F1064/10</f>
        <v>0</v>
      </c>
      <c r="H1064" s="22">
        <f t="shared" si="61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62"/>
        <v>0</v>
      </c>
      <c r="H1065" s="22">
        <f t="shared" si="61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62"/>
        <v>0</v>
      </c>
      <c r="H1066" s="22">
        <f t="shared" si="61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62"/>
        <v>4930</v>
      </c>
      <c r="H1067" s="22">
        <f t="shared" si="61"/>
        <v>410.8333333333333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2256.2</v>
      </c>
      <c r="G1068" s="21">
        <f t="shared" si="62"/>
        <v>225.61999999999998</v>
      </c>
      <c r="H1068" s="22">
        <f t="shared" si="61"/>
        <v>18.801666666666666</v>
      </c>
    </row>
    <row r="1069" spans="1:8" ht="15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62"/>
        <v>0</v>
      </c>
      <c r="H1069" s="22">
        <f t="shared" si="61"/>
        <v>0</v>
      </c>
    </row>
    <row r="1070" spans="1:8" ht="15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62"/>
        <v>0</v>
      </c>
      <c r="H1070" s="22">
        <f t="shared" si="61"/>
        <v>0</v>
      </c>
    </row>
    <row r="1071" spans="1:8" ht="15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62"/>
        <v>0</v>
      </c>
      <c r="H1071" s="22">
        <f t="shared" si="61"/>
        <v>0</v>
      </c>
    </row>
    <row r="1072" spans="1:8" ht="15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62"/>
        <v>0</v>
      </c>
      <c r="H1072" s="22">
        <f t="shared" si="61"/>
        <v>0</v>
      </c>
    </row>
    <row r="1073" spans="1:8" ht="15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429.635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 ht="15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6:8" ht="15">
      <c r="F1079" s="256"/>
      <c r="G1079" s="256"/>
      <c r="H1079" s="256"/>
    </row>
    <row r="1080" spans="6:8" ht="15">
      <c r="F1080" s="256"/>
      <c r="G1080" s="256"/>
      <c r="H1080" s="256"/>
    </row>
    <row r="1081" spans="6:8" ht="15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aca="true" t="shared" si="63" ref="G1085:G1092">F1085/10</f>
        <v>230</v>
      </c>
      <c r="H1085" s="47">
        <f aca="true" t="shared" si="64" ref="H1085:H1092">G1085/12</f>
        <v>19.166666666666668</v>
      </c>
    </row>
    <row r="1086" spans="1:8" ht="15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63"/>
        <v>0</v>
      </c>
      <c r="H1086" s="22">
        <f t="shared" si="64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63"/>
        <v>0</v>
      </c>
      <c r="H1087" s="22">
        <f t="shared" si="64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63"/>
        <v>0</v>
      </c>
      <c r="H1088" s="22">
        <f t="shared" si="64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63"/>
        <v>0</v>
      </c>
      <c r="H1089" s="22">
        <f t="shared" si="64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63"/>
        <v>0</v>
      </c>
      <c r="H1090" s="22">
        <f t="shared" si="64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63"/>
        <v>549.5</v>
      </c>
      <c r="H1091" s="22">
        <f t="shared" si="64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63"/>
        <v>2501.099</v>
      </c>
      <c r="H1092" s="52">
        <f t="shared" si="64"/>
        <v>208.4249166666667</v>
      </c>
    </row>
    <row r="1093" spans="1:8" ht="15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6:8" ht="15">
      <c r="F1097" s="256"/>
      <c r="G1097" s="256"/>
      <c r="H1097" s="256"/>
    </row>
    <row r="1098" spans="6:8" ht="15">
      <c r="F1098" s="256"/>
      <c r="G1098" s="256"/>
      <c r="H1098" s="256"/>
    </row>
    <row r="1099" spans="6:8" ht="15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aca="true" t="shared" si="65" ref="G1103:G1119">F1103/10</f>
        <v>0</v>
      </c>
      <c r="H1103" s="47">
        <f aca="true" t="shared" si="66" ref="H1103:H1129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65"/>
        <v>0</v>
      </c>
      <c r="H1104" s="22">
        <f t="shared" si="66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65"/>
        <v>0</v>
      </c>
      <c r="H1105" s="22">
        <f t="shared" si="66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65"/>
        <v>0</v>
      </c>
      <c r="H1106" s="22">
        <f t="shared" si="66"/>
        <v>0</v>
      </c>
    </row>
    <row r="1107" spans="1:8" ht="15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65"/>
        <v>0</v>
      </c>
      <c r="H1107" s="22">
        <f t="shared" si="66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65"/>
        <v>0</v>
      </c>
      <c r="H1108" s="22">
        <f t="shared" si="66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65"/>
        <v>0</v>
      </c>
      <c r="H1109" s="22">
        <f t="shared" si="66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65"/>
        <v>101.935</v>
      </c>
      <c r="H1110" s="22">
        <f t="shared" si="66"/>
        <v>8.494583333333333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65"/>
        <v>0</v>
      </c>
      <c r="H1111" s="22">
        <f t="shared" si="66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65"/>
        <v>0</v>
      </c>
      <c r="H1112" s="22">
        <f t="shared" si="66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65"/>
        <v>0</v>
      </c>
      <c r="H1113" s="22">
        <f t="shared" si="66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65"/>
        <v>0</v>
      </c>
      <c r="H1114" s="22">
        <f t="shared" si="66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65"/>
        <v>0</v>
      </c>
      <c r="H1115" s="22">
        <f t="shared" si="66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65"/>
        <v>0</v>
      </c>
      <c r="H1116" s="22">
        <f t="shared" si="66"/>
        <v>0</v>
      </c>
    </row>
    <row r="1117" spans="1:8" ht="15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65"/>
        <v>0</v>
      </c>
      <c r="H1117" s="22">
        <f t="shared" si="66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65"/>
        <v>0</v>
      </c>
      <c r="H1118" s="22">
        <f t="shared" si="66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65"/>
        <v>0</v>
      </c>
      <c r="H1119" s="22">
        <f t="shared" si="66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66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aca="true" t="shared" si="67" ref="G1121:G1129">F1121/10</f>
        <v>0</v>
      </c>
      <c r="H1121" s="22">
        <f t="shared" si="66"/>
        <v>0</v>
      </c>
    </row>
    <row r="1122" spans="1:8" ht="15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67"/>
        <v>0</v>
      </c>
      <c r="H1122" s="22">
        <f t="shared" si="66"/>
        <v>0</v>
      </c>
    </row>
    <row r="1123" spans="1:8" ht="15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67"/>
        <v>0</v>
      </c>
      <c r="H1123" s="22">
        <f t="shared" si="66"/>
        <v>0</v>
      </c>
    </row>
    <row r="1124" spans="1:8" ht="15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67"/>
        <v>0</v>
      </c>
      <c r="H1124" s="22">
        <f t="shared" si="66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67"/>
        <v>0</v>
      </c>
      <c r="H1125" s="22">
        <f t="shared" si="66"/>
        <v>0</v>
      </c>
    </row>
    <row r="1126" spans="1:8" ht="15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67"/>
        <v>0</v>
      </c>
      <c r="H1126" s="22">
        <f t="shared" si="66"/>
        <v>0</v>
      </c>
    </row>
    <row r="1127" spans="1:8" ht="15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67"/>
        <v>0</v>
      </c>
      <c r="H1127" s="22">
        <f t="shared" si="66"/>
        <v>0</v>
      </c>
    </row>
    <row r="1128" spans="1:8" ht="15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67"/>
        <v>0</v>
      </c>
      <c r="H1128" s="22">
        <f t="shared" si="66"/>
        <v>0</v>
      </c>
    </row>
    <row r="1129" spans="1:8" ht="15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67"/>
        <v>0</v>
      </c>
      <c r="H1129" s="22">
        <f t="shared" si="66"/>
        <v>0</v>
      </c>
    </row>
    <row r="1130" spans="1:8" ht="15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 ht="15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>F1131/10</f>
        <v>0</v>
      </c>
      <c r="H1131" s="198">
        <f>G1131/12</f>
        <v>0</v>
      </c>
    </row>
    <row r="1132" spans="1:8" ht="15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>F1132/10</f>
        <v>0</v>
      </c>
      <c r="H1132" s="198">
        <f>G1132/12</f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>F1133/10</f>
        <v>0</v>
      </c>
      <c r="H1133" s="198">
        <f>G1133/12</f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>F1134/10</f>
        <v>0</v>
      </c>
      <c r="H1134" s="198">
        <f>G1134/12</f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>F1135/10</f>
        <v>0</v>
      </c>
      <c r="H1135" s="199">
        <f>G1135/12</f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8.494583333333333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6:8" ht="15">
      <c r="F1140" s="256"/>
      <c r="G1140" s="256"/>
      <c r="H1140" s="256"/>
    </row>
    <row r="1141" spans="6:8" ht="15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aca="true" t="shared" si="68" ref="G1145:G1150">F1145/10</f>
        <v>0</v>
      </c>
      <c r="H1145" s="47">
        <f aca="true" t="shared" si="69" ref="H1145:H1150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68"/>
        <v>549.5</v>
      </c>
      <c r="H1146" s="22">
        <f t="shared" si="6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68"/>
        <v>0</v>
      </c>
      <c r="H1147" s="22">
        <f t="shared" si="6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1180.86</v>
      </c>
      <c r="G1148" s="21">
        <f t="shared" si="68"/>
        <v>118.08599999999998</v>
      </c>
      <c r="H1148" s="22">
        <f t="shared" si="69"/>
        <v>9.840499999999999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68"/>
        <v>0</v>
      </c>
      <c r="H1149" s="22">
        <f t="shared" si="6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68"/>
        <v>0</v>
      </c>
      <c r="H1150" s="52">
        <f t="shared" si="6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</v>
      </c>
      <c r="H1152" s="65">
        <f>SUM(H1145:H1151)</f>
        <v>55.63216666666666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6:8" ht="15">
      <c r="F1155" s="256"/>
      <c r="G1155" s="256"/>
      <c r="H1155" s="256"/>
    </row>
    <row r="1156" spans="6:8" ht="15">
      <c r="F1156" s="256"/>
      <c r="G1156" s="256"/>
      <c r="H1156" s="256"/>
    </row>
    <row r="1157" spans="6:8" ht="15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aca="true" t="shared" si="70" ref="G1161:G1175">F1161/10</f>
        <v>0</v>
      </c>
      <c r="H1161" s="47">
        <f aca="true" t="shared" si="71" ref="H1161:H1175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70"/>
        <v>0</v>
      </c>
      <c r="H1162" s="22">
        <f t="shared" si="7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70"/>
        <v>386.75</v>
      </c>
      <c r="H1163" s="22">
        <f t="shared" si="7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70"/>
        <v>204.8</v>
      </c>
      <c r="H1164" s="22">
        <f t="shared" si="7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70"/>
        <v>0</v>
      </c>
      <c r="H1165" s="22">
        <f t="shared" si="71"/>
        <v>0</v>
      </c>
    </row>
    <row r="1166" spans="1:8" ht="15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70"/>
        <v>0</v>
      </c>
      <c r="H1166" s="22">
        <f t="shared" si="7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70"/>
        <v>0</v>
      </c>
      <c r="H1167" s="22">
        <f t="shared" si="7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70"/>
        <v>0</v>
      </c>
      <c r="H1168" s="22">
        <f t="shared" si="7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70"/>
        <v>0</v>
      </c>
      <c r="H1169" s="22">
        <f t="shared" si="7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70"/>
        <v>0</v>
      </c>
      <c r="H1170" s="22">
        <f t="shared" si="7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70"/>
        <v>0</v>
      </c>
      <c r="H1171" s="22">
        <f t="shared" si="71"/>
        <v>0</v>
      </c>
    </row>
    <row r="1172" spans="1:8" ht="15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70"/>
        <v>0</v>
      </c>
      <c r="H1172" s="22">
        <f t="shared" si="71"/>
        <v>0</v>
      </c>
    </row>
    <row r="1173" spans="1:8" ht="15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70"/>
        <v>635.6800000000001</v>
      </c>
      <c r="H1173" s="22">
        <f t="shared" si="71"/>
        <v>52.973333333333336</v>
      </c>
    </row>
    <row r="1174" spans="1:8" ht="15">
      <c r="A1174" s="92">
        <v>41113</v>
      </c>
      <c r="B1174" s="116">
        <v>1</v>
      </c>
      <c r="C1174" s="7" t="s">
        <v>1053</v>
      </c>
      <c r="D1174" s="7"/>
      <c r="E1174" s="7"/>
      <c r="F1174" s="21">
        <v>4477.6</v>
      </c>
      <c r="G1174" s="21">
        <f t="shared" si="70"/>
        <v>447.76000000000005</v>
      </c>
      <c r="H1174" s="22">
        <f t="shared" si="7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70"/>
        <v>493</v>
      </c>
      <c r="H1175" s="52">
        <f t="shared" si="7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2167.99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6:8" ht="15">
      <c r="F1180" s="256"/>
      <c r="G1180" s="256"/>
      <c r="H1180" s="256"/>
    </row>
    <row r="1181" spans="6:8" ht="15">
      <c r="F1181" s="256"/>
      <c r="G1181" s="256"/>
      <c r="H1181" s="256"/>
    </row>
    <row r="1182" spans="6:8" ht="15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aca="true" t="shared" si="72" ref="G1186:G1202">F1186/10</f>
        <v>216</v>
      </c>
      <c r="H1186" s="47">
        <f aca="true" t="shared" si="73" ref="H1186:H1210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72"/>
        <v>0</v>
      </c>
      <c r="H1187" s="22">
        <f t="shared" si="7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72"/>
        <v>0</v>
      </c>
      <c r="H1188" s="22">
        <f t="shared" si="7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72"/>
        <v>261</v>
      </c>
      <c r="H1189" s="22">
        <f t="shared" si="7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72"/>
        <v>361.5</v>
      </c>
      <c r="H1190" s="22">
        <f t="shared" si="7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72"/>
        <v>3730</v>
      </c>
      <c r="H1191" s="22">
        <f t="shared" si="73"/>
        <v>310.8333333333333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72"/>
        <v>154.999</v>
      </c>
      <c r="H1192" s="22">
        <f t="shared" si="73"/>
        <v>12.916583333333334</v>
      </c>
    </row>
    <row r="1193" spans="1:8" ht="15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72"/>
        <v>0</v>
      </c>
      <c r="H1193" s="22">
        <f t="shared" si="7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72"/>
        <v>0</v>
      </c>
      <c r="H1194" s="22">
        <f t="shared" si="7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72"/>
        <v>0</v>
      </c>
      <c r="H1195" s="22">
        <f t="shared" si="7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72"/>
        <v>0</v>
      </c>
      <c r="H1196" s="22">
        <f t="shared" si="7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72"/>
        <v>0</v>
      </c>
      <c r="H1197" s="22">
        <f t="shared" si="7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72"/>
        <v>377</v>
      </c>
      <c r="H1198" s="22">
        <f t="shared" si="73"/>
        <v>31.416666666666668</v>
      </c>
    </row>
    <row r="1199" spans="1:8" ht="15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72"/>
        <v>0</v>
      </c>
      <c r="H1199" s="22">
        <f t="shared" si="73"/>
        <v>0</v>
      </c>
    </row>
    <row r="1200" spans="1:8" ht="15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72"/>
        <v>0</v>
      </c>
      <c r="H1200" s="22">
        <f t="shared" si="73"/>
        <v>0</v>
      </c>
    </row>
    <row r="1201" spans="1:8" ht="15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72"/>
        <v>0</v>
      </c>
      <c r="H1201" s="22">
        <f t="shared" si="73"/>
        <v>0</v>
      </c>
    </row>
    <row r="1202" spans="1:8" ht="15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72"/>
        <v>0</v>
      </c>
      <c r="H1202" s="22">
        <f t="shared" si="73"/>
        <v>0</v>
      </c>
    </row>
    <row r="1203" spans="1:8" ht="15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73"/>
        <v>23.803416666666664</v>
      </c>
    </row>
    <row r="1204" spans="1:8" ht="15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aca="true" t="shared" si="74" ref="G1204:G1210">F1204/10</f>
        <v>873.2</v>
      </c>
      <c r="H1204" s="22">
        <f t="shared" si="73"/>
        <v>72.76666666666667</v>
      </c>
    </row>
    <row r="1205" spans="1:8" ht="15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74"/>
        <v>0</v>
      </c>
      <c r="H1205" s="22">
        <f t="shared" si="73"/>
        <v>0</v>
      </c>
    </row>
    <row r="1206" spans="1:8" ht="15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74"/>
        <v>0</v>
      </c>
      <c r="H1206" s="22">
        <f t="shared" si="73"/>
        <v>0</v>
      </c>
    </row>
    <row r="1207" spans="1:8" ht="15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74"/>
        <v>0</v>
      </c>
      <c r="H1207" s="22">
        <f t="shared" si="73"/>
        <v>0</v>
      </c>
    </row>
    <row r="1208" spans="1:8" ht="15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74"/>
        <v>0</v>
      </c>
      <c r="H1208" s="22">
        <f t="shared" si="73"/>
        <v>0</v>
      </c>
    </row>
    <row r="1209" spans="1:8" ht="15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74"/>
        <v>0</v>
      </c>
      <c r="H1209" s="22">
        <f t="shared" si="7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74"/>
        <v>0</v>
      </c>
      <c r="H1210" s="52">
        <f t="shared" si="73"/>
        <v>0</v>
      </c>
    </row>
    <row r="1211" spans="1:8" ht="15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</v>
      </c>
      <c r="H1212" s="65">
        <f>SUM(H1186:H1211)</f>
        <v>521.6116666666667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6:8" ht="15">
      <c r="F1215" s="256"/>
      <c r="G1215" s="256"/>
      <c r="H1215" s="256"/>
    </row>
    <row r="1216" spans="6:8" ht="15">
      <c r="F1216" s="256"/>
      <c r="G1216" s="256"/>
      <c r="H1216" s="256"/>
    </row>
    <row r="1217" spans="6:8" ht="15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aca="true" t="shared" si="75" ref="G1222:G1261">F1222/10</f>
        <v>0</v>
      </c>
      <c r="H1222" s="47">
        <f aca="true" t="shared" si="76" ref="H1222:H1261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75"/>
        <v>0</v>
      </c>
      <c r="H1223" s="47">
        <f t="shared" si="7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75"/>
        <v>0</v>
      </c>
      <c r="H1224" s="47">
        <f t="shared" si="7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75"/>
        <v>287.069</v>
      </c>
      <c r="H1225" s="47">
        <f t="shared" si="7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75"/>
        <v>440.8</v>
      </c>
      <c r="H1226" s="47">
        <f t="shared" si="7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75"/>
        <v>0</v>
      </c>
      <c r="H1227" s="47">
        <f t="shared" si="7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75"/>
        <v>297.101</v>
      </c>
      <c r="H1228" s="47">
        <f t="shared" si="7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75"/>
        <v>240</v>
      </c>
      <c r="H1229" s="47">
        <f t="shared" si="7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75"/>
        <v>1020.8</v>
      </c>
      <c r="H1230" s="47">
        <f t="shared" si="76"/>
        <v>85.06666666666666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75"/>
        <v>145</v>
      </c>
      <c r="H1231" s="47">
        <f t="shared" si="7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75"/>
        <v>632.7</v>
      </c>
      <c r="H1232" s="47">
        <f t="shared" si="76"/>
        <v>52.725</v>
      </c>
    </row>
    <row r="1233" spans="1:8" ht="15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75"/>
        <v>0</v>
      </c>
      <c r="H1233" s="47">
        <f t="shared" si="7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75"/>
        <v>15</v>
      </c>
      <c r="H1234" s="47">
        <f t="shared" si="7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75"/>
        <v>237.6</v>
      </c>
      <c r="H1235" s="47">
        <f t="shared" si="7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75"/>
        <v>0</v>
      </c>
      <c r="H1236" s="47">
        <f t="shared" si="76"/>
        <v>0</v>
      </c>
    </row>
    <row r="1237" spans="1:8" ht="15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75"/>
        <v>3450</v>
      </c>
      <c r="H1237" s="47">
        <f t="shared" si="7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75"/>
        <v>0</v>
      </c>
      <c r="H1238" s="21">
        <f t="shared" si="7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75"/>
        <v>42.5</v>
      </c>
      <c r="H1239" s="21">
        <f t="shared" si="7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75"/>
        <v>440.8</v>
      </c>
      <c r="H1240" s="21">
        <f t="shared" si="7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75"/>
        <v>3937.725</v>
      </c>
      <c r="H1241" s="21">
        <f t="shared" si="76"/>
        <v>328.14375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75"/>
        <v>2821.62</v>
      </c>
      <c r="H1242" s="21">
        <f t="shared" si="76"/>
        <v>235.135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75"/>
        <v>0</v>
      </c>
      <c r="H1243" s="21">
        <f t="shared" si="7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75"/>
        <v>0</v>
      </c>
      <c r="H1244" s="21">
        <f t="shared" si="7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75"/>
        <v>154.999</v>
      </c>
      <c r="H1245" s="21">
        <f t="shared" si="7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75"/>
        <v>0</v>
      </c>
      <c r="H1246" s="21">
        <f t="shared" si="76"/>
        <v>0</v>
      </c>
    </row>
    <row r="1247" spans="1:8" ht="15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75"/>
        <v>0</v>
      </c>
      <c r="H1247" s="21">
        <f t="shared" si="76"/>
        <v>0</v>
      </c>
    </row>
    <row r="1248" spans="1:8" ht="15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75"/>
        <v>0</v>
      </c>
      <c r="H1248" s="21">
        <f t="shared" si="76"/>
        <v>0</v>
      </c>
    </row>
    <row r="1249" spans="1:8" ht="15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75"/>
        <v>0</v>
      </c>
      <c r="H1249" s="21">
        <f t="shared" si="76"/>
        <v>0</v>
      </c>
    </row>
    <row r="1250" spans="1:8" ht="15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75"/>
        <v>3730</v>
      </c>
      <c r="H1250" s="21">
        <f t="shared" si="76"/>
        <v>310.8333333333333</v>
      </c>
    </row>
    <row r="1251" spans="1:8" ht="15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75"/>
        <v>154.999</v>
      </c>
      <c r="H1251" s="21">
        <f t="shared" si="76"/>
        <v>12.916583333333334</v>
      </c>
    </row>
    <row r="1252" spans="1:8" ht="15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75"/>
        <v>0</v>
      </c>
      <c r="H1252" s="21">
        <f t="shared" si="76"/>
        <v>0</v>
      </c>
    </row>
    <row r="1253" spans="1:8" ht="15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75"/>
        <v>0</v>
      </c>
      <c r="H1253" s="21">
        <f t="shared" si="76"/>
        <v>0</v>
      </c>
    </row>
    <row r="1254" spans="1:8" ht="15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75"/>
        <v>0</v>
      </c>
      <c r="H1254" s="21">
        <f t="shared" si="76"/>
        <v>0</v>
      </c>
    </row>
    <row r="1255" spans="1:8" ht="15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75"/>
        <v>0</v>
      </c>
      <c r="H1255" s="21">
        <f t="shared" si="76"/>
        <v>0</v>
      </c>
    </row>
    <row r="1256" spans="1:8" ht="15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75"/>
        <v>0</v>
      </c>
      <c r="H1256" s="21">
        <f t="shared" si="76"/>
        <v>0</v>
      </c>
    </row>
    <row r="1257" spans="1:8" ht="15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75"/>
        <v>0</v>
      </c>
      <c r="H1257" s="21">
        <f t="shared" si="76"/>
        <v>0</v>
      </c>
    </row>
    <row r="1258" spans="1:8" ht="15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75"/>
        <v>0</v>
      </c>
      <c r="H1258" s="21">
        <f t="shared" si="76"/>
        <v>0</v>
      </c>
    </row>
    <row r="1259" spans="1:8" ht="15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75"/>
        <v>0</v>
      </c>
      <c r="H1259" s="21">
        <f t="shared" si="76"/>
        <v>0</v>
      </c>
    </row>
    <row r="1260" spans="1:8" ht="15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75"/>
        <v>0</v>
      </c>
      <c r="H1260" s="21">
        <f t="shared" si="7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75"/>
        <v>0</v>
      </c>
      <c r="H1261" s="51">
        <f t="shared" si="7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6:8" ht="15">
      <c r="F1266" s="256"/>
      <c r="G1266" s="256"/>
      <c r="H1266" s="256"/>
    </row>
    <row r="1267" spans="6:8" ht="15">
      <c r="F1267" s="256"/>
      <c r="G1267" s="256"/>
      <c r="H1267" s="256"/>
    </row>
    <row r="1268" spans="6:8" ht="15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</v>
      </c>
      <c r="H1272" s="47">
        <f>G1272/12</f>
        <v>77.23666666666666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aca="true" t="shared" si="77" ref="G1273:G1286">F1273/10</f>
        <v>301.6</v>
      </c>
      <c r="H1273" s="47">
        <f aca="true" t="shared" si="78" ref="H1273:H1286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77"/>
        <v>440.8</v>
      </c>
      <c r="H1274" s="47">
        <f t="shared" si="7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77"/>
        <v>580</v>
      </c>
      <c r="H1275" s="47">
        <f t="shared" si="7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77"/>
        <v>304</v>
      </c>
      <c r="H1276" s="47">
        <f t="shared" si="7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77"/>
        <v>417.6</v>
      </c>
      <c r="H1277" s="47">
        <f t="shared" si="7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77"/>
        <v>2890</v>
      </c>
      <c r="H1278" s="47">
        <f t="shared" si="7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77"/>
        <v>0</v>
      </c>
      <c r="H1279" s="47">
        <f t="shared" si="7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16599.6</v>
      </c>
      <c r="G1280" s="46">
        <f t="shared" si="77"/>
        <v>1659.9599999999998</v>
      </c>
      <c r="H1280" s="47">
        <f t="shared" si="7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77"/>
        <v>440.8</v>
      </c>
      <c r="H1281" s="47">
        <f t="shared" si="7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77"/>
        <v>632.7</v>
      </c>
      <c r="H1282" s="47">
        <f t="shared" si="78"/>
        <v>52.725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77"/>
        <v>4080</v>
      </c>
      <c r="H1283" s="47">
        <f t="shared" si="78"/>
        <v>340</v>
      </c>
    </row>
    <row r="1284" spans="1:8" ht="15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77"/>
        <v>0</v>
      </c>
      <c r="H1284" s="47">
        <f t="shared" si="78"/>
        <v>0</v>
      </c>
    </row>
    <row r="1285" spans="1:8" ht="15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77"/>
        <v>0</v>
      </c>
      <c r="H1285" s="24">
        <f t="shared" si="7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77"/>
        <v>0</v>
      </c>
      <c r="H1286" s="52">
        <f t="shared" si="7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6:8" ht="15">
      <c r="F1291" s="256"/>
      <c r="G1291" s="256"/>
      <c r="H1291" s="256"/>
    </row>
    <row r="1292" spans="6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aca="true" t="shared" si="79" ref="G1297:G1318">F1297/10</f>
        <v>0</v>
      </c>
      <c r="H1297" s="47">
        <f aca="true" t="shared" si="80" ref="H1297:H1318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79"/>
        <v>0</v>
      </c>
      <c r="H1298" s="47">
        <f t="shared" si="8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79"/>
        <v>295.307</v>
      </c>
      <c r="H1299" s="47">
        <f t="shared" si="80"/>
        <v>24.60891666666667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79"/>
        <v>0</v>
      </c>
      <c r="H1300" s="47">
        <f t="shared" si="8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79"/>
        <v>0</v>
      </c>
      <c r="H1301" s="47">
        <f t="shared" si="8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79"/>
        <v>0</v>
      </c>
      <c r="H1302" s="47">
        <f t="shared" si="8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79"/>
        <v>0</v>
      </c>
      <c r="H1303" s="47">
        <f t="shared" si="8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79"/>
        <v>0</v>
      </c>
      <c r="H1304" s="47">
        <f t="shared" si="8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79"/>
        <v>1476.3</v>
      </c>
      <c r="H1305" s="47">
        <f t="shared" si="8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79"/>
        <v>0</v>
      </c>
      <c r="H1306" s="47">
        <f t="shared" si="8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79"/>
        <v>0</v>
      </c>
      <c r="H1307" s="47">
        <f t="shared" si="8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79"/>
        <v>0</v>
      </c>
      <c r="H1308" s="47">
        <f t="shared" si="8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79"/>
        <v>2115</v>
      </c>
      <c r="H1309" s="47">
        <f t="shared" si="8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79"/>
        <v>371.2</v>
      </c>
      <c r="H1310" s="47">
        <f t="shared" si="8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79"/>
        <v>536.384</v>
      </c>
      <c r="H1311" s="47">
        <f t="shared" si="80"/>
        <v>44.69866666666667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79"/>
        <v>411.8</v>
      </c>
      <c r="H1312" s="47">
        <f t="shared" si="8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79"/>
        <v>637.536</v>
      </c>
      <c r="H1313" s="21">
        <f t="shared" si="80"/>
        <v>53.12799999999999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79"/>
        <v>1339.8</v>
      </c>
      <c r="H1314" s="21">
        <f t="shared" si="80"/>
        <v>111.64999999999999</v>
      </c>
    </row>
    <row r="1315" spans="1:8" ht="15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79"/>
        <v>0</v>
      </c>
      <c r="H1315" s="21">
        <f t="shared" si="80"/>
        <v>0</v>
      </c>
    </row>
    <row r="1316" spans="1:8" ht="15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79"/>
        <v>0</v>
      </c>
      <c r="H1316" s="21">
        <f t="shared" si="8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79"/>
        <v>0</v>
      </c>
      <c r="H1317" s="21">
        <f t="shared" si="80"/>
        <v>0</v>
      </c>
    </row>
    <row r="1318" spans="1:8" ht="15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79"/>
        <v>0</v>
      </c>
      <c r="H1318" s="21">
        <f t="shared" si="8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</v>
      </c>
      <c r="H1322" s="65">
        <f>SUM(H1296:H1321)</f>
        <v>598.6105833333334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6:8" ht="15">
      <c r="F1325" s="256"/>
      <c r="G1325" s="256"/>
      <c r="H1325" s="256"/>
    </row>
    <row r="1326" spans="6:8" ht="15">
      <c r="F1326" s="256"/>
      <c r="G1326" s="256"/>
      <c r="H1326" s="256"/>
    </row>
    <row r="1327" spans="6:8" ht="15">
      <c r="F1327" s="256"/>
      <c r="G1327" s="256"/>
      <c r="H1327" s="256"/>
    </row>
    <row r="1328" spans="6:8" ht="15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 ht="15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 ht="15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aca="true" t="shared" si="81" ref="G1333:G1341">F1333/10</f>
        <v>690.2</v>
      </c>
      <c r="H1333" s="47">
        <f aca="true" t="shared" si="82" ref="H1333:H1341">G1333/12</f>
        <v>57.51666666666667</v>
      </c>
    </row>
    <row r="1334" spans="1:8" ht="15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81"/>
        <v>424.79200000000003</v>
      </c>
      <c r="H1334" s="47">
        <f t="shared" si="82"/>
        <v>35.39933333333334</v>
      </c>
    </row>
    <row r="1335" spans="1:8" ht="15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81"/>
        <v>690.2</v>
      </c>
      <c r="H1335" s="47">
        <f t="shared" si="82"/>
        <v>57.51666666666667</v>
      </c>
    </row>
    <row r="1336" spans="1:8" ht="15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81"/>
        <v>574.2</v>
      </c>
      <c r="H1336" s="47">
        <f t="shared" si="8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81"/>
        <v>0</v>
      </c>
      <c r="H1337" s="47">
        <f t="shared" si="82"/>
        <v>0</v>
      </c>
    </row>
    <row r="1338" spans="1:8" ht="15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81"/>
        <v>661.2</v>
      </c>
      <c r="H1338" s="47">
        <f t="shared" si="8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81"/>
        <v>0</v>
      </c>
      <c r="H1339" s="47">
        <f t="shared" si="82"/>
        <v>0</v>
      </c>
    </row>
    <row r="1340" spans="1:8" ht="15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81"/>
        <v>0</v>
      </c>
      <c r="H1340" s="22">
        <f t="shared" si="8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81"/>
        <v>0</v>
      </c>
      <c r="H1341" s="68">
        <f t="shared" si="8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46645.92</v>
      </c>
      <c r="G1343" s="186">
        <f>SUM(G1332:G1342)</f>
        <v>4664.592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6:8" ht="15">
      <c r="F1346" s="256"/>
      <c r="G1346" s="256"/>
      <c r="H1346" s="256"/>
    </row>
    <row r="1347" spans="6:8" ht="15">
      <c r="F1347" s="256"/>
      <c r="G1347" s="256"/>
      <c r="H1347" s="256"/>
    </row>
    <row r="1348" spans="6:8" ht="15">
      <c r="F1348" s="256"/>
      <c r="G1348" s="256"/>
      <c r="H1348" s="256"/>
    </row>
    <row r="1349" spans="6:8" ht="15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aca="true" t="shared" si="83" ref="G1354:G1388">F1354/10</f>
        <v>0</v>
      </c>
      <c r="H1354" s="22">
        <f aca="true" t="shared" si="84" ref="H1354:H1388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83"/>
        <v>990</v>
      </c>
      <c r="H1355" s="22">
        <f t="shared" si="8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83"/>
        <v>0</v>
      </c>
      <c r="H1356" s="22">
        <f t="shared" si="8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83"/>
        <v>205</v>
      </c>
      <c r="H1357" s="22">
        <f t="shared" si="8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83"/>
        <v>570</v>
      </c>
      <c r="H1358" s="22">
        <f t="shared" si="8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83"/>
        <v>795</v>
      </c>
      <c r="H1359" s="22">
        <f t="shared" si="8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83"/>
        <v>695</v>
      </c>
      <c r="H1360" s="22">
        <f t="shared" si="8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83"/>
        <v>0</v>
      </c>
      <c r="H1361" s="22">
        <f t="shared" si="8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83"/>
        <v>0</v>
      </c>
      <c r="H1362" s="22">
        <f t="shared" si="8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83"/>
        <v>0</v>
      </c>
      <c r="H1363" s="22">
        <f t="shared" si="8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83"/>
        <v>0</v>
      </c>
      <c r="H1364" s="22">
        <f t="shared" si="8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83"/>
        <v>0</v>
      </c>
      <c r="H1365" s="22">
        <f t="shared" si="84"/>
        <v>0</v>
      </c>
    </row>
    <row r="1366" spans="1:8" ht="15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83"/>
        <v>0</v>
      </c>
      <c r="H1366" s="22">
        <f t="shared" si="84"/>
        <v>0</v>
      </c>
    </row>
    <row r="1367" spans="1:8" ht="15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83"/>
        <v>0</v>
      </c>
      <c r="H1367" s="22">
        <f t="shared" si="84"/>
        <v>0</v>
      </c>
    </row>
    <row r="1368" spans="1:8" ht="15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83"/>
        <v>0</v>
      </c>
      <c r="H1368" s="22">
        <f t="shared" si="84"/>
        <v>0</v>
      </c>
    </row>
    <row r="1369" spans="1:8" ht="15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83"/>
        <v>0</v>
      </c>
      <c r="H1369" s="22">
        <f t="shared" si="8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83"/>
        <v>0</v>
      </c>
      <c r="H1370" s="22">
        <f t="shared" si="8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83"/>
        <v>0</v>
      </c>
      <c r="H1371" s="22">
        <f t="shared" si="8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83"/>
        <v>0</v>
      </c>
      <c r="H1372" s="22">
        <f t="shared" si="8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83"/>
        <v>0</v>
      </c>
      <c r="H1373" s="22">
        <f t="shared" si="8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83"/>
        <v>0</v>
      </c>
      <c r="H1374" s="22">
        <f t="shared" si="8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83"/>
        <v>0</v>
      </c>
      <c r="H1375" s="22">
        <f t="shared" si="8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83"/>
        <v>0</v>
      </c>
      <c r="H1376" s="22">
        <f t="shared" si="8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83"/>
        <v>0</v>
      </c>
      <c r="H1377" s="22">
        <f t="shared" si="8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83"/>
        <v>0</v>
      </c>
      <c r="H1378" s="22">
        <f t="shared" si="8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83"/>
        <v>0</v>
      </c>
      <c r="H1379" s="22">
        <f t="shared" si="8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83"/>
        <v>297.101</v>
      </c>
      <c r="H1380" s="22">
        <f t="shared" si="8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83"/>
        <v>0</v>
      </c>
      <c r="H1381" s="22">
        <f t="shared" si="8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8915.55</v>
      </c>
      <c r="G1382" s="21">
        <f t="shared" si="83"/>
        <v>891.555</v>
      </c>
      <c r="H1382" s="22">
        <f t="shared" si="84"/>
        <v>74.29625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83"/>
        <v>0</v>
      </c>
      <c r="H1383" s="22">
        <f t="shared" si="8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83"/>
        <v>812</v>
      </c>
      <c r="H1384" s="22">
        <f t="shared" si="84"/>
        <v>67.66666666666667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83"/>
        <v>154.999</v>
      </c>
      <c r="H1385" s="22">
        <f t="shared" si="8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4851.65</v>
      </c>
      <c r="G1386" s="21">
        <f t="shared" si="83"/>
        <v>485.16499999999996</v>
      </c>
      <c r="H1386" s="22">
        <f t="shared" si="8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83"/>
        <v>333.171</v>
      </c>
      <c r="H1387" s="22">
        <f t="shared" si="84"/>
        <v>27.76425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83"/>
        <v>0</v>
      </c>
      <c r="H1388" s="52">
        <f t="shared" si="8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6:8" ht="15">
      <c r="F1393" s="256"/>
      <c r="G1393" s="256"/>
      <c r="H1393" s="256"/>
    </row>
    <row r="1394" spans="6:8" ht="15">
      <c r="F1394" s="256"/>
      <c r="G1394" s="256"/>
      <c r="H1394" s="256"/>
    </row>
    <row r="1395" spans="6:8" ht="15">
      <c r="F1395" s="256"/>
      <c r="G1395" s="256"/>
      <c r="H1395" s="256"/>
    </row>
    <row r="1396" spans="6:8" ht="15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>F1401/10</f>
        <v>0</v>
      </c>
      <c r="H1401" s="47">
        <f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>F1402/10</f>
        <v>1432.6</v>
      </c>
      <c r="H1402" s="47">
        <f>G1402/12</f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>F1403/10</f>
        <v>0</v>
      </c>
      <c r="H1403" s="47">
        <f>G1403/12</f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>F1404/10</f>
        <v>0</v>
      </c>
      <c r="H1404" s="52">
        <f>G1404/12</f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6:8" ht="15">
      <c r="F1409" s="256"/>
      <c r="G1409" s="256"/>
      <c r="H1409" s="256"/>
    </row>
    <row r="1410" spans="6:8" ht="15">
      <c r="F1410" s="256"/>
      <c r="G1410" s="256"/>
      <c r="H1410" s="256"/>
    </row>
    <row r="1411" spans="6:8" ht="15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aca="true" t="shared" si="85" ref="G1416:G1429">F1416/10</f>
        <v>655.4</v>
      </c>
      <c r="H1416" s="22">
        <f aca="true" t="shared" si="86" ref="H1416:H1429">G1416/12</f>
        <v>54.61666666666667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85"/>
        <v>297.101</v>
      </c>
      <c r="H1417" s="22">
        <f t="shared" si="86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85"/>
        <v>2432.067</v>
      </c>
      <c r="H1418" s="22">
        <f t="shared" si="86"/>
        <v>202.67225</v>
      </c>
    </row>
    <row r="1419" spans="1:8" ht="15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85"/>
        <v>0</v>
      </c>
      <c r="H1419" s="22">
        <f t="shared" si="86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85"/>
        <v>0</v>
      </c>
      <c r="H1420" s="22">
        <f t="shared" si="86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85"/>
        <v>0</v>
      </c>
      <c r="H1421" s="22">
        <f t="shared" si="86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85"/>
        <v>380</v>
      </c>
      <c r="H1422" s="22">
        <f t="shared" si="86"/>
        <v>31.666666666666668</v>
      </c>
    </row>
    <row r="1423" spans="1:8" ht="15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85"/>
        <v>0</v>
      </c>
      <c r="H1423" s="22">
        <f t="shared" si="86"/>
        <v>0</v>
      </c>
    </row>
    <row r="1424" spans="1:8" ht="15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85"/>
        <v>0</v>
      </c>
      <c r="H1424" s="22">
        <f t="shared" si="86"/>
        <v>0</v>
      </c>
    </row>
    <row r="1425" spans="1:8" ht="15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85"/>
        <v>0</v>
      </c>
      <c r="H1425" s="22">
        <f t="shared" si="86"/>
        <v>0</v>
      </c>
    </row>
    <row r="1426" spans="1:8" ht="15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85"/>
        <v>0</v>
      </c>
      <c r="H1426" s="22">
        <f t="shared" si="86"/>
        <v>0</v>
      </c>
    </row>
    <row r="1427" spans="1:8" ht="15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85"/>
        <v>0</v>
      </c>
      <c r="H1427" s="22">
        <f t="shared" si="86"/>
        <v>0</v>
      </c>
    </row>
    <row r="1428" spans="1:8" ht="15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85"/>
        <v>0</v>
      </c>
      <c r="H1428" s="22">
        <f t="shared" si="86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85"/>
        <v>0</v>
      </c>
      <c r="H1429" s="52">
        <f t="shared" si="86"/>
        <v>0</v>
      </c>
    </row>
    <row r="1430" spans="1:8" ht="15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6:8" ht="15">
      <c r="F1434" s="256"/>
      <c r="G1434" s="256"/>
      <c r="H1434" s="256"/>
    </row>
    <row r="1435" spans="6:8" ht="15">
      <c r="F1435" s="256"/>
      <c r="G1435" s="256"/>
      <c r="H1435" s="256"/>
    </row>
    <row r="1436" spans="6:8" ht="15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aca="true" t="shared" si="87" ref="G1441:G1504">F1441/10</f>
        <v>0</v>
      </c>
      <c r="H1441" s="22">
        <f aca="true" t="shared" si="88" ref="H1441:H1504">G1441/12</f>
        <v>0</v>
      </c>
    </row>
    <row r="1442" spans="1:8" ht="15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87"/>
        <v>0</v>
      </c>
      <c r="H1442" s="22">
        <f t="shared" si="88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87"/>
        <v>0</v>
      </c>
      <c r="H1443" s="22">
        <f t="shared" si="88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87"/>
        <v>0</v>
      </c>
      <c r="H1444" s="22">
        <f t="shared" si="88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87"/>
        <v>200</v>
      </c>
      <c r="H1445" s="22">
        <f t="shared" si="88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87"/>
        <v>0</v>
      </c>
      <c r="H1446" s="22">
        <f t="shared" si="88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87"/>
        <v>0</v>
      </c>
      <c r="H1447" s="22">
        <f t="shared" si="88"/>
        <v>0</v>
      </c>
    </row>
    <row r="1448" spans="1:8" ht="15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87"/>
        <v>160</v>
      </c>
      <c r="H1448" s="22">
        <f t="shared" si="88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87"/>
        <v>260</v>
      </c>
      <c r="H1449" s="22">
        <f t="shared" si="88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87"/>
        <v>150</v>
      </c>
      <c r="H1450" s="22">
        <f t="shared" si="88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87"/>
        <v>25</v>
      </c>
      <c r="H1451" s="22">
        <f t="shared" si="88"/>
        <v>2.0833333333333335</v>
      </c>
    </row>
    <row r="1452" spans="1:8" ht="15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87"/>
        <v>0</v>
      </c>
      <c r="H1452" s="22">
        <f t="shared" si="88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87"/>
        <v>0</v>
      </c>
      <c r="H1453" s="22">
        <f t="shared" si="88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87"/>
        <v>0</v>
      </c>
      <c r="H1454" s="22">
        <f t="shared" si="88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87"/>
        <v>0</v>
      </c>
      <c r="H1455" s="22">
        <f t="shared" si="88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87"/>
        <v>0</v>
      </c>
      <c r="H1456" s="22">
        <f t="shared" si="88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87"/>
        <v>0</v>
      </c>
      <c r="H1457" s="22">
        <f t="shared" si="88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87"/>
        <v>0</v>
      </c>
      <c r="H1458" s="22">
        <f t="shared" si="88"/>
        <v>0</v>
      </c>
    </row>
    <row r="1459" spans="1:8" ht="15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88"/>
        <v>0</v>
      </c>
    </row>
    <row r="1460" spans="1:8" ht="15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87"/>
        <v>0</v>
      </c>
      <c r="H1460" s="22">
        <f t="shared" si="88"/>
        <v>0</v>
      </c>
    </row>
    <row r="1461" spans="1:8" ht="15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87"/>
        <v>0</v>
      </c>
      <c r="H1461" s="22">
        <f t="shared" si="88"/>
        <v>0</v>
      </c>
    </row>
    <row r="1462" spans="1:8" ht="15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87"/>
        <v>0</v>
      </c>
      <c r="H1462" s="22">
        <f t="shared" si="88"/>
        <v>0</v>
      </c>
    </row>
    <row r="1463" spans="1:8" ht="15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87"/>
        <v>0</v>
      </c>
      <c r="H1463" s="22">
        <f t="shared" si="88"/>
        <v>0</v>
      </c>
    </row>
    <row r="1464" spans="1:8" ht="15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87"/>
        <v>0</v>
      </c>
      <c r="H1464" s="22">
        <f t="shared" si="88"/>
        <v>0</v>
      </c>
    </row>
    <row r="1465" spans="1:8" ht="15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87"/>
        <v>0</v>
      </c>
      <c r="H1465" s="22">
        <f t="shared" si="88"/>
        <v>0</v>
      </c>
    </row>
    <row r="1466" spans="1:8" ht="15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88"/>
        <v>0</v>
      </c>
    </row>
    <row r="1467" spans="1:8" ht="15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87"/>
        <v>0</v>
      </c>
      <c r="H1467" s="22">
        <f t="shared" si="88"/>
        <v>0</v>
      </c>
    </row>
    <row r="1468" spans="1:8" ht="15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87"/>
        <v>0</v>
      </c>
      <c r="H1468" s="22">
        <f t="shared" si="88"/>
        <v>0</v>
      </c>
    </row>
    <row r="1469" spans="1:8" ht="15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87"/>
        <v>0</v>
      </c>
      <c r="H1469" s="22">
        <f t="shared" si="88"/>
        <v>0</v>
      </c>
    </row>
    <row r="1470" spans="1:8" ht="15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88"/>
        <v>0</v>
      </c>
    </row>
    <row r="1471" spans="1:8" ht="15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88"/>
        <v>0</v>
      </c>
    </row>
    <row r="1472" spans="1:8" ht="15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87"/>
        <v>0</v>
      </c>
      <c r="H1472" s="22">
        <f t="shared" si="88"/>
        <v>0</v>
      </c>
    </row>
    <row r="1473" spans="1:8" ht="15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88"/>
        <v>0</v>
      </c>
    </row>
    <row r="1474" spans="1:8" ht="15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88"/>
        <v>0</v>
      </c>
    </row>
    <row r="1475" spans="1:8" ht="15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87"/>
        <v>0</v>
      </c>
      <c r="H1475" s="22">
        <f t="shared" si="88"/>
        <v>0</v>
      </c>
    </row>
    <row r="1476" spans="1:8" ht="15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87"/>
        <v>0</v>
      </c>
      <c r="H1476" s="22">
        <f t="shared" si="88"/>
        <v>0</v>
      </c>
    </row>
    <row r="1477" spans="1:8" ht="15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87"/>
        <v>0</v>
      </c>
      <c r="H1477" s="22">
        <f t="shared" si="88"/>
        <v>0</v>
      </c>
    </row>
    <row r="1478" spans="1:8" ht="15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87"/>
        <v>0</v>
      </c>
      <c r="H1478" s="22">
        <f t="shared" si="88"/>
        <v>0</v>
      </c>
    </row>
    <row r="1479" spans="1:8" ht="15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87"/>
        <v>0</v>
      </c>
      <c r="H1479" s="22">
        <f t="shared" si="88"/>
        <v>0</v>
      </c>
    </row>
    <row r="1480" spans="1:8" ht="15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87"/>
        <v>0</v>
      </c>
      <c r="H1480" s="22">
        <f t="shared" si="88"/>
        <v>0</v>
      </c>
    </row>
    <row r="1481" spans="1:8" ht="15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87"/>
        <v>0</v>
      </c>
      <c r="H1481" s="22">
        <f t="shared" si="88"/>
        <v>0</v>
      </c>
    </row>
    <row r="1482" spans="1:8" ht="15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87"/>
        <v>0</v>
      </c>
      <c r="H1482" s="22">
        <f t="shared" si="88"/>
        <v>0</v>
      </c>
    </row>
    <row r="1483" spans="1:8" ht="15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87"/>
        <v>0</v>
      </c>
      <c r="H1483" s="22">
        <f t="shared" si="88"/>
        <v>0</v>
      </c>
    </row>
    <row r="1484" spans="1:8" ht="15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87"/>
        <v>0</v>
      </c>
      <c r="H1484" s="22">
        <f t="shared" si="88"/>
        <v>0</v>
      </c>
    </row>
    <row r="1485" spans="1:8" ht="15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87"/>
        <v>0</v>
      </c>
      <c r="H1485" s="22">
        <f t="shared" si="88"/>
        <v>0</v>
      </c>
    </row>
    <row r="1486" spans="1:8" ht="15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87"/>
        <v>3491.6</v>
      </c>
      <c r="H1486" s="22">
        <f t="shared" si="88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87"/>
        <v>699.5</v>
      </c>
      <c r="H1487" s="22">
        <f t="shared" si="88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87"/>
        <v>0</v>
      </c>
      <c r="H1488" s="22">
        <f t="shared" si="88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87"/>
        <v>0</v>
      </c>
      <c r="H1489" s="22">
        <f t="shared" si="88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87"/>
        <v>0</v>
      </c>
      <c r="H1490" s="22">
        <f t="shared" si="88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87"/>
        <v>192.075</v>
      </c>
      <c r="H1491" s="22">
        <f t="shared" si="88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87"/>
        <v>0</v>
      </c>
      <c r="H1492" s="22">
        <f t="shared" si="88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87"/>
        <v>0</v>
      </c>
      <c r="H1493" s="22">
        <f t="shared" si="88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87"/>
        <v>0</v>
      </c>
      <c r="H1494" s="22">
        <f t="shared" si="88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87"/>
        <v>0</v>
      </c>
      <c r="H1495" s="22">
        <f t="shared" si="88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87"/>
        <v>2943.5</v>
      </c>
      <c r="H1496" s="22">
        <f t="shared" si="88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87"/>
        <v>2958</v>
      </c>
      <c r="H1497" s="22">
        <f t="shared" si="88"/>
        <v>246.5</v>
      </c>
    </row>
    <row r="1498" spans="1:8" ht="15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87"/>
        <v>0</v>
      </c>
      <c r="H1498" s="22">
        <f t="shared" si="88"/>
        <v>0</v>
      </c>
    </row>
    <row r="1499" spans="1:8" ht="15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87"/>
        <v>0</v>
      </c>
      <c r="H1499" s="22">
        <f t="shared" si="88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87"/>
        <v>990</v>
      </c>
      <c r="H1500" s="22">
        <f t="shared" si="88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87"/>
        <v>1995</v>
      </c>
      <c r="H1501" s="22">
        <f t="shared" si="88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87"/>
        <v>185.332</v>
      </c>
      <c r="H1502" s="22">
        <f t="shared" si="88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87"/>
        <v>0</v>
      </c>
      <c r="H1503" s="22">
        <f t="shared" si="88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87"/>
        <v>0</v>
      </c>
      <c r="H1504" s="22">
        <f t="shared" si="88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aca="true" t="shared" si="89" ref="G1505:G1515">F1505/10</f>
        <v>0</v>
      </c>
      <c r="H1505" s="22">
        <f aca="true" t="shared" si="90" ref="H1505:H1515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89"/>
        <v>0</v>
      </c>
      <c r="H1506" s="22">
        <f t="shared" si="90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89"/>
        <v>0</v>
      </c>
      <c r="H1507" s="22">
        <f t="shared" si="90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89"/>
        <v>0</v>
      </c>
      <c r="H1508" s="22">
        <f t="shared" si="90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89"/>
        <v>0</v>
      </c>
      <c r="H1509" s="22">
        <f t="shared" si="90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89"/>
        <v>0</v>
      </c>
      <c r="H1510" s="22">
        <f t="shared" si="90"/>
        <v>0</v>
      </c>
    </row>
    <row r="1511" spans="1:8" ht="15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89"/>
        <v>0</v>
      </c>
      <c r="H1511" s="22">
        <f t="shared" si="90"/>
        <v>0</v>
      </c>
    </row>
    <row r="1512" spans="1:8" ht="15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89"/>
        <v>0</v>
      </c>
      <c r="H1512" s="22">
        <f t="shared" si="90"/>
        <v>0</v>
      </c>
    </row>
    <row r="1513" spans="1:8" ht="15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89"/>
        <v>0</v>
      </c>
      <c r="H1513" s="22">
        <f t="shared" si="90"/>
        <v>0</v>
      </c>
    </row>
    <row r="1514" spans="1:8" ht="15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89"/>
        <v>0</v>
      </c>
      <c r="H1514" s="22">
        <f t="shared" si="90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89"/>
        <v>0</v>
      </c>
      <c r="H1515" s="52">
        <f t="shared" si="90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6:8" ht="15">
      <c r="F1520" s="256"/>
      <c r="G1520" s="256"/>
      <c r="H1520" s="256"/>
    </row>
    <row r="1521" spans="6:8" ht="15">
      <c r="F1521" s="256"/>
      <c r="G1521" s="256"/>
      <c r="H1521" s="256"/>
    </row>
    <row r="1522" spans="6:8" ht="15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>F1528/10</f>
        <v>0</v>
      </c>
      <c r="H1528" s="22">
        <f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>F1529/10</f>
        <v>0</v>
      </c>
      <c r="H1529" s="22">
        <f>G1529/12</f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>F1530/10</f>
        <v>0</v>
      </c>
      <c r="H1530" s="22">
        <f>G1530/12</f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>F1531/10</f>
        <v>0</v>
      </c>
      <c r="H1531" s="52">
        <f>G1531/12</f>
        <v>0</v>
      </c>
    </row>
    <row r="1532" spans="1:8" ht="15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6:8" ht="15">
      <c r="F1536" s="256"/>
      <c r="G1536" s="256"/>
      <c r="H1536" s="256"/>
    </row>
    <row r="1537" spans="6:8" ht="15">
      <c r="F1537" s="256"/>
      <c r="G1537" s="256"/>
      <c r="H1537" s="256"/>
    </row>
    <row r="1538" spans="6:8" ht="15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aca="true" t="shared" si="91" ref="G1543:G1560">F1543/10</f>
        <v>0</v>
      </c>
      <c r="H1543" s="22">
        <f aca="true" t="shared" si="92" ref="H1543:H1573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91"/>
        <v>0</v>
      </c>
      <c r="H1544" s="22">
        <f t="shared" si="92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91"/>
        <v>0</v>
      </c>
      <c r="H1545" s="22">
        <f t="shared" si="92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91"/>
        <v>0</v>
      </c>
      <c r="H1546" s="22">
        <f t="shared" si="92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91"/>
        <v>0</v>
      </c>
      <c r="H1547" s="22">
        <f t="shared" si="92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91"/>
        <v>0</v>
      </c>
      <c r="H1548" s="22">
        <f t="shared" si="92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91"/>
        <v>0</v>
      </c>
      <c r="H1549" s="22">
        <f t="shared" si="92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92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91"/>
        <v>0</v>
      </c>
      <c r="H1551" s="22">
        <f t="shared" si="92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91"/>
        <v>0</v>
      </c>
      <c r="H1552" s="22">
        <f t="shared" si="92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91"/>
        <v>0</v>
      </c>
      <c r="H1553" s="22">
        <f t="shared" si="92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91"/>
        <v>0</v>
      </c>
      <c r="H1554" s="22">
        <f t="shared" si="92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91"/>
        <v>0</v>
      </c>
      <c r="H1555" s="22">
        <f t="shared" si="92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91"/>
        <v>0</v>
      </c>
      <c r="H1556" s="22">
        <f t="shared" si="92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91"/>
        <v>0</v>
      </c>
      <c r="H1557" s="22">
        <f t="shared" si="92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91"/>
        <v>0</v>
      </c>
      <c r="H1558" s="22">
        <f t="shared" si="92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91"/>
        <v>0</v>
      </c>
      <c r="H1559" s="22">
        <f t="shared" si="92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91"/>
        <v>2610</v>
      </c>
      <c r="H1560" s="22">
        <f t="shared" si="92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92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aca="true" t="shared" si="93" ref="G1562:G1567">F1562/10</f>
        <v>1474.592</v>
      </c>
      <c r="H1562" s="22">
        <f t="shared" si="92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9242.88</v>
      </c>
      <c r="G1563" s="21">
        <f t="shared" si="93"/>
        <v>924.2879999999999</v>
      </c>
      <c r="H1563" s="22">
        <f t="shared" si="92"/>
        <v>77.02399999999999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93"/>
        <v>750.75</v>
      </c>
      <c r="H1564" s="22">
        <f t="shared" si="92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93"/>
        <v>0</v>
      </c>
      <c r="H1565" s="22">
        <f t="shared" si="92"/>
        <v>0</v>
      </c>
    </row>
    <row r="1566" spans="1:8" ht="15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93"/>
        <v>0</v>
      </c>
      <c r="H1566" s="22">
        <f t="shared" si="92"/>
        <v>0</v>
      </c>
    </row>
    <row r="1567" spans="1:8" ht="15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93"/>
        <v>0</v>
      </c>
      <c r="H1567" s="22">
        <f t="shared" si="92"/>
        <v>0</v>
      </c>
    </row>
    <row r="1568" spans="1:8" ht="15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92"/>
        <v>0</v>
      </c>
    </row>
    <row r="1569" spans="1:8" ht="15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>F1569/10</f>
        <v>0</v>
      </c>
      <c r="H1569" s="22">
        <f t="shared" si="92"/>
        <v>0</v>
      </c>
    </row>
    <row r="1570" spans="1:8" ht="15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>F1570/10</f>
        <v>0</v>
      </c>
      <c r="H1570" s="22">
        <f t="shared" si="92"/>
        <v>0</v>
      </c>
    </row>
    <row r="1571" spans="1:8" ht="15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>F1571/10</f>
        <v>3472.924</v>
      </c>
      <c r="H1571" s="22">
        <f t="shared" si="92"/>
        <v>289.4103333333333</v>
      </c>
    </row>
    <row r="1572" spans="1:8" ht="15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>F1572/10</f>
        <v>3476.636</v>
      </c>
      <c r="H1572" s="22">
        <f t="shared" si="92"/>
        <v>289.7196666666667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>F1573/10</f>
        <v>676.28</v>
      </c>
      <c r="H1573" s="52">
        <f t="shared" si="92"/>
        <v>56.35666666666666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6:8" ht="15">
      <c r="F1578" s="256"/>
      <c r="G1578" s="256"/>
      <c r="H1578" s="256"/>
    </row>
    <row r="1579" spans="6:8" ht="15">
      <c r="F1579" s="256"/>
      <c r="G1579" s="256"/>
      <c r="H1579" s="256"/>
    </row>
    <row r="1580" spans="6:8" ht="15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aca="true" t="shared" si="94" ref="G1585:G1602">F1585/10</f>
        <v>357.9</v>
      </c>
      <c r="H1585" s="47">
        <f aca="true" t="shared" si="95" ref="H1585:H1602">G1585/12</f>
        <v>29.825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94"/>
        <v>1492.759</v>
      </c>
      <c r="H1586" s="47">
        <f t="shared" si="95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94"/>
        <v>90</v>
      </c>
      <c r="H1587" s="47">
        <f t="shared" si="95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4673.98</v>
      </c>
      <c r="G1588" s="46">
        <f t="shared" si="94"/>
        <v>467.39799999999997</v>
      </c>
      <c r="H1588" s="47">
        <f t="shared" si="95"/>
        <v>38.94983333333333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94"/>
        <v>577.6</v>
      </c>
      <c r="H1589" s="47">
        <f t="shared" si="95"/>
        <v>48.13333333333333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94"/>
        <v>1147.9360000000001</v>
      </c>
      <c r="H1590" s="47">
        <f t="shared" si="95"/>
        <v>95.66133333333335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94"/>
        <v>693.216</v>
      </c>
      <c r="H1591" s="47">
        <f t="shared" si="95"/>
        <v>57.768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94"/>
        <v>0</v>
      </c>
      <c r="H1592" s="47">
        <f t="shared" si="95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94"/>
        <v>811.304</v>
      </c>
      <c r="H1593" s="47">
        <f t="shared" si="95"/>
        <v>67.60866666666666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</v>
      </c>
      <c r="G1594" s="46">
        <f t="shared" si="94"/>
        <v>412.96000000000004</v>
      </c>
      <c r="H1594" s="47">
        <f t="shared" si="95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94"/>
        <v>0</v>
      </c>
      <c r="H1595" s="47">
        <f t="shared" si="95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94"/>
        <v>0</v>
      </c>
      <c r="H1596" s="47">
        <f t="shared" si="95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94"/>
        <v>0</v>
      </c>
      <c r="H1597" s="47">
        <f t="shared" si="95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94"/>
        <v>0</v>
      </c>
      <c r="H1598" s="47">
        <f t="shared" si="95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94"/>
        <v>0</v>
      </c>
      <c r="H1599" s="47">
        <f t="shared" si="95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94"/>
        <v>0</v>
      </c>
      <c r="H1600" s="47">
        <f t="shared" si="95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94"/>
        <v>0</v>
      </c>
      <c r="H1601" s="47">
        <f t="shared" si="95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94"/>
        <v>0</v>
      </c>
      <c r="H1602" s="47">
        <f t="shared" si="95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aca="true" t="shared" si="96" ref="G1603:G1625">F1603/10</f>
        <v>1249.9</v>
      </c>
      <c r="H1603" s="22">
        <f aca="true" t="shared" si="97" ref="H1603:H1625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96"/>
        <v>736.6</v>
      </c>
      <c r="H1604" s="22">
        <f t="shared" si="97"/>
        <v>61.38333333333333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96"/>
        <v>0</v>
      </c>
      <c r="H1605" s="22">
        <f t="shared" si="97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96"/>
        <v>0</v>
      </c>
      <c r="H1606" s="22">
        <f t="shared" si="97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96"/>
        <v>0</v>
      </c>
      <c r="H1607" s="22">
        <f t="shared" si="97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96"/>
        <v>0</v>
      </c>
      <c r="H1608" s="22">
        <f t="shared" si="97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96"/>
        <v>0</v>
      </c>
      <c r="H1609" s="22">
        <f t="shared" si="97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96"/>
        <v>0</v>
      </c>
      <c r="H1610" s="22">
        <f t="shared" si="97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96"/>
        <v>0</v>
      </c>
      <c r="H1611" s="22">
        <f t="shared" si="97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96"/>
        <v>0</v>
      </c>
      <c r="H1612" s="22">
        <f t="shared" si="97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96"/>
        <v>0</v>
      </c>
      <c r="H1613" s="22">
        <f t="shared" si="97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96"/>
        <v>0</v>
      </c>
      <c r="H1614" s="22">
        <f t="shared" si="97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96"/>
        <v>0</v>
      </c>
      <c r="H1615" s="22">
        <f t="shared" si="97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96"/>
        <v>0</v>
      </c>
      <c r="H1616" s="22">
        <f t="shared" si="97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96"/>
        <v>3400</v>
      </c>
      <c r="H1617" s="22">
        <f t="shared" si="97"/>
        <v>283.3333333333333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96"/>
        <v>0</v>
      </c>
      <c r="H1618" s="22">
        <f t="shared" si="97"/>
        <v>0</v>
      </c>
    </row>
    <row r="1619" spans="1:8" ht="15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96"/>
        <v>0</v>
      </c>
      <c r="H1619" s="22">
        <f t="shared" si="97"/>
        <v>0</v>
      </c>
    </row>
    <row r="1620" spans="1:8" ht="15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96"/>
        <v>0</v>
      </c>
      <c r="H1620" s="22">
        <f t="shared" si="97"/>
        <v>0</v>
      </c>
    </row>
    <row r="1621" spans="1:8" ht="15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96"/>
        <v>0</v>
      </c>
      <c r="H1621" s="22">
        <f t="shared" si="97"/>
        <v>0</v>
      </c>
    </row>
    <row r="1622" spans="1:8" ht="15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96"/>
        <v>0</v>
      </c>
      <c r="H1622" s="22">
        <f t="shared" si="97"/>
        <v>0</v>
      </c>
    </row>
    <row r="1623" spans="1:8" ht="15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96"/>
        <v>0</v>
      </c>
      <c r="H1623" s="22">
        <f t="shared" si="97"/>
        <v>0</v>
      </c>
    </row>
    <row r="1624" spans="1:8" ht="15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96"/>
        <v>0</v>
      </c>
      <c r="H1624" s="22">
        <f t="shared" si="97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96"/>
        <v>0</v>
      </c>
      <c r="H1625" s="52">
        <f t="shared" si="97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6:8" ht="15">
      <c r="F1630" s="256"/>
      <c r="G1630" s="256"/>
      <c r="H1630" s="256"/>
    </row>
    <row r="1631" spans="6:8" ht="15">
      <c r="F1631" s="256"/>
      <c r="G1631" s="256"/>
      <c r="H1631" s="256"/>
    </row>
    <row r="1632" spans="6:8" ht="15">
      <c r="F1632" s="256"/>
      <c r="G1632" s="256"/>
      <c r="H1632" s="256"/>
    </row>
    <row r="1633" spans="6:8" ht="15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</v>
      </c>
      <c r="H1637" s="47">
        <f>G1637/12</f>
        <v>52.68333333333334</v>
      </c>
    </row>
    <row r="1638" spans="1:8" ht="15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aca="true" t="shared" si="98" ref="G1638:G1667">F1638/10</f>
        <v>626.4</v>
      </c>
      <c r="H1638" s="47">
        <f aca="true" t="shared" si="99" ref="H1638:H1667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98"/>
        <v>3596</v>
      </c>
      <c r="H1639" s="47">
        <f t="shared" si="99"/>
        <v>299.6666666666667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98"/>
        <v>972.6600000000001</v>
      </c>
      <c r="H1640" s="47">
        <f t="shared" si="99"/>
        <v>81.055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98"/>
        <v>690.21</v>
      </c>
      <c r="H1641" s="47">
        <f t="shared" si="99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98"/>
        <v>5214.2</v>
      </c>
      <c r="H1642" s="47">
        <f t="shared" si="99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98"/>
        <v>4582</v>
      </c>
      <c r="H1643" s="47">
        <f t="shared" si="99"/>
        <v>381.8333333333333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98"/>
        <v>458.2</v>
      </c>
      <c r="H1644" s="47">
        <f t="shared" si="99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98"/>
        <v>3422</v>
      </c>
      <c r="H1645" s="47">
        <f t="shared" si="99"/>
        <v>285.1666666666667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98"/>
        <v>319</v>
      </c>
      <c r="H1646" s="47">
        <f t="shared" si="99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98"/>
        <v>1374.6</v>
      </c>
      <c r="H1647" s="47">
        <f t="shared" si="99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98"/>
        <v>2030</v>
      </c>
      <c r="H1648" s="47">
        <f t="shared" si="99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98"/>
        <v>449.5</v>
      </c>
      <c r="H1649" s="47">
        <f t="shared" si="99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98"/>
        <v>1980</v>
      </c>
      <c r="H1650" s="47">
        <f t="shared" si="99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98"/>
        <v>415</v>
      </c>
      <c r="H1651" s="47">
        <f t="shared" si="99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98"/>
        <v>2514</v>
      </c>
      <c r="H1652" s="47">
        <f t="shared" si="99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98"/>
        <v>838</v>
      </c>
      <c r="H1653" s="47">
        <f t="shared" si="99"/>
        <v>69.83333333333333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98"/>
        <v>1035</v>
      </c>
      <c r="H1654" s="47">
        <f t="shared" si="99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98"/>
        <v>129.5</v>
      </c>
      <c r="H1655" s="47">
        <f t="shared" si="99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98"/>
        <v>185</v>
      </c>
      <c r="H1656" s="22">
        <f t="shared" si="99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98"/>
        <v>0</v>
      </c>
      <c r="H1657" s="22">
        <f t="shared" si="99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98"/>
        <v>0</v>
      </c>
      <c r="H1658" s="22">
        <f t="shared" si="99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98"/>
        <v>0</v>
      </c>
      <c r="H1659" s="22">
        <f t="shared" si="99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98"/>
        <v>0</v>
      </c>
      <c r="H1660" s="22">
        <f t="shared" si="99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98"/>
        <v>0</v>
      </c>
      <c r="H1661" s="22">
        <f t="shared" si="99"/>
        <v>0</v>
      </c>
    </row>
    <row r="1662" spans="1:8" ht="15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98"/>
        <v>0</v>
      </c>
      <c r="H1662" s="22">
        <f t="shared" si="99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98"/>
        <v>0</v>
      </c>
      <c r="H1663" s="22">
        <f t="shared" si="99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98"/>
        <v>0</v>
      </c>
      <c r="H1664" s="22">
        <f t="shared" si="99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98"/>
        <v>0</v>
      </c>
      <c r="H1665" s="22">
        <f t="shared" si="99"/>
        <v>0</v>
      </c>
    </row>
    <row r="1666" spans="1:8" ht="15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98"/>
        <v>0</v>
      </c>
      <c r="H1666" s="22">
        <f t="shared" si="99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98"/>
        <v>0</v>
      </c>
      <c r="H1667" s="52">
        <f t="shared" si="99"/>
        <v>0</v>
      </c>
    </row>
    <row r="1668" spans="1:8" ht="15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6:8" ht="15">
      <c r="F1672" s="256"/>
      <c r="G1672" s="256"/>
      <c r="H1672" s="256"/>
    </row>
    <row r="1673" spans="6:8" ht="15">
      <c r="F1673" s="256"/>
      <c r="G1673" s="256"/>
      <c r="H1673" s="256"/>
    </row>
    <row r="1674" spans="6:8" ht="15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aca="true" t="shared" si="100" ref="G1679:G1710">F1679/10</f>
        <v>858.4</v>
      </c>
      <c r="H1679" s="47">
        <f aca="true" t="shared" si="101" ref="H1679:H1710">G1679/12</f>
        <v>71.53333333333333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00"/>
        <v>858.4</v>
      </c>
      <c r="H1680" s="47">
        <f t="shared" si="101"/>
        <v>71.53333333333333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00"/>
        <v>4060</v>
      </c>
      <c r="H1681" s="47">
        <f t="shared" si="101"/>
        <v>338.3333333333333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00"/>
        <v>342.2</v>
      </c>
      <c r="H1682" s="47">
        <f t="shared" si="101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00"/>
        <v>3108.8</v>
      </c>
      <c r="H1683" s="47">
        <f t="shared" si="101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00"/>
        <v>1131</v>
      </c>
      <c r="H1684" s="47">
        <f t="shared" si="101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00"/>
        <v>757.48</v>
      </c>
      <c r="H1685" s="47">
        <f t="shared" si="101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00"/>
        <v>393.24</v>
      </c>
      <c r="H1686" s="47">
        <f t="shared" si="101"/>
        <v>32.77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00"/>
        <v>3043.2599999999998</v>
      </c>
      <c r="H1687" s="47">
        <f t="shared" si="101"/>
        <v>253.605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00"/>
        <v>224.45999999999998</v>
      </c>
      <c r="H1688" s="47">
        <f t="shared" si="101"/>
        <v>18.705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00"/>
        <v>455</v>
      </c>
      <c r="H1689" s="47">
        <f t="shared" si="101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00"/>
        <v>923.982</v>
      </c>
      <c r="H1690" s="47">
        <f t="shared" si="101"/>
        <v>76.99849999999999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00"/>
        <v>1832.8</v>
      </c>
      <c r="H1691" s="47">
        <f t="shared" si="101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00"/>
        <v>858.4</v>
      </c>
      <c r="H1692" s="47">
        <f t="shared" si="101"/>
        <v>71.53333333333333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00"/>
        <v>1612.4</v>
      </c>
      <c r="H1693" s="47">
        <f t="shared" si="101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4164.4</v>
      </c>
      <c r="G1694" s="46">
        <f t="shared" si="100"/>
        <v>416.43999999999994</v>
      </c>
      <c r="H1694" s="47">
        <f t="shared" si="101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00"/>
        <v>672.8</v>
      </c>
      <c r="H1695" s="47">
        <f t="shared" si="101"/>
        <v>56.06666666666666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00"/>
        <v>345.1</v>
      </c>
      <c r="H1696" s="47">
        <f t="shared" si="101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00"/>
        <v>0</v>
      </c>
      <c r="H1697" s="22">
        <f t="shared" si="101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00"/>
        <v>435</v>
      </c>
      <c r="H1698" s="22">
        <f t="shared" si="101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00"/>
        <v>1038.2</v>
      </c>
      <c r="H1699" s="22">
        <f t="shared" si="101"/>
        <v>86.51666666666667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00"/>
        <v>661.2</v>
      </c>
      <c r="H1700" s="22">
        <f t="shared" si="101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00"/>
        <v>226.2</v>
      </c>
      <c r="H1701" s="22">
        <f t="shared" si="101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00"/>
        <v>1155.2069999999999</v>
      </c>
      <c r="H1702" s="22">
        <f t="shared" si="101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00"/>
        <v>699.5</v>
      </c>
      <c r="H1703" s="22">
        <f t="shared" si="101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00"/>
        <v>0</v>
      </c>
      <c r="H1704" s="22">
        <f t="shared" si="101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00"/>
        <v>0</v>
      </c>
      <c r="H1705" s="22">
        <f t="shared" si="101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00"/>
        <v>0</v>
      </c>
      <c r="H1706" s="22">
        <f t="shared" si="101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00"/>
        <v>0</v>
      </c>
      <c r="H1707" s="22">
        <f t="shared" si="101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00"/>
        <v>0</v>
      </c>
      <c r="H1708" s="21">
        <f t="shared" si="101"/>
        <v>0</v>
      </c>
    </row>
    <row r="1709" spans="1:8" ht="15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00"/>
        <v>0</v>
      </c>
      <c r="H1709" s="21">
        <f t="shared" si="101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00"/>
        <v>0</v>
      </c>
      <c r="H1710" s="51">
        <f t="shared" si="101"/>
        <v>0</v>
      </c>
    </row>
    <row r="1711" spans="1:8" ht="15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6:8" ht="15">
      <c r="F1715" s="256"/>
      <c r="G1715" s="256"/>
      <c r="H1715" s="256"/>
    </row>
    <row r="1716" spans="6:8" ht="15">
      <c r="F1716" s="256"/>
      <c r="G1716" s="256"/>
      <c r="H1716" s="256"/>
    </row>
    <row r="1717" spans="6:8" ht="15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aca="true" t="shared" si="102" ref="G1722:G1746">F1722/10</f>
        <v>870</v>
      </c>
      <c r="H1722" s="47">
        <f aca="true" t="shared" si="103" ref="H1722:H1746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02"/>
        <v>0</v>
      </c>
      <c r="H1723" s="47">
        <f t="shared" si="103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02"/>
        <v>0</v>
      </c>
      <c r="H1724" s="47">
        <f t="shared" si="103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02"/>
        <v>299.8</v>
      </c>
      <c r="H1725" s="47">
        <f t="shared" si="103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02"/>
        <v>4187.6</v>
      </c>
      <c r="H1726" s="47">
        <f t="shared" si="103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02"/>
        <v>0</v>
      </c>
      <c r="H1727" s="47">
        <f t="shared" si="103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02"/>
        <v>3730</v>
      </c>
      <c r="H1728" s="47">
        <f t="shared" si="103"/>
        <v>310.8333333333333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02"/>
        <v>4234</v>
      </c>
      <c r="H1729" s="47">
        <f t="shared" si="103"/>
        <v>352.8333333333333</v>
      </c>
    </row>
    <row r="1730" spans="1:8" ht="15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02"/>
        <v>0</v>
      </c>
      <c r="H1730" s="47">
        <f t="shared" si="103"/>
        <v>0</v>
      </c>
    </row>
    <row r="1731" spans="1:8" ht="15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02"/>
        <v>0</v>
      </c>
      <c r="H1731" s="47">
        <f t="shared" si="103"/>
        <v>0</v>
      </c>
    </row>
    <row r="1732" spans="1:8" ht="15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02"/>
        <v>0</v>
      </c>
      <c r="H1732" s="47">
        <f t="shared" si="103"/>
        <v>0</v>
      </c>
    </row>
    <row r="1733" spans="1:8" ht="15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02"/>
        <v>0</v>
      </c>
      <c r="H1733" s="47">
        <f t="shared" si="103"/>
        <v>0</v>
      </c>
    </row>
    <row r="1734" spans="1:8" ht="15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02"/>
        <v>0</v>
      </c>
      <c r="H1734" s="47">
        <f t="shared" si="103"/>
        <v>0</v>
      </c>
    </row>
    <row r="1735" spans="1:8" ht="15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02"/>
        <v>0</v>
      </c>
      <c r="H1735" s="47">
        <f t="shared" si="103"/>
        <v>0</v>
      </c>
    </row>
    <row r="1736" spans="1:8" ht="15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02"/>
        <v>285.64099999999996</v>
      </c>
      <c r="H1736" s="47">
        <f t="shared" si="103"/>
        <v>23.803416666666664</v>
      </c>
    </row>
    <row r="1737" spans="1:8" ht="15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</v>
      </c>
      <c r="G1737" s="46">
        <f t="shared" si="102"/>
        <v>486.16</v>
      </c>
      <c r="H1737" s="47">
        <f t="shared" si="103"/>
        <v>40.513333333333335</v>
      </c>
    </row>
    <row r="1738" spans="1:8" ht="15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02"/>
        <v>0</v>
      </c>
      <c r="H1738" s="47">
        <f t="shared" si="103"/>
        <v>0</v>
      </c>
    </row>
    <row r="1739" spans="1:8" ht="15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02"/>
        <v>0</v>
      </c>
      <c r="H1739" s="47">
        <f t="shared" si="103"/>
        <v>0</v>
      </c>
    </row>
    <row r="1740" spans="1:8" ht="15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02"/>
        <v>0</v>
      </c>
      <c r="H1740" s="22">
        <f t="shared" si="103"/>
        <v>0</v>
      </c>
    </row>
    <row r="1741" spans="1:8" ht="15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02"/>
        <v>0</v>
      </c>
      <c r="H1741" s="22">
        <f t="shared" si="103"/>
        <v>0</v>
      </c>
    </row>
    <row r="1742" spans="1:8" ht="15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03"/>
        <v>0</v>
      </c>
    </row>
    <row r="1743" spans="1:8" ht="15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02"/>
        <v>0</v>
      </c>
      <c r="H1743" s="22">
        <f t="shared" si="103"/>
        <v>0</v>
      </c>
    </row>
    <row r="1744" spans="1:8" ht="15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02"/>
        <v>0</v>
      </c>
      <c r="H1744" s="22">
        <f t="shared" si="103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02"/>
        <v>0</v>
      </c>
      <c r="H1745" s="22">
        <f t="shared" si="103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02"/>
        <v>0</v>
      </c>
      <c r="H1746" s="52">
        <f t="shared" si="103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 ht="15">
      <c r="A1751" s="151"/>
      <c r="F1751" s="256"/>
      <c r="G1751" s="256"/>
      <c r="H1751" s="256"/>
    </row>
    <row r="1752" spans="1:8" ht="15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 ht="15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</v>
      </c>
    </row>
    <row r="1757" spans="1:8" ht="15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aca="true" t="shared" si="104" ref="G1757:G1825">F1757/10</f>
        <v>344.20300000000003</v>
      </c>
      <c r="H1757" s="47">
        <f aca="true" t="shared" si="105" ref="H1757:H1825">G1757/12</f>
        <v>28.683583333333335</v>
      </c>
    </row>
    <row r="1758" spans="1:8" ht="15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04"/>
        <v>619.501</v>
      </c>
      <c r="H1758" s="47">
        <f t="shared" si="105"/>
        <v>51.62508333333333</v>
      </c>
    </row>
    <row r="1759" spans="1:8" ht="15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04"/>
        <v>619.501</v>
      </c>
      <c r="H1759" s="47">
        <f t="shared" si="105"/>
        <v>51.62508333333333</v>
      </c>
    </row>
    <row r="1760" spans="1:8" ht="15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04"/>
        <v>1499.5</v>
      </c>
      <c r="H1760" s="47">
        <f t="shared" si="105"/>
        <v>124.95833333333333</v>
      </c>
    </row>
    <row r="1761" spans="1:8" ht="15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04"/>
        <v>1499.5</v>
      </c>
      <c r="H1761" s="47">
        <f t="shared" si="105"/>
        <v>124.95833333333333</v>
      </c>
    </row>
    <row r="1762" spans="1:8" ht="15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04"/>
        <v>1499.5</v>
      </c>
      <c r="H1762" s="47">
        <f t="shared" si="105"/>
        <v>124.95833333333333</v>
      </c>
    </row>
    <row r="1763" spans="1:8" ht="15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04"/>
        <v>1499.5</v>
      </c>
      <c r="H1763" s="47">
        <f t="shared" si="105"/>
        <v>124.95833333333333</v>
      </c>
    </row>
    <row r="1764" spans="1:8" ht="15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04"/>
        <v>1499.5</v>
      </c>
      <c r="H1764" s="47">
        <f t="shared" si="105"/>
        <v>124.95833333333333</v>
      </c>
    </row>
    <row r="1765" spans="1:8" ht="15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</v>
      </c>
      <c r="G1765" s="46">
        <f t="shared" si="104"/>
        <v>253.88000000000002</v>
      </c>
      <c r="H1765" s="47">
        <f t="shared" si="105"/>
        <v>21.15666666666667</v>
      </c>
    </row>
    <row r="1766" spans="1:8" ht="15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</v>
      </c>
      <c r="G1766" s="46">
        <f t="shared" si="104"/>
        <v>253.88000000000002</v>
      </c>
      <c r="H1766" s="47">
        <f t="shared" si="105"/>
        <v>21.15666666666667</v>
      </c>
    </row>
    <row r="1767" spans="1:8" ht="15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</v>
      </c>
      <c r="G1767" s="46">
        <f t="shared" si="104"/>
        <v>253.88000000000002</v>
      </c>
      <c r="H1767" s="47">
        <f t="shared" si="105"/>
        <v>21.15666666666667</v>
      </c>
    </row>
    <row r="1768" spans="1:8" ht="15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</v>
      </c>
      <c r="G1768" s="46">
        <f t="shared" si="104"/>
        <v>253.88000000000002</v>
      </c>
      <c r="H1768" s="47">
        <f t="shared" si="105"/>
        <v>21.15666666666667</v>
      </c>
    </row>
    <row r="1769" spans="1:8" ht="15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2534.99</v>
      </c>
      <c r="G1769" s="46">
        <f t="shared" si="104"/>
        <v>253.49899999999997</v>
      </c>
      <c r="H1769" s="47">
        <f t="shared" si="105"/>
        <v>21.124916666666664</v>
      </c>
    </row>
    <row r="1770" spans="1:8" ht="15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04"/>
        <v>791.078</v>
      </c>
      <c r="H1770" s="47">
        <f t="shared" si="105"/>
        <v>65.92316666666666</v>
      </c>
    </row>
    <row r="1771" spans="1:8" ht="15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04"/>
        <v>2133.5</v>
      </c>
      <c r="H1771" s="47">
        <f t="shared" si="105"/>
        <v>177.79166666666666</v>
      </c>
    </row>
    <row r="1772" spans="1:8" ht="15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04"/>
        <v>249.24200000000002</v>
      </c>
      <c r="H1772" s="47">
        <f t="shared" si="105"/>
        <v>20.770166666666668</v>
      </c>
    </row>
    <row r="1773" spans="1:8" ht="15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04"/>
        <v>1549.559</v>
      </c>
      <c r="H1773" s="47">
        <f t="shared" si="105"/>
        <v>129.12991666666667</v>
      </c>
    </row>
    <row r="1774" spans="1:8" ht="15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</v>
      </c>
      <c r="G1774" s="46">
        <f t="shared" si="104"/>
        <v>1680.8400000000001</v>
      </c>
      <c r="H1774" s="47">
        <f t="shared" si="105"/>
        <v>140.07000000000002</v>
      </c>
    </row>
    <row r="1775" spans="1:8" ht="15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04"/>
        <v>1414.04</v>
      </c>
      <c r="H1775" s="47">
        <f t="shared" si="105"/>
        <v>117.83666666666666</v>
      </c>
    </row>
    <row r="1776" spans="1:8" ht="15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04"/>
        <v>853.76</v>
      </c>
      <c r="H1776" s="47">
        <f t="shared" si="105"/>
        <v>71.14666666666666</v>
      </c>
    </row>
    <row r="1777" spans="1:8" ht="15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</v>
      </c>
      <c r="G1777" s="46">
        <f t="shared" si="104"/>
        <v>2418.936</v>
      </c>
      <c r="H1777" s="47">
        <f t="shared" si="105"/>
        <v>201.578</v>
      </c>
    </row>
    <row r="1778" spans="1:8" ht="15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04"/>
        <v>653.544</v>
      </c>
      <c r="H1778" s="47">
        <f t="shared" si="105"/>
        <v>54.461999999999996</v>
      </c>
    </row>
    <row r="1779" spans="1:8" ht="15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04"/>
        <v>2495.18</v>
      </c>
      <c r="H1779" s="47">
        <f t="shared" si="105"/>
        <v>207.93166666666664</v>
      </c>
    </row>
    <row r="1780" spans="1:8" ht="15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04"/>
        <v>551.58</v>
      </c>
      <c r="H1780" s="47">
        <f t="shared" si="105"/>
        <v>45.965</v>
      </c>
    </row>
    <row r="1781" spans="1:8" ht="15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27853.92</v>
      </c>
      <c r="G1781" s="46">
        <f t="shared" si="104"/>
        <v>2785.392</v>
      </c>
      <c r="H1781" s="47">
        <f t="shared" si="105"/>
        <v>232.11599999999999</v>
      </c>
    </row>
    <row r="1782" spans="1:8" ht="15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04"/>
        <v>2548.752</v>
      </c>
      <c r="H1782" s="47">
        <f t="shared" si="105"/>
        <v>212.396</v>
      </c>
    </row>
    <row r="1783" spans="1:8" ht="15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04"/>
        <v>5011.2</v>
      </c>
      <c r="H1783" s="47">
        <f t="shared" si="105"/>
        <v>417.59999999999997</v>
      </c>
    </row>
    <row r="1784" spans="1:8" ht="15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04"/>
        <v>4519.128</v>
      </c>
      <c r="H1784" s="47">
        <f t="shared" si="105"/>
        <v>376.594</v>
      </c>
    </row>
    <row r="1785" spans="1:8" ht="15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04"/>
        <v>2534.6</v>
      </c>
      <c r="H1785" s="47">
        <f t="shared" si="105"/>
        <v>211.21666666666667</v>
      </c>
    </row>
    <row r="1786" spans="1:8" ht="15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04"/>
        <v>2534.6</v>
      </c>
      <c r="H1786" s="47">
        <f t="shared" si="105"/>
        <v>211.21666666666667</v>
      </c>
    </row>
    <row r="1787" spans="1:8" ht="15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04"/>
        <v>3190.948</v>
      </c>
      <c r="H1787" s="47">
        <f t="shared" si="105"/>
        <v>265.9123333333333</v>
      </c>
    </row>
    <row r="1788" spans="1:8" ht="15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04"/>
        <v>660.3489999999999</v>
      </c>
      <c r="H1788" s="47">
        <f t="shared" si="105"/>
        <v>55.029083333333325</v>
      </c>
    </row>
    <row r="1789" spans="1:8" ht="15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04"/>
        <v>660.3489999999999</v>
      </c>
      <c r="H1789" s="47">
        <f t="shared" si="105"/>
        <v>55.029083333333325</v>
      </c>
    </row>
    <row r="1790" spans="1:8" ht="15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04"/>
        <v>660.3489999999999</v>
      </c>
      <c r="H1790" s="47">
        <f t="shared" si="105"/>
        <v>55.029083333333325</v>
      </c>
    </row>
    <row r="1791" spans="1:8" ht="15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04"/>
        <v>660.3489999999999</v>
      </c>
      <c r="H1791" s="47">
        <f t="shared" si="105"/>
        <v>55.029083333333325</v>
      </c>
    </row>
    <row r="1792" spans="1:8" ht="15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04"/>
        <v>160</v>
      </c>
      <c r="H1792" s="47">
        <f t="shared" si="105"/>
        <v>13.333333333333334</v>
      </c>
    </row>
    <row r="1793" spans="1:8" ht="15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04"/>
        <v>160</v>
      </c>
      <c r="H1793" s="47">
        <f t="shared" si="105"/>
        <v>13.333333333333334</v>
      </c>
    </row>
    <row r="1794" spans="1:8" ht="15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04"/>
        <v>160</v>
      </c>
      <c r="H1794" s="47">
        <f t="shared" si="105"/>
        <v>13.333333333333334</v>
      </c>
    </row>
    <row r="1795" spans="1:8" ht="15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04"/>
        <v>160</v>
      </c>
      <c r="H1795" s="47">
        <f t="shared" si="105"/>
        <v>13.333333333333334</v>
      </c>
    </row>
    <row r="1796" spans="1:8" ht="15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04"/>
        <v>2684.483</v>
      </c>
      <c r="H1796" s="47">
        <f t="shared" si="105"/>
        <v>223.70691666666667</v>
      </c>
    </row>
    <row r="1797" spans="1:8" ht="15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04"/>
        <v>2684.483</v>
      </c>
      <c r="H1797" s="47">
        <f t="shared" si="105"/>
        <v>223.70691666666667</v>
      </c>
    </row>
    <row r="1798" spans="1:8" ht="15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04"/>
        <v>2684.483</v>
      </c>
      <c r="H1798" s="47">
        <f t="shared" si="105"/>
        <v>223.70691666666667</v>
      </c>
    </row>
    <row r="1799" spans="1:8" ht="15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04"/>
        <v>2684.483</v>
      </c>
      <c r="H1799" s="47">
        <f t="shared" si="105"/>
        <v>223.70691666666667</v>
      </c>
    </row>
    <row r="1800" spans="1:8" ht="15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04"/>
        <v>237.06900000000002</v>
      </c>
      <c r="H1800" s="47">
        <f t="shared" si="105"/>
        <v>19.755750000000003</v>
      </c>
    </row>
    <row r="1801" spans="1:8" ht="15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04"/>
        <v>237.06900000000002</v>
      </c>
      <c r="H1801" s="47">
        <f t="shared" si="105"/>
        <v>19.755750000000003</v>
      </c>
    </row>
    <row r="1802" spans="1:8" ht="15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04"/>
        <v>237.06900000000002</v>
      </c>
      <c r="H1802" s="47">
        <f t="shared" si="105"/>
        <v>19.755750000000003</v>
      </c>
    </row>
    <row r="1803" spans="1:8" ht="15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04"/>
        <v>237.06900000000002</v>
      </c>
      <c r="H1803" s="47">
        <f t="shared" si="105"/>
        <v>19.755750000000003</v>
      </c>
    </row>
    <row r="1804" spans="1:8" ht="15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04"/>
        <v>660.3489999999999</v>
      </c>
      <c r="H1804" s="47">
        <f t="shared" si="105"/>
        <v>55.029083333333325</v>
      </c>
    </row>
    <row r="1805" spans="1:8" ht="15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04"/>
        <v>660.3489999999999</v>
      </c>
      <c r="H1805" s="47">
        <f t="shared" si="105"/>
        <v>55.029083333333325</v>
      </c>
    </row>
    <row r="1806" spans="1:8" ht="15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04"/>
        <v>401.729</v>
      </c>
      <c r="H1806" s="47">
        <f t="shared" si="105"/>
        <v>33.47741666666666</v>
      </c>
    </row>
    <row r="1807" spans="1:8" ht="15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04"/>
        <v>401.729</v>
      </c>
      <c r="H1807" s="47">
        <f t="shared" si="105"/>
        <v>33.47741666666666</v>
      </c>
    </row>
    <row r="1808" spans="1:8" ht="15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04"/>
        <v>0</v>
      </c>
      <c r="H1808" s="47">
        <f t="shared" si="105"/>
        <v>0</v>
      </c>
    </row>
    <row r="1809" spans="1:8" ht="15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04"/>
        <v>0</v>
      </c>
      <c r="H1809" s="47">
        <f t="shared" si="105"/>
        <v>0</v>
      </c>
    </row>
    <row r="1810" spans="1:8" ht="15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05"/>
        <v>0</v>
      </c>
    </row>
    <row r="1811" spans="1:8" ht="15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04"/>
        <v>0</v>
      </c>
      <c r="H1811" s="47">
        <f t="shared" si="105"/>
        <v>0</v>
      </c>
    </row>
    <row r="1812" spans="1:8" ht="15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05"/>
        <v>0</v>
      </c>
    </row>
    <row r="1813" spans="1:8" ht="15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04"/>
        <v>0</v>
      </c>
      <c r="H1813" s="22">
        <f t="shared" si="105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04"/>
        <v>1065.855</v>
      </c>
      <c r="H1814" s="22">
        <f t="shared" si="105"/>
        <v>88.82125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04"/>
        <v>442.122</v>
      </c>
      <c r="H1815" s="22">
        <f t="shared" si="105"/>
        <v>36.8435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04"/>
        <v>262.242</v>
      </c>
      <c r="H1816" s="22">
        <f t="shared" si="105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04"/>
        <v>0</v>
      </c>
      <c r="H1817" s="22">
        <f t="shared" si="105"/>
        <v>0</v>
      </c>
    </row>
    <row r="1818" spans="1:8" ht="15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04"/>
        <v>0</v>
      </c>
      <c r="H1818" s="22">
        <f t="shared" si="105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04"/>
        <v>0</v>
      </c>
      <c r="H1819" s="22">
        <f t="shared" si="105"/>
        <v>0</v>
      </c>
    </row>
    <row r="1820" spans="1:8" ht="15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04"/>
        <v>0</v>
      </c>
      <c r="H1820" s="22">
        <f t="shared" si="105"/>
        <v>0</v>
      </c>
    </row>
    <row r="1821" spans="1:8" ht="15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04"/>
        <v>0</v>
      </c>
      <c r="H1821" s="22">
        <f t="shared" si="105"/>
        <v>0</v>
      </c>
    </row>
    <row r="1822" spans="1:8" ht="15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04"/>
        <v>0</v>
      </c>
      <c r="H1822" s="22">
        <f t="shared" si="105"/>
        <v>0</v>
      </c>
    </row>
    <row r="1823" spans="1:8" ht="15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04"/>
        <v>0</v>
      </c>
      <c r="H1823" s="22">
        <f t="shared" si="105"/>
        <v>0</v>
      </c>
    </row>
    <row r="1824" spans="1:8" ht="15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04"/>
        <v>0</v>
      </c>
      <c r="H1824" s="22">
        <f t="shared" si="105"/>
        <v>0</v>
      </c>
    </row>
    <row r="1825" spans="1:8" ht="15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04"/>
        <v>0</v>
      </c>
      <c r="H1825" s="22">
        <f t="shared" si="105"/>
        <v>0</v>
      </c>
    </row>
    <row r="1826" spans="1:8" ht="15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aca="true" t="shared" si="106" ref="G1826:G1837">F1826/10</f>
        <v>0</v>
      </c>
      <c r="H1826" s="22">
        <f aca="true" t="shared" si="107" ref="H1826:H1837">G1826/12</f>
        <v>0</v>
      </c>
    </row>
    <row r="1827" spans="1:8" ht="15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06"/>
        <v>0</v>
      </c>
      <c r="H1827" s="22">
        <f t="shared" si="107"/>
        <v>0</v>
      </c>
    </row>
    <row r="1828" spans="1:8" ht="15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06"/>
        <v>0</v>
      </c>
      <c r="H1828" s="22">
        <f t="shared" si="107"/>
        <v>0</v>
      </c>
    </row>
    <row r="1829" spans="1:8" ht="15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06"/>
        <v>0</v>
      </c>
      <c r="H1829" s="22">
        <f t="shared" si="107"/>
        <v>0</v>
      </c>
    </row>
    <row r="1830" spans="1:8" ht="15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06"/>
        <v>0</v>
      </c>
      <c r="H1830" s="22">
        <f t="shared" si="107"/>
        <v>0</v>
      </c>
    </row>
    <row r="1831" spans="1:8" ht="15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06"/>
        <v>0</v>
      </c>
      <c r="H1831" s="21">
        <f t="shared" si="107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06"/>
        <v>0</v>
      </c>
      <c r="H1832" s="21">
        <f t="shared" si="107"/>
        <v>0</v>
      </c>
    </row>
    <row r="1833" spans="1:8" ht="15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06"/>
        <v>0</v>
      </c>
      <c r="H1833" s="21">
        <f t="shared" si="107"/>
        <v>0</v>
      </c>
    </row>
    <row r="1834" spans="1:8" ht="15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06"/>
        <v>0</v>
      </c>
      <c r="H1834" s="21">
        <f t="shared" si="107"/>
        <v>0</v>
      </c>
    </row>
    <row r="1835" spans="1:8" ht="15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06"/>
        <v>0</v>
      </c>
      <c r="H1835" s="21">
        <f t="shared" si="107"/>
        <v>0</v>
      </c>
    </row>
    <row r="1836" spans="1:8" ht="15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06"/>
        <v>0</v>
      </c>
      <c r="H1836" s="21">
        <f t="shared" si="107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06"/>
        <v>0</v>
      </c>
      <c r="H1837" s="51">
        <f t="shared" si="107"/>
        <v>0</v>
      </c>
    </row>
    <row r="1838" spans="1:8" ht="15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</v>
      </c>
      <c r="G1839" s="64">
        <f>SUM(G1756:G1838)</f>
        <v>67145.68100000001</v>
      </c>
      <c r="H1839" s="65">
        <f>SUM(H1756:H1838)</f>
        <v>5595.473416666666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6:8" ht="15">
      <c r="F1842" s="256"/>
      <c r="G1842" s="256"/>
      <c r="H1842" s="256"/>
    </row>
    <row r="1843" spans="6:8" ht="15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40.84166666666667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aca="true" t="shared" si="108" ref="G1848:G1911">F1848/10</f>
        <v>890.5</v>
      </c>
      <c r="H1848" s="47">
        <f aca="true" t="shared" si="109" ref="H1848:H1911">G1848/12</f>
        <v>74.20833333333333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08"/>
        <v>414.9</v>
      </c>
      <c r="H1849" s="47">
        <f t="shared" si="109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08"/>
        <v>410</v>
      </c>
      <c r="H1850" s="47">
        <f t="shared" si="109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08"/>
        <v>340</v>
      </c>
      <c r="H1851" s="47">
        <f t="shared" si="109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08"/>
        <v>1039.6</v>
      </c>
      <c r="H1852" s="47">
        <f t="shared" si="109"/>
        <v>86.63333333333333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08"/>
        <v>1936.5</v>
      </c>
      <c r="H1853" s="47">
        <f t="shared" si="109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08"/>
        <v>430</v>
      </c>
      <c r="H1854" s="47">
        <f t="shared" si="109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08"/>
        <v>3555.2</v>
      </c>
      <c r="H1855" s="47">
        <f t="shared" si="109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08"/>
        <v>1443</v>
      </c>
      <c r="H1856" s="47">
        <f t="shared" si="109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08"/>
        <v>2530</v>
      </c>
      <c r="H1857" s="47">
        <f t="shared" si="109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08"/>
        <v>1556</v>
      </c>
      <c r="H1858" s="47">
        <f t="shared" si="109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08"/>
        <v>2040</v>
      </c>
      <c r="H1859" s="47">
        <f t="shared" si="109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08"/>
        <v>10335.6</v>
      </c>
      <c r="H1860" s="47">
        <f t="shared" si="109"/>
        <v>861.3000000000001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08"/>
        <v>690.2</v>
      </c>
      <c r="H1861" s="47">
        <f t="shared" si="109"/>
        <v>57.51666666666667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08"/>
        <v>690.2</v>
      </c>
      <c r="H1862" s="47">
        <f t="shared" si="109"/>
        <v>57.51666666666667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08"/>
        <v>690.2</v>
      </c>
      <c r="H1863" s="47">
        <f t="shared" si="109"/>
        <v>57.51666666666667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08"/>
        <v>2400</v>
      </c>
      <c r="H1864" s="47">
        <f t="shared" si="109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08"/>
        <v>430</v>
      </c>
      <c r="H1865" s="47">
        <f t="shared" si="109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08"/>
        <v>2157.6</v>
      </c>
      <c r="H1866" s="47">
        <f t="shared" si="109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08"/>
        <v>540</v>
      </c>
      <c r="H1867" s="47">
        <f t="shared" si="109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08"/>
        <v>1073.6</v>
      </c>
      <c r="H1868" s="47">
        <f t="shared" si="109"/>
        <v>89.46666666666665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08"/>
        <v>1579.572</v>
      </c>
      <c r="H1869" s="47">
        <f t="shared" si="109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08"/>
        <v>763.976</v>
      </c>
      <c r="H1870" s="47">
        <f t="shared" si="109"/>
        <v>63.66466666666667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08"/>
        <v>0</v>
      </c>
      <c r="H1871" s="47">
        <f t="shared" si="109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08"/>
        <v>0</v>
      </c>
      <c r="H1872" s="47">
        <f t="shared" si="109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08"/>
        <v>0</v>
      </c>
      <c r="H1873" s="47">
        <f t="shared" si="109"/>
        <v>0</v>
      </c>
    </row>
    <row r="1874" spans="1:8" ht="15">
      <c r="A1874" s="92">
        <v>41015</v>
      </c>
      <c r="B1874" s="25">
        <v>1</v>
      </c>
      <c r="C1874" s="7" t="s">
        <v>42</v>
      </c>
      <c r="D1874" s="25"/>
      <c r="E1874" s="25"/>
      <c r="F1874" s="21">
        <v>2249.24</v>
      </c>
      <c r="G1874" s="46">
        <f t="shared" si="108"/>
        <v>224.92399999999998</v>
      </c>
      <c r="H1874" s="47">
        <f t="shared" si="109"/>
        <v>18.743666666666666</v>
      </c>
    </row>
    <row r="1875" spans="1:8" ht="15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</v>
      </c>
      <c r="G1875" s="46">
        <f t="shared" si="108"/>
        <v>3943.304</v>
      </c>
      <c r="H1875" s="47">
        <f t="shared" si="109"/>
        <v>328.6086666666667</v>
      </c>
    </row>
    <row r="1876" spans="1:8" ht="15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08"/>
        <v>0</v>
      </c>
      <c r="H1876" s="47">
        <f t="shared" si="109"/>
        <v>0</v>
      </c>
    </row>
    <row r="1877" spans="1:8" ht="15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08"/>
        <v>0</v>
      </c>
      <c r="H1877" s="47">
        <f t="shared" si="109"/>
        <v>0</v>
      </c>
    </row>
    <row r="1878" spans="1:8" ht="15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</v>
      </c>
      <c r="G1878" s="46">
        <f t="shared" si="108"/>
        <v>3943.304</v>
      </c>
      <c r="H1878" s="47">
        <f t="shared" si="109"/>
        <v>328.6086666666667</v>
      </c>
    </row>
    <row r="1879" spans="1:8" ht="15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08"/>
        <v>0</v>
      </c>
      <c r="H1879" s="47">
        <f t="shared" si="109"/>
        <v>0</v>
      </c>
    </row>
    <row r="1880" spans="1:8" ht="15">
      <c r="A1880" s="92">
        <v>41015</v>
      </c>
      <c r="B1880" s="25">
        <v>1</v>
      </c>
      <c r="C1880" s="7" t="s">
        <v>42</v>
      </c>
      <c r="D1880" s="25"/>
      <c r="E1880" s="25"/>
      <c r="F1880" s="21">
        <v>2249.24</v>
      </c>
      <c r="G1880" s="46">
        <f t="shared" si="108"/>
        <v>224.92399999999998</v>
      </c>
      <c r="H1880" s="47">
        <f t="shared" si="109"/>
        <v>18.743666666666666</v>
      </c>
    </row>
    <row r="1881" spans="1:8" ht="15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08"/>
        <v>0</v>
      </c>
      <c r="H1881" s="47">
        <f t="shared" si="109"/>
        <v>0</v>
      </c>
    </row>
    <row r="1882" spans="1:8" ht="15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08"/>
        <v>760</v>
      </c>
      <c r="H1882" s="47">
        <f t="shared" si="109"/>
        <v>63.333333333333336</v>
      </c>
    </row>
    <row r="1883" spans="1:8" ht="15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08"/>
        <v>0</v>
      </c>
      <c r="H1883" s="47">
        <f t="shared" si="109"/>
        <v>0</v>
      </c>
    </row>
    <row r="1884" spans="1:8" ht="15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08"/>
        <v>0</v>
      </c>
      <c r="H1884" s="47">
        <f t="shared" si="109"/>
        <v>0</v>
      </c>
    </row>
    <row r="1885" spans="1:8" ht="15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08"/>
        <v>0</v>
      </c>
      <c r="H1885" s="47">
        <f t="shared" si="109"/>
        <v>0</v>
      </c>
    </row>
    <row r="1886" spans="1:8" ht="15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08"/>
        <v>0</v>
      </c>
      <c r="H1886" s="47">
        <f t="shared" si="109"/>
        <v>0</v>
      </c>
    </row>
    <row r="1887" spans="1:8" ht="15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08"/>
        <v>0</v>
      </c>
      <c r="H1887" s="47">
        <f t="shared" si="109"/>
        <v>0</v>
      </c>
    </row>
    <row r="1888" spans="1:8" ht="15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08"/>
        <v>0</v>
      </c>
      <c r="H1888" s="47">
        <f t="shared" si="109"/>
        <v>0</v>
      </c>
    </row>
    <row r="1889" spans="1:8" ht="15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08"/>
        <v>0</v>
      </c>
      <c r="H1889" s="47">
        <f t="shared" si="109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08"/>
        <v>0</v>
      </c>
      <c r="H1890" s="243">
        <f t="shared" si="109"/>
        <v>0</v>
      </c>
    </row>
    <row r="1891" spans="1:8" ht="15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08"/>
        <v>2432</v>
      </c>
      <c r="H1891" s="47">
        <f t="shared" si="109"/>
        <v>202.66666666666666</v>
      </c>
    </row>
    <row r="1892" spans="1:8" ht="15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08"/>
        <v>552.1600000000001</v>
      </c>
      <c r="H1892" s="47">
        <f t="shared" si="109"/>
        <v>46.01333333333334</v>
      </c>
    </row>
    <row r="1893" spans="1:8" ht="15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08"/>
        <v>526.64</v>
      </c>
      <c r="H1893" s="47">
        <f t="shared" si="109"/>
        <v>43.88666666666666</v>
      </c>
    </row>
    <row r="1894" spans="1:8" ht="15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08"/>
        <v>1705.2</v>
      </c>
      <c r="H1894" s="47">
        <f t="shared" si="109"/>
        <v>142.1</v>
      </c>
    </row>
    <row r="1895" spans="1:8" ht="15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08"/>
        <v>531.28</v>
      </c>
      <c r="H1895" s="47">
        <f t="shared" si="109"/>
        <v>44.27333333333333</v>
      </c>
    </row>
    <row r="1896" spans="1:8" ht="15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08"/>
        <v>286.752</v>
      </c>
      <c r="H1896" s="47">
        <f t="shared" si="109"/>
        <v>23.896</v>
      </c>
    </row>
    <row r="1897" spans="1:8" ht="15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08"/>
        <v>178</v>
      </c>
      <c r="H1897" s="47">
        <f t="shared" si="109"/>
        <v>14.833333333333334</v>
      </c>
    </row>
    <row r="1898" spans="1:8" ht="15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08"/>
        <v>974.4</v>
      </c>
      <c r="H1898" s="47">
        <f t="shared" si="109"/>
        <v>81.2</v>
      </c>
    </row>
    <row r="1899" spans="1:8" ht="15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08"/>
        <v>268</v>
      </c>
      <c r="H1899" s="47">
        <f t="shared" si="109"/>
        <v>22.333333333333332</v>
      </c>
    </row>
    <row r="1900" spans="1:8" ht="15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08"/>
        <v>675</v>
      </c>
      <c r="H1900" s="47">
        <f t="shared" si="109"/>
        <v>56.25</v>
      </c>
    </row>
    <row r="1901" spans="1:8" ht="15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09"/>
        <v>0</v>
      </c>
    </row>
    <row r="1902" spans="1:8" ht="15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08"/>
        <v>2784</v>
      </c>
      <c r="H1902" s="47">
        <f t="shared" si="109"/>
        <v>232</v>
      </c>
    </row>
    <row r="1903" spans="1:8" ht="15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09"/>
        <v>0</v>
      </c>
    </row>
    <row r="1904" spans="1:8" ht="15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08"/>
        <v>197.5</v>
      </c>
      <c r="H1904" s="22">
        <f t="shared" si="109"/>
        <v>16.458333333333332</v>
      </c>
    </row>
    <row r="1905" spans="1:8" ht="15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08"/>
        <v>411.21999999999997</v>
      </c>
      <c r="H1905" s="22">
        <f t="shared" si="109"/>
        <v>34.26833333333333</v>
      </c>
    </row>
    <row r="1906" spans="1:8" ht="15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08"/>
        <v>230</v>
      </c>
      <c r="H1906" s="22">
        <f t="shared" si="109"/>
        <v>19.166666666666668</v>
      </c>
    </row>
    <row r="1907" spans="1:8" ht="15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08"/>
        <v>302.5</v>
      </c>
      <c r="H1907" s="22">
        <f t="shared" si="109"/>
        <v>25.208333333333332</v>
      </c>
    </row>
    <row r="1908" spans="1:8" ht="15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08"/>
        <v>308.2</v>
      </c>
      <c r="H1908" s="22">
        <f t="shared" si="109"/>
        <v>25.683333333333334</v>
      </c>
    </row>
    <row r="1909" spans="1:8" ht="15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08"/>
        <v>3730</v>
      </c>
      <c r="H1909" s="22">
        <f t="shared" si="109"/>
        <v>310.8333333333333</v>
      </c>
    </row>
    <row r="1910" spans="1:8" ht="15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08"/>
        <v>3445.2</v>
      </c>
      <c r="H1910" s="22">
        <f t="shared" si="109"/>
        <v>287.09999999999997</v>
      </c>
    </row>
    <row r="1911" spans="1:8" ht="15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08"/>
        <v>690.2</v>
      </c>
      <c r="H1911" s="22">
        <f t="shared" si="109"/>
        <v>57.51666666666667</v>
      </c>
    </row>
    <row r="1912" spans="1:8" ht="15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aca="true" t="shared" si="110" ref="G1912:G1932">F1912/10</f>
        <v>0</v>
      </c>
      <c r="H1912" s="22">
        <f aca="true" t="shared" si="111" ref="H1912:H1932">G1912/12</f>
        <v>0</v>
      </c>
    </row>
    <row r="1913" spans="1:8" ht="15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10"/>
        <v>235.6</v>
      </c>
      <c r="H1913" s="22">
        <f t="shared" si="111"/>
        <v>19.633333333333333</v>
      </c>
    </row>
    <row r="1914" spans="1:8" ht="15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10"/>
        <v>1218</v>
      </c>
      <c r="H1914" s="22">
        <f t="shared" si="111"/>
        <v>101.5</v>
      </c>
    </row>
    <row r="1915" spans="1:8" ht="15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10"/>
        <v>0</v>
      </c>
      <c r="H1915" s="22">
        <f t="shared" si="111"/>
        <v>0</v>
      </c>
    </row>
    <row r="1916" spans="1:8" ht="15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10"/>
        <v>0</v>
      </c>
      <c r="H1916" s="22">
        <f t="shared" si="111"/>
        <v>0</v>
      </c>
    </row>
    <row r="1917" spans="1:8" ht="15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10"/>
        <v>570</v>
      </c>
      <c r="H1917" s="22">
        <f t="shared" si="111"/>
        <v>47.5</v>
      </c>
    </row>
    <row r="1918" spans="1:8" ht="15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10"/>
        <v>0</v>
      </c>
      <c r="H1918" s="22">
        <f t="shared" si="111"/>
        <v>0</v>
      </c>
    </row>
    <row r="1919" spans="1:8" ht="15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10"/>
        <v>0</v>
      </c>
      <c r="H1919" s="22">
        <f t="shared" si="111"/>
        <v>0</v>
      </c>
    </row>
    <row r="1920" spans="1:8" ht="15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10"/>
        <v>0</v>
      </c>
      <c r="H1920" s="22">
        <f t="shared" si="111"/>
        <v>0</v>
      </c>
    </row>
    <row r="1921" spans="1:8" ht="15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10"/>
        <v>0</v>
      </c>
      <c r="H1921" s="22">
        <f t="shared" si="111"/>
        <v>0</v>
      </c>
    </row>
    <row r="1922" spans="1:8" ht="15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10"/>
        <v>0</v>
      </c>
      <c r="H1922" s="21">
        <f t="shared" si="111"/>
        <v>0</v>
      </c>
    </row>
    <row r="1923" spans="1:8" ht="15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10"/>
        <v>0</v>
      </c>
      <c r="H1923" s="21">
        <f t="shared" si="111"/>
        <v>0</v>
      </c>
    </row>
    <row r="1924" spans="1:8" ht="15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10"/>
        <v>48.5</v>
      </c>
      <c r="H1924" s="21">
        <f t="shared" si="111"/>
        <v>4.041666666666667</v>
      </c>
    </row>
    <row r="1925" spans="1:8" ht="15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10"/>
        <v>0</v>
      </c>
      <c r="H1925" s="21">
        <f t="shared" si="111"/>
        <v>0</v>
      </c>
    </row>
    <row r="1926" spans="1:8" ht="15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10"/>
        <v>812</v>
      </c>
      <c r="H1926" s="21">
        <f t="shared" si="111"/>
        <v>67.66666666666667</v>
      </c>
    </row>
    <row r="1927" spans="1:8" ht="15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10"/>
        <v>690.2</v>
      </c>
      <c r="H1927" s="21">
        <f t="shared" si="111"/>
        <v>57.51666666666667</v>
      </c>
    </row>
    <row r="1928" spans="1:8" ht="15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10"/>
        <v>3267.023</v>
      </c>
      <c r="H1928" s="21">
        <f t="shared" si="111"/>
        <v>272.25191666666666</v>
      </c>
    </row>
    <row r="1929" spans="1:8" ht="15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2249.24</v>
      </c>
      <c r="G1929" s="21">
        <f t="shared" si="110"/>
        <v>224.92399999999998</v>
      </c>
      <c r="H1929" s="21">
        <f t="shared" si="111"/>
        <v>18.743666666666666</v>
      </c>
    </row>
    <row r="1930" spans="1:8" ht="15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10"/>
        <v>229.564</v>
      </c>
      <c r="H1930" s="21">
        <f t="shared" si="111"/>
        <v>19.130333333333333</v>
      </c>
    </row>
    <row r="1931" spans="1:8" ht="15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10"/>
        <v>676.28</v>
      </c>
      <c r="H1931" s="21">
        <f t="shared" si="111"/>
        <v>56.35666666666666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10"/>
        <v>1589.896</v>
      </c>
      <c r="H1932" s="51">
        <f t="shared" si="111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</v>
      </c>
      <c r="G1934" s="64">
        <f>SUM(G1847:G1933)</f>
        <v>77313.443</v>
      </c>
      <c r="H1934" s="65">
        <f>SUM(H1847:H1933)</f>
        <v>6442.786916666667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ht="15">
      <c r="F1942" s="256"/>
    </row>
  </sheetData>
  <sheetProtection/>
  <mergeCells count="5">
    <mergeCell ref="A1:H1"/>
    <mergeCell ref="A2:H2"/>
    <mergeCell ref="A3:H3"/>
    <mergeCell ref="A4:H4"/>
    <mergeCell ref="E235:E236"/>
  </mergeCells>
  <printOptions/>
  <pageMargins left="0.7" right="0.7" top="0.75" bottom="0.75" header="0.3" footer="0.3"/>
  <pageSetup orientation="portrait" r:id="rId2"/>
  <ignoredErrors>
    <ignoredError sqref="F872:F878 F491 F502:F510" numberStoredAsText="1"/>
    <ignoredError sqref="F60 F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0.00390625" style="0" customWidth="1"/>
    <col min="2" max="2" width="11.28125" style="0" customWidth="1"/>
    <col min="3" max="3" width="44.7109375" style="0" customWidth="1"/>
    <col min="4" max="4" width="10.28125" style="0" customWidth="1"/>
    <col min="5" max="5" width="11.57421875" style="0" customWidth="1"/>
    <col min="6" max="6" width="17.421875" style="0" customWidth="1"/>
    <col min="7" max="7" width="18.140625" style="0" customWidth="1"/>
    <col min="8" max="8" width="17.28125" style="0" customWidth="1"/>
    <col min="10" max="10" width="11.140625" style="0" customWidth="1"/>
    <col min="11" max="11" width="17.57421875" style="0" customWidth="1"/>
  </cols>
  <sheetData>
    <row r="1" spans="1:8" s="340" customFormat="1" ht="23.25" customHeight="1">
      <c r="A1" s="846"/>
      <c r="B1" s="846"/>
      <c r="C1" s="846"/>
      <c r="D1" s="846"/>
      <c r="E1" s="846"/>
      <c r="F1" s="846"/>
      <c r="G1" s="846"/>
      <c r="H1" s="846"/>
    </row>
    <row r="2" spans="1:8" s="340" customFormat="1" ht="15">
      <c r="A2" s="847"/>
      <c r="B2" s="847"/>
      <c r="C2" s="847"/>
      <c r="D2" s="847"/>
      <c r="E2" s="847"/>
      <c r="F2" s="847"/>
      <c r="G2" s="847"/>
      <c r="H2" s="847"/>
    </row>
    <row r="3" spans="1:8" s="340" customFormat="1" ht="15">
      <c r="A3" s="847"/>
      <c r="B3" s="847"/>
      <c r="C3" s="847"/>
      <c r="D3" s="847"/>
      <c r="E3" s="847"/>
      <c r="F3" s="847"/>
      <c r="G3" s="847"/>
      <c r="H3" s="847"/>
    </row>
    <row r="4" spans="1:8" s="340" customFormat="1" ht="15" customHeight="1">
      <c r="A4" s="848"/>
      <c r="B4" s="848"/>
      <c r="C4" s="848"/>
      <c r="D4" s="848"/>
      <c r="E4" s="848"/>
      <c r="F4" s="848"/>
      <c r="G4" s="848"/>
      <c r="H4" s="848"/>
    </row>
    <row r="5" spans="1:6" s="340" customFormat="1" ht="15">
      <c r="A5" s="341"/>
      <c r="B5" s="341"/>
      <c r="C5" s="342"/>
      <c r="D5" s="342"/>
      <c r="E5" s="342"/>
      <c r="F5" s="342"/>
    </row>
    <row r="6" spans="1:6" s="345" customFormat="1" ht="15" customHeight="1">
      <c r="A6" s="343"/>
      <c r="B6" s="314"/>
      <c r="C6" s="314"/>
      <c r="D6" s="344"/>
      <c r="E6" s="344"/>
      <c r="F6" s="344"/>
    </row>
    <row r="7" spans="1:6" s="57" customFormat="1" ht="15">
      <c r="A7" s="346"/>
      <c r="B7" s="346"/>
      <c r="C7" s="346"/>
      <c r="D7" s="346"/>
      <c r="E7" s="346"/>
      <c r="F7" s="346"/>
    </row>
    <row r="8" spans="1:8" s="57" customFormat="1" ht="19.5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5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 ht="15">
      <c r="A10" s="299"/>
      <c r="B10" s="59"/>
      <c r="C10" s="55"/>
      <c r="D10" s="55"/>
      <c r="E10" s="55"/>
      <c r="F10" s="291"/>
      <c r="G10" s="291"/>
      <c r="H10" s="326"/>
    </row>
    <row r="11" spans="1:8" s="57" customFormat="1" ht="15">
      <c r="A11" s="299"/>
      <c r="B11" s="59"/>
      <c r="C11" s="55"/>
      <c r="D11" s="55"/>
      <c r="E11" s="55"/>
      <c r="F11" s="291"/>
      <c r="G11" s="291"/>
      <c r="H11" s="326"/>
    </row>
    <row r="12" spans="1:8" s="57" customFormat="1" ht="15">
      <c r="A12" s="299"/>
      <c r="B12" s="59"/>
      <c r="C12" s="55"/>
      <c r="D12" s="55"/>
      <c r="E12" s="55"/>
      <c r="F12" s="291"/>
      <c r="G12" s="291"/>
      <c r="H12" s="326"/>
    </row>
    <row r="13" spans="1:8" s="57" customFormat="1" ht="15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 ht="15">
      <c r="A14" s="299"/>
      <c r="B14" s="59"/>
      <c r="C14" s="55"/>
      <c r="D14" s="327"/>
      <c r="E14" s="327"/>
      <c r="F14" s="291"/>
      <c r="G14" s="291"/>
      <c r="H14" s="326"/>
    </row>
    <row r="15" spans="1:8" s="57" customFormat="1" ht="15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7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7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7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 ht="15">
      <c r="A19" s="299"/>
      <c r="B19" s="59"/>
      <c r="C19" s="55"/>
      <c r="D19" s="327"/>
      <c r="E19" s="327"/>
      <c r="F19" s="291"/>
      <c r="G19" s="291"/>
      <c r="H19" s="326"/>
    </row>
    <row r="20" spans="1:8" s="57" customFormat="1" ht="15">
      <c r="A20" s="299"/>
      <c r="B20" s="59"/>
      <c r="C20" s="55"/>
      <c r="D20" s="327"/>
      <c r="E20" s="327"/>
      <c r="F20" s="291"/>
      <c r="G20" s="291"/>
      <c r="H20" s="326"/>
    </row>
    <row r="21" spans="1:8" s="57" customFormat="1" ht="15">
      <c r="A21" s="299"/>
      <c r="B21" s="59"/>
      <c r="C21" s="55"/>
      <c r="D21" s="327"/>
      <c r="E21" s="327"/>
      <c r="F21" s="291"/>
      <c r="G21" s="291"/>
      <c r="H21" s="326"/>
    </row>
    <row r="22" spans="1:8" s="57" customFormat="1" ht="15">
      <c r="A22" s="299"/>
      <c r="B22" s="59"/>
      <c r="C22" s="55"/>
      <c r="D22" s="327"/>
      <c r="E22" s="327"/>
      <c r="F22" s="291"/>
      <c r="G22" s="291"/>
      <c r="H22" s="326"/>
    </row>
    <row r="23" spans="1:8" s="57" customFormat="1" ht="15">
      <c r="A23" s="299"/>
      <c r="B23" s="59"/>
      <c r="C23" s="55"/>
      <c r="D23" s="327"/>
      <c r="E23" s="327"/>
      <c r="F23" s="291"/>
      <c r="G23" s="291"/>
      <c r="H23" s="326"/>
    </row>
    <row r="24" spans="1:8" s="57" customFormat="1" ht="15">
      <c r="A24" s="299"/>
      <c r="B24" s="59"/>
      <c r="C24" s="55"/>
      <c r="D24" s="327"/>
      <c r="E24" s="327"/>
      <c r="F24" s="291"/>
      <c r="G24" s="291"/>
      <c r="H24" s="326"/>
    </row>
    <row r="25" spans="1:8" s="57" customFormat="1" ht="15">
      <c r="A25" s="299"/>
      <c r="B25" s="59"/>
      <c r="C25" s="55"/>
      <c r="D25" s="327"/>
      <c r="E25" s="327"/>
      <c r="F25" s="291"/>
      <c r="G25" s="291"/>
      <c r="H25" s="326"/>
    </row>
    <row r="26" spans="1:8" s="57" customFormat="1" ht="15">
      <c r="A26" s="299"/>
      <c r="B26" s="59"/>
      <c r="C26" s="55"/>
      <c r="D26" s="327"/>
      <c r="E26" s="327"/>
      <c r="F26" s="291"/>
      <c r="G26" s="291"/>
      <c r="H26" s="326"/>
    </row>
    <row r="27" spans="1:8" s="57" customFormat="1" ht="15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7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7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7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7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7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7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7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7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 ht="15">
      <c r="A36" s="299"/>
      <c r="B36" s="59"/>
      <c r="C36" s="55"/>
      <c r="D36" s="327"/>
      <c r="E36" s="327"/>
      <c r="F36" s="291"/>
      <c r="G36" s="291"/>
      <c r="H36" s="326"/>
    </row>
    <row r="37" spans="1:8" s="57" customFormat="1" ht="15">
      <c r="A37" s="299"/>
      <c r="B37" s="59"/>
      <c r="C37" s="55"/>
      <c r="D37" s="327"/>
      <c r="E37" s="327"/>
      <c r="F37" s="291"/>
      <c r="G37" s="291"/>
      <c r="H37" s="326"/>
    </row>
    <row r="38" spans="1:8" s="57" customFormat="1" ht="15">
      <c r="A38" s="299"/>
      <c r="B38" s="59"/>
      <c r="C38" s="55"/>
      <c r="D38" s="327"/>
      <c r="E38" s="327"/>
      <c r="F38" s="291"/>
      <c r="G38" s="291"/>
      <c r="H38" s="326"/>
    </row>
    <row r="39" spans="1:8" s="57" customFormat="1" ht="15">
      <c r="A39" s="299"/>
      <c r="B39" s="59"/>
      <c r="C39" s="55"/>
      <c r="D39" s="327"/>
      <c r="E39" s="327"/>
      <c r="F39" s="291"/>
      <c r="G39" s="291"/>
      <c r="H39" s="326"/>
    </row>
    <row r="40" spans="1:8" s="57" customFormat="1" ht="15">
      <c r="A40" s="299"/>
      <c r="B40" s="59"/>
      <c r="C40" s="55"/>
      <c r="D40" s="327"/>
      <c r="E40" s="327"/>
      <c r="F40" s="291"/>
      <c r="G40" s="291"/>
      <c r="H40" s="326"/>
    </row>
    <row r="41" spans="1:8" s="57" customFormat="1" ht="15">
      <c r="A41" s="299"/>
      <c r="B41" s="59"/>
      <c r="C41" s="55"/>
      <c r="D41" s="327"/>
      <c r="E41" s="327"/>
      <c r="F41" s="291"/>
      <c r="G41" s="291"/>
      <c r="H41" s="326"/>
    </row>
    <row r="42" spans="1:8" s="57" customFormat="1" ht="15">
      <c r="A42" s="299"/>
      <c r="B42" s="59"/>
      <c r="C42" s="55"/>
      <c r="D42" s="327"/>
      <c r="E42" s="327"/>
      <c r="F42" s="291"/>
      <c r="G42" s="291"/>
      <c r="H42" s="326"/>
    </row>
    <row r="43" spans="1:8" s="57" customFormat="1" ht="15">
      <c r="A43" s="299"/>
      <c r="B43" s="59"/>
      <c r="C43" s="55"/>
      <c r="D43" s="327"/>
      <c r="E43" s="327"/>
      <c r="F43" s="291"/>
      <c r="G43" s="291"/>
      <c r="H43" s="326"/>
    </row>
    <row r="44" spans="1:8" s="57" customFormat="1" ht="15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 ht="15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 ht="15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 ht="15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 ht="15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 ht="15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7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7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7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7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 ht="15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 ht="15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 ht="15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7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7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7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7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7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7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7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7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7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7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7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7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7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7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7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7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7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7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 ht="15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 ht="15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 ht="15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7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7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7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7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7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7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7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7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7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7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7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7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 ht="15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 ht="15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 ht="15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 ht="15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 ht="15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 ht="15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 ht="15">
      <c r="A98" s="299"/>
      <c r="B98" s="59"/>
      <c r="C98" s="55"/>
      <c r="D98" s="327"/>
      <c r="E98" s="327"/>
      <c r="F98" s="291"/>
      <c r="G98" s="291"/>
      <c r="H98" s="326"/>
    </row>
    <row r="99" spans="1:8" s="57" customFormat="1" ht="15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 ht="15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 ht="15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 ht="15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 ht="15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 ht="15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 ht="15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 ht="15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 ht="15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 ht="15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 ht="15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 ht="15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 ht="15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 ht="15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 ht="15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 ht="15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 ht="15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 ht="15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 ht="15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 ht="15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 ht="15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 ht="15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2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 ht="15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 ht="15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 ht="15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 ht="15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 ht="15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 ht="15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 ht="15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 ht="15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 ht="15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 ht="15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 ht="15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 ht="15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 ht="15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 ht="15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 ht="15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 ht="15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2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 ht="15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 ht="15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 ht="15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 ht="15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 ht="15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 ht="15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 ht="15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 ht="15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 ht="15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 ht="15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 ht="15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9.7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 ht="15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 ht="15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 ht="15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 ht="15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 ht="15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 ht="15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 ht="15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7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7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 ht="15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 ht="15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7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7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 ht="15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 ht="15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 ht="15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 ht="15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 ht="15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 ht="15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 ht="15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 ht="15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 ht="15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 ht="15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 ht="15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 ht="15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 ht="15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 ht="15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 ht="15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 ht="15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 ht="15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 ht="15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 ht="15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 ht="15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 ht="15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 ht="15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 ht="15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 ht="15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 ht="15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 ht="15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 ht="15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 ht="15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 ht="15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7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7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7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7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7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 ht="15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 ht="15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 ht="15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 ht="15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 ht="15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 ht="15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 ht="15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 ht="15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 ht="15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7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7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7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7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7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 ht="15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 ht="15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 ht="15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 ht="15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 ht="15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 ht="15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 ht="15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 ht="15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 ht="15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 ht="15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 ht="15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 ht="15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 ht="15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 ht="15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 ht="15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 ht="15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 ht="15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 ht="15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 ht="15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 ht="15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 ht="15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 ht="15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 ht="15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 ht="15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 ht="15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 ht="15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 ht="15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 ht="15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 ht="15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 ht="15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 ht="15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 ht="15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 ht="15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 ht="15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 ht="15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 ht="15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 ht="15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 ht="15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 ht="15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 ht="15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 ht="15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 ht="15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 ht="15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 ht="15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 ht="15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 ht="15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 ht="15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 ht="15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 ht="15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 ht="15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 ht="15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 ht="15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 ht="15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 ht="15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 ht="15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 ht="15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 ht="15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 ht="15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 ht="15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 ht="15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 ht="15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 ht="15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 ht="15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 ht="15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 ht="15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 ht="15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 ht="15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 ht="15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 ht="15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 ht="15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 ht="15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 ht="15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 ht="15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 ht="15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 ht="15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 ht="15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 ht="15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 ht="15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 ht="15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 ht="15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 ht="15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 ht="15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 ht="15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 ht="15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 ht="15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2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 ht="15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 ht="15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 ht="15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 ht="15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 ht="15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 ht="15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 ht="15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 ht="15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 ht="15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 ht="15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 ht="15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 ht="15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 ht="15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 ht="15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 ht="15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 ht="15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 ht="15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 ht="15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 ht="15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 ht="15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 ht="15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 ht="15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 ht="15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 ht="15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 ht="15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 ht="15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 ht="15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 ht="15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 ht="15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 ht="15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 ht="15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 ht="15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 ht="15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 ht="15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 ht="15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 ht="15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 ht="15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 ht="15">
      <c r="A352" s="299"/>
      <c r="B352" s="59"/>
      <c r="C352" s="55"/>
      <c r="D352" s="327"/>
      <c r="E352" s="331"/>
      <c r="F352" s="291"/>
      <c r="G352" s="289"/>
      <c r="H352" s="289"/>
    </row>
    <row r="353" spans="1:8" s="57" customFormat="1" ht="15">
      <c r="A353" s="299"/>
      <c r="B353" s="59"/>
      <c r="C353" s="311"/>
      <c r="D353" s="327"/>
      <c r="E353" s="331"/>
      <c r="F353" s="291"/>
      <c r="G353" s="289"/>
      <c r="H353" s="289"/>
    </row>
    <row r="354" spans="1:8" s="57" customFormat="1" ht="15">
      <c r="A354" s="299"/>
      <c r="B354" s="59"/>
      <c r="C354" s="311"/>
      <c r="D354" s="327"/>
      <c r="E354" s="331"/>
      <c r="F354" s="291"/>
      <c r="G354" s="289"/>
      <c r="H354" s="289"/>
    </row>
    <row r="355" spans="1:8" s="57" customFormat="1" ht="15">
      <c r="A355" s="299"/>
      <c r="B355" s="59"/>
      <c r="C355" s="311"/>
      <c r="D355" s="327"/>
      <c r="E355" s="331"/>
      <c r="F355" s="291"/>
      <c r="G355" s="289"/>
      <c r="H355" s="289"/>
    </row>
    <row r="356" spans="1:8" s="57" customFormat="1" ht="15">
      <c r="A356" s="299"/>
      <c r="B356" s="59"/>
      <c r="C356" s="55"/>
      <c r="D356" s="327"/>
      <c r="E356" s="327"/>
      <c r="F356" s="291"/>
      <c r="G356" s="289"/>
      <c r="H356" s="289"/>
    </row>
    <row r="357" spans="1:8" s="57" customFormat="1" ht="15">
      <c r="A357" s="299"/>
      <c r="B357" s="59"/>
      <c r="C357" s="55"/>
      <c r="D357" s="327"/>
      <c r="E357" s="331"/>
      <c r="F357" s="291"/>
      <c r="G357" s="289"/>
      <c r="H357" s="289"/>
    </row>
    <row r="358" spans="1:8" s="57" customFormat="1" ht="15">
      <c r="A358" s="299"/>
      <c r="B358" s="59"/>
      <c r="C358" s="55"/>
      <c r="D358" s="327"/>
      <c r="E358" s="331"/>
      <c r="F358" s="291"/>
      <c r="G358" s="289"/>
      <c r="H358" s="289"/>
    </row>
    <row r="359" spans="1:8" s="57" customFormat="1" ht="15">
      <c r="A359" s="299"/>
      <c r="B359" s="59"/>
      <c r="C359" s="55"/>
      <c r="D359" s="327"/>
      <c r="E359" s="327"/>
      <c r="F359" s="289"/>
      <c r="G359" s="289"/>
      <c r="H359" s="289"/>
    </row>
    <row r="360" spans="1:8" s="57" customFormat="1" ht="15">
      <c r="A360" s="299"/>
      <c r="B360" s="59"/>
      <c r="C360" s="55"/>
      <c r="D360" s="327"/>
      <c r="E360" s="331"/>
      <c r="F360" s="289"/>
      <c r="G360" s="289"/>
      <c r="H360" s="289"/>
    </row>
    <row r="361" spans="1:8" s="57" customFormat="1" ht="15">
      <c r="A361" s="299"/>
      <c r="B361" s="59"/>
      <c r="C361" s="55"/>
      <c r="D361" s="327"/>
      <c r="E361" s="331"/>
      <c r="F361" s="289"/>
      <c r="G361" s="289"/>
      <c r="H361" s="289"/>
    </row>
    <row r="362" spans="1:8" s="57" customFormat="1" ht="15">
      <c r="A362" s="299"/>
      <c r="B362" s="59"/>
      <c r="C362" s="55"/>
      <c r="D362" s="327"/>
      <c r="E362" s="331"/>
      <c r="F362" s="291"/>
      <c r="G362" s="289"/>
      <c r="H362" s="289"/>
    </row>
    <row r="363" spans="1:8" s="57" customFormat="1" ht="15">
      <c r="A363" s="299"/>
      <c r="B363" s="59"/>
      <c r="C363" s="55"/>
      <c r="D363" s="327"/>
      <c r="E363" s="331"/>
      <c r="F363" s="291"/>
      <c r="G363" s="289"/>
      <c r="H363" s="289"/>
    </row>
    <row r="364" spans="1:8" s="57" customFormat="1" ht="15">
      <c r="A364" s="299"/>
      <c r="B364" s="59"/>
      <c r="C364" s="55"/>
      <c r="D364" s="327"/>
      <c r="E364" s="331"/>
      <c r="F364" s="291"/>
      <c r="G364" s="289"/>
      <c r="H364" s="289"/>
    </row>
    <row r="365" spans="1:8" s="57" customFormat="1" ht="15">
      <c r="A365" s="299"/>
      <c r="B365" s="59"/>
      <c r="C365" s="55"/>
      <c r="D365" s="327"/>
      <c r="E365" s="331"/>
      <c r="F365" s="291"/>
      <c r="G365" s="289"/>
      <c r="H365" s="289"/>
    </row>
    <row r="366" spans="1:8" s="57" customFormat="1" ht="15">
      <c r="A366" s="299"/>
      <c r="B366" s="59"/>
      <c r="C366" s="55"/>
      <c r="D366" s="327"/>
      <c r="E366" s="331"/>
      <c r="F366" s="291"/>
      <c r="G366" s="289"/>
      <c r="H366" s="289"/>
    </row>
    <row r="367" spans="1:8" s="57" customFormat="1" ht="15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 ht="15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 ht="15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5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 ht="15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 ht="15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 ht="15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 ht="15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 ht="15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 ht="15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 ht="15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 ht="15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 ht="15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 ht="15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 ht="15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 ht="15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 ht="15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 ht="15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 ht="15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 ht="15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7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 ht="15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 ht="15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 ht="15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 ht="15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 ht="15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 ht="15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 ht="15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 ht="15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 ht="15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7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 ht="15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 ht="15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 ht="15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 ht="15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7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7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7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7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 ht="15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7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7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7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 ht="15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 ht="15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 ht="15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 ht="15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 ht="15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25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25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 ht="15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 ht="15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 ht="15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 ht="15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 ht="15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 ht="15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2.7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2.7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2.7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2.7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2.7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 ht="15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2.7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2.7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2.7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2.7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2.7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2.7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2.7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2.7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2.7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2.7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2.7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2.7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2.7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2.7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2.7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2.7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2.7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5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 ht="15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9.7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 ht="15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 ht="15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 ht="15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 ht="15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 ht="15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 ht="15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 ht="15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 ht="15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 ht="15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 ht="15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 ht="15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 ht="15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 ht="15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 ht="15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 ht="15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 ht="15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 ht="15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 ht="15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 ht="15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 ht="15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 ht="15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 ht="15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 ht="15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 ht="15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 ht="15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 ht="15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 ht="15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 ht="15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 ht="15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 ht="15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 ht="15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 ht="15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 ht="15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 ht="15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 ht="15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 ht="15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 ht="15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 ht="15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 ht="15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8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8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8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8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8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8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8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8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8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8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8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8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8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8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8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 ht="15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 ht="15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 ht="15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 ht="15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 ht="15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 ht="15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 ht="15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 ht="15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 ht="15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 ht="15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 ht="15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 ht="15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 ht="15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 ht="15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 ht="15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 ht="15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 ht="15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 ht="15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 ht="15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 ht="15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 ht="15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 ht="15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 ht="15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 ht="15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5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2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 ht="15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 ht="15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7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7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7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7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7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7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7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7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7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7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7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7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7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7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7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7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7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7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7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7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7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7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7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7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7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7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7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7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7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7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7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7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7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 ht="15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 ht="15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 ht="15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 ht="15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 ht="15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 ht="15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 ht="15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 ht="15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2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 ht="15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 ht="15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 ht="15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5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 ht="15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 ht="15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 ht="15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 ht="15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8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8" s="57" customFormat="1" ht="15">
      <c r="A770" s="396"/>
      <c r="B770" s="347"/>
      <c r="C770" s="347"/>
      <c r="D770" s="347"/>
      <c r="E770" s="347"/>
      <c r="F770" s="358"/>
      <c r="G770" s="358"/>
      <c r="H770" s="358"/>
    </row>
    <row r="771" spans="1:8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8" s="57" customFormat="1" ht="15">
      <c r="A772" s="334"/>
      <c r="B772" s="59"/>
      <c r="C772" s="55"/>
      <c r="D772" s="397"/>
      <c r="E772" s="55"/>
      <c r="F772" s="293"/>
      <c r="G772" s="289"/>
      <c r="H772" s="289"/>
    </row>
    <row r="773" spans="1:8" s="57" customFormat="1" ht="15">
      <c r="A773" s="299"/>
      <c r="B773" s="59"/>
      <c r="C773" s="55"/>
      <c r="D773" s="327"/>
      <c r="E773" s="335"/>
      <c r="F773" s="293"/>
      <c r="G773" s="289"/>
      <c r="H773" s="289"/>
    </row>
    <row r="774" spans="1:8" s="57" customFormat="1" ht="15">
      <c r="A774" s="334"/>
      <c r="B774" s="59"/>
      <c r="C774" s="55"/>
      <c r="D774" s="327"/>
      <c r="E774" s="327"/>
      <c r="F774" s="293"/>
      <c r="G774" s="289"/>
      <c r="H774" s="289"/>
    </row>
    <row r="775" spans="1:8" s="57" customFormat="1" ht="15">
      <c r="A775" s="299"/>
      <c r="B775" s="286"/>
      <c r="C775" s="55"/>
      <c r="D775" s="312"/>
      <c r="E775" s="312"/>
      <c r="F775" s="293"/>
      <c r="G775" s="289"/>
      <c r="H775" s="289"/>
    </row>
    <row r="776" spans="1:8" s="57" customFormat="1" ht="15">
      <c r="A776" s="334"/>
      <c r="B776" s="59"/>
      <c r="C776" s="55"/>
      <c r="D776" s="398"/>
      <c r="E776" s="335"/>
      <c r="F776" s="293"/>
      <c r="G776" s="289"/>
      <c r="H776" s="289"/>
    </row>
    <row r="777" spans="1:8" s="57" customFormat="1" ht="15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 ht="15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8" s="57" customFormat="1" ht="15">
      <c r="A779" s="400"/>
      <c r="B779" s="401"/>
      <c r="C779" s="402"/>
      <c r="D779" s="401"/>
      <c r="E779" s="401"/>
      <c r="F779" s="403"/>
      <c r="G779" s="289"/>
      <c r="H779" s="289"/>
    </row>
    <row r="780" spans="1:8" s="57" customFormat="1" ht="15">
      <c r="A780" s="288"/>
      <c r="B780" s="340"/>
      <c r="C780" s="357"/>
      <c r="D780" s="340"/>
      <c r="E780" s="340"/>
      <c r="F780" s="324"/>
      <c r="G780" s="324"/>
      <c r="H780" s="324"/>
    </row>
    <row r="781" spans="1:8" s="57" customFormat="1" ht="15">
      <c r="A781" s="288"/>
      <c r="B781" s="340"/>
      <c r="C781" s="340"/>
      <c r="D781" s="340"/>
      <c r="E781" s="340"/>
      <c r="F781" s="289"/>
      <c r="G781" s="289"/>
      <c r="H781" s="289"/>
    </row>
    <row r="782" spans="1:8" s="57" customFormat="1" ht="15">
      <c r="A782" s="288"/>
      <c r="B782" s="340"/>
      <c r="C782" s="340"/>
      <c r="D782" s="340"/>
      <c r="E782" s="340"/>
      <c r="F782" s="289"/>
      <c r="G782" s="289"/>
      <c r="H782" s="289"/>
    </row>
    <row r="783" spans="1:8" s="57" customFormat="1" ht="15">
      <c r="A783" s="288"/>
      <c r="B783" s="340"/>
      <c r="C783" s="340"/>
      <c r="D783" s="340"/>
      <c r="E783" s="340"/>
      <c r="F783" s="289"/>
      <c r="G783" s="289"/>
      <c r="H783" s="289"/>
    </row>
    <row r="784" spans="1:8" s="57" customFormat="1" ht="15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 ht="15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 ht="15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 ht="15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 ht="15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 ht="15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 ht="15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 ht="15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 ht="15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 ht="15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 ht="15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 ht="15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 ht="15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 ht="15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 ht="15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 ht="15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 ht="15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 ht="15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 ht="15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 ht="15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7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7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7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7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7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7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7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7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7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 ht="15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 ht="15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 ht="15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 ht="15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7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7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7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7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7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 ht="15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 ht="15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 ht="15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 ht="15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 ht="15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 ht="15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 ht="15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 ht="15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 ht="15">
      <c r="A832" s="334"/>
      <c r="B832" s="59"/>
      <c r="C832" s="55"/>
      <c r="D832" s="327"/>
      <c r="E832" s="327"/>
      <c r="F832" s="289"/>
      <c r="G832" s="289"/>
      <c r="H832" s="289"/>
    </row>
    <row r="833" spans="1:8" s="57" customFormat="1" ht="15">
      <c r="A833" s="334"/>
      <c r="B833" s="59"/>
      <c r="C833" s="55"/>
      <c r="D833" s="327"/>
      <c r="E833" s="327"/>
      <c r="F833" s="289"/>
      <c r="G833" s="289"/>
      <c r="H833" s="289"/>
    </row>
    <row r="834" spans="1:8" s="57" customFormat="1" ht="15">
      <c r="A834" s="334"/>
      <c r="B834" s="59"/>
      <c r="C834" s="55"/>
      <c r="D834" s="327"/>
      <c r="E834" s="327"/>
      <c r="F834" s="289"/>
      <c r="G834" s="289"/>
      <c r="H834" s="289"/>
    </row>
    <row r="835" spans="1:8" s="57" customFormat="1" ht="15">
      <c r="A835" s="334"/>
      <c r="B835" s="59"/>
      <c r="C835" s="55"/>
      <c r="D835" s="327"/>
      <c r="E835" s="327"/>
      <c r="F835" s="289"/>
      <c r="G835" s="289"/>
      <c r="H835" s="289"/>
    </row>
    <row r="836" spans="1:8" s="57" customFormat="1" ht="15">
      <c r="A836" s="334"/>
      <c r="B836" s="59"/>
      <c r="C836" s="55"/>
      <c r="D836" s="327"/>
      <c r="E836" s="327"/>
      <c r="F836" s="289"/>
      <c r="G836" s="289"/>
      <c r="H836" s="289"/>
    </row>
    <row r="837" spans="1:8" s="57" customFormat="1" ht="15">
      <c r="A837" s="334"/>
      <c r="B837" s="59"/>
      <c r="C837" s="55"/>
      <c r="D837" s="327"/>
      <c r="E837" s="327"/>
      <c r="F837" s="289"/>
      <c r="G837" s="289"/>
      <c r="H837" s="289"/>
    </row>
    <row r="838" spans="1:8" s="57" customFormat="1" ht="15">
      <c r="A838" s="334"/>
      <c r="B838" s="59"/>
      <c r="C838" s="55"/>
      <c r="D838" s="327"/>
      <c r="E838" s="327"/>
      <c r="F838" s="289"/>
      <c r="G838" s="289"/>
      <c r="H838" s="289"/>
    </row>
    <row r="839" spans="1:8" s="57" customFormat="1" ht="15">
      <c r="A839" s="334"/>
      <c r="B839" s="59"/>
      <c r="C839" s="55"/>
      <c r="D839" s="327"/>
      <c r="E839" s="327"/>
      <c r="F839" s="289"/>
      <c r="G839" s="289"/>
      <c r="H839" s="289"/>
    </row>
    <row r="840" spans="1:8" s="57" customFormat="1" ht="15">
      <c r="A840" s="334"/>
      <c r="B840" s="59"/>
      <c r="C840" s="55"/>
      <c r="D840" s="327"/>
      <c r="E840" s="327"/>
      <c r="F840" s="289"/>
      <c r="G840" s="289"/>
      <c r="H840" s="289"/>
    </row>
    <row r="841" spans="1:8" s="57" customFormat="1" ht="15">
      <c r="A841" s="334"/>
      <c r="B841" s="59"/>
      <c r="C841" s="362"/>
      <c r="D841" s="327"/>
      <c r="E841" s="335"/>
      <c r="F841" s="289"/>
      <c r="G841" s="289"/>
      <c r="H841" s="289"/>
    </row>
    <row r="842" spans="1:8" s="57" customFormat="1" ht="15">
      <c r="A842" s="334"/>
      <c r="B842" s="59"/>
      <c r="C842" s="298"/>
      <c r="D842" s="327"/>
      <c r="E842" s="335"/>
      <c r="F842" s="289"/>
      <c r="G842" s="289"/>
      <c r="H842" s="289"/>
    </row>
    <row r="843" spans="1:8" s="57" customFormat="1" ht="15">
      <c r="A843" s="334"/>
      <c r="B843" s="59"/>
      <c r="C843" s="298"/>
      <c r="D843" s="327"/>
      <c r="E843" s="335"/>
      <c r="F843" s="289"/>
      <c r="G843" s="289"/>
      <c r="H843" s="289"/>
    </row>
    <row r="844" spans="1:8" s="57" customFormat="1" ht="15">
      <c r="A844" s="334"/>
      <c r="B844" s="59"/>
      <c r="C844" s="298"/>
      <c r="D844" s="327"/>
      <c r="E844" s="335"/>
      <c r="F844" s="289"/>
      <c r="G844" s="289"/>
      <c r="H844" s="289"/>
    </row>
    <row r="845" spans="1:8" s="57" customFormat="1" ht="15">
      <c r="A845" s="334"/>
      <c r="B845" s="59"/>
      <c r="C845" s="298"/>
      <c r="D845" s="327"/>
      <c r="E845" s="335"/>
      <c r="F845" s="289"/>
      <c r="G845" s="289"/>
      <c r="H845" s="289"/>
    </row>
    <row r="846" spans="1:8" s="57" customFormat="1" ht="15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 ht="15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8" s="57" customFormat="1" ht="15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 ht="15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 ht="15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 ht="15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 ht="15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 ht="15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 ht="15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 ht="15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 ht="15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 ht="15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 ht="15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 ht="15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 ht="15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 ht="15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 ht="15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 ht="15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 ht="15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7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7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7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7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7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7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7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7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7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7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7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7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7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7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7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7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7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7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7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7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 ht="15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7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7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7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7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7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7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7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7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7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7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7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7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7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7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7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7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 ht="15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 ht="15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 ht="15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 ht="15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 ht="15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 ht="15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 ht="15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 ht="15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 ht="15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 ht="15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 ht="15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 ht="15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 ht="15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 ht="15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 ht="15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 ht="15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 ht="15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 ht="15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 ht="15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 ht="15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 ht="15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 ht="15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 ht="15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 ht="15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 ht="15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 ht="15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 ht="15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 ht="15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 ht="15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 ht="15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 ht="15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 ht="15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 ht="15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 ht="15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 ht="15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 ht="15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 ht="15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 ht="15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 ht="15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 ht="15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 ht="15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5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 ht="15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9.7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 ht="15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 ht="15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 ht="15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 ht="15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 ht="15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 ht="15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 ht="15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 ht="15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 ht="15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 ht="15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 ht="15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7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7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7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7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7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7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7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7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 ht="15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 ht="15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 ht="15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 ht="15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 ht="15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 ht="15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 ht="15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 ht="15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 ht="15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9.7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9.7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 ht="15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 ht="15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 ht="15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 ht="15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 ht="15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 ht="15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 ht="15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 ht="15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 ht="15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 ht="15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 ht="15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 ht="15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 ht="15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 ht="15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 ht="15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 ht="15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 ht="15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 ht="15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 ht="15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 ht="15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 ht="15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 ht="15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 ht="15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 ht="15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 ht="15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 ht="15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 ht="15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 ht="15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 ht="15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 ht="15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 ht="15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 ht="15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 ht="15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 ht="15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 ht="15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 ht="15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 ht="15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 ht="15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 ht="15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 ht="15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 ht="15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 ht="15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 ht="15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 ht="15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 ht="15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 ht="15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 ht="15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 ht="15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 ht="15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 ht="15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 ht="15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 ht="15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 ht="15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 ht="15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 ht="15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 ht="15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 ht="15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 ht="15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 ht="15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 ht="15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 ht="15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 ht="15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 ht="15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 ht="15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 ht="15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 ht="15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 ht="15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 ht="15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 ht="15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 ht="15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 ht="15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 ht="15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 ht="15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 ht="15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 ht="15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 ht="15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 ht="15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 ht="15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 ht="15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 ht="15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 ht="15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 ht="15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 ht="15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 ht="15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 ht="15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 ht="15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 ht="15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 ht="15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 ht="15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 ht="15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 ht="15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 ht="15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 ht="15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 ht="15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 ht="15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 ht="15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 ht="15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 ht="15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 ht="15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 ht="15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 ht="15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 ht="15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 ht="15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 ht="15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 ht="15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 ht="15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 ht="15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 ht="15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 ht="15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 ht="15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 ht="15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 ht="15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 ht="15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 ht="15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 ht="15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 ht="15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 ht="15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 ht="15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 ht="15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 ht="15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 ht="15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 ht="15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 ht="15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 ht="15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 ht="15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 ht="15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 ht="15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 ht="15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 ht="15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 ht="15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 ht="15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 ht="15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 ht="15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 ht="15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 ht="15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 ht="15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 ht="15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 ht="15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 ht="15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 ht="15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 ht="15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 ht="15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 ht="15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 ht="15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 ht="15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 ht="15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 ht="15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 ht="15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 ht="15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 ht="15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 ht="15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 ht="15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 ht="15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 ht="15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 ht="15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 ht="15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 ht="15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 ht="15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 ht="15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 ht="15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 ht="15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 ht="15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 ht="15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 ht="15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 ht="15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 ht="15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 ht="15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 ht="15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 ht="15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 ht="15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 ht="15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 ht="15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 ht="15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 ht="15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 ht="15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 ht="15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 ht="15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 ht="15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 ht="15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 ht="15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 ht="15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 ht="15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 ht="15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 ht="15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 ht="15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 ht="15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 ht="15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 ht="15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 ht="15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 ht="15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 ht="15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 ht="15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 ht="15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 ht="15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 ht="15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 ht="15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 ht="15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 ht="15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 ht="15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 ht="15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 ht="15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 ht="15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 ht="15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 ht="15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 ht="15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 ht="15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 ht="15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 ht="15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 ht="15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 ht="15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 ht="15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 ht="15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 ht="15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 ht="15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 ht="15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 ht="15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5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 ht="15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 ht="15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 ht="15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7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7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7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7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7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7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7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7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7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7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7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7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7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7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7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7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7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7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7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7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7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7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7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7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7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7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7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7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7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7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7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7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7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7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7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7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7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7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7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7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7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7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7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 ht="15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 ht="15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 ht="15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 ht="15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 ht="15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 ht="15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 ht="15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 ht="15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 ht="15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 ht="15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 ht="15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 ht="15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 ht="15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 ht="15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 ht="15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 ht="15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 ht="15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 ht="15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 ht="15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 ht="15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 ht="15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 ht="15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 ht="15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7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7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7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7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7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7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7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7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7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7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7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7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7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7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7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7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7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7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7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5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 ht="15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 ht="15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 ht="15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 ht="15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 ht="15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7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 ht="15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 ht="15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 ht="15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 ht="15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 ht="15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 ht="15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 ht="15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7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7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 ht="15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 ht="15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 ht="15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7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7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 ht="15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 ht="15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 ht="15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 ht="15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 ht="15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 ht="15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 ht="15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 ht="15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 ht="15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 ht="15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 ht="15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 ht="15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 ht="15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 ht="15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 ht="15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 ht="15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 ht="15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25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 ht="15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9.7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2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5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2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 ht="15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 ht="15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 ht="15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2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 ht="15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 ht="15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 ht="15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 ht="15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 ht="15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 ht="15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 ht="15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 ht="15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 ht="15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 ht="15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 ht="15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5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9.7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 ht="15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8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8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8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8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8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8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8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8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8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8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8" s="57" customFormat="1" ht="9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8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8" s="57" customFormat="1" ht="9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8" s="57" customFormat="1" ht="15">
      <c r="A1487" s="299"/>
      <c r="B1487" s="292"/>
      <c r="C1487" s="292"/>
      <c r="D1487" s="292"/>
      <c r="E1487" s="292"/>
      <c r="F1487" s="289"/>
      <c r="G1487" s="289"/>
      <c r="H1487" s="289"/>
    </row>
    <row r="1488" spans="1:8" s="57" customFormat="1" ht="12.7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8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8" s="57" customFormat="1" ht="15">
      <c r="A1490" s="299"/>
      <c r="B1490" s="59"/>
      <c r="C1490" s="55"/>
      <c r="D1490" s="59"/>
      <c r="E1490" s="55"/>
      <c r="F1490" s="290"/>
      <c r="G1490" s="289"/>
      <c r="H1490" s="289"/>
    </row>
    <row r="1491" spans="1:8" s="57" customFormat="1" ht="15">
      <c r="A1491" s="404"/>
      <c r="B1491" s="304"/>
      <c r="C1491" s="304"/>
      <c r="D1491" s="304"/>
      <c r="E1491" s="304"/>
      <c r="F1491" s="358"/>
      <c r="G1491" s="358"/>
      <c r="H1491" s="358"/>
    </row>
    <row r="1492" spans="1:8" s="57" customFormat="1" ht="15">
      <c r="A1492" s="404"/>
      <c r="B1492" s="304"/>
      <c r="C1492" s="304"/>
      <c r="D1492" s="304"/>
      <c r="E1492" s="304"/>
      <c r="F1492" s="358"/>
      <c r="G1492" s="358"/>
      <c r="H1492" s="358"/>
    </row>
    <row r="1493" spans="1:8" s="57" customFormat="1" ht="15">
      <c r="A1493" s="400"/>
      <c r="B1493" s="401"/>
      <c r="C1493" s="402"/>
      <c r="D1493" s="401"/>
      <c r="E1493" s="401"/>
      <c r="F1493" s="418"/>
      <c r="G1493" s="289"/>
      <c r="H1493" s="289"/>
    </row>
    <row r="1494" spans="1:8" s="57" customFormat="1" ht="15">
      <c r="A1494" s="400"/>
      <c r="B1494" s="401"/>
      <c r="C1494" s="402"/>
      <c r="D1494" s="419"/>
      <c r="E1494" s="419"/>
      <c r="F1494" s="418"/>
      <c r="G1494" s="289"/>
      <c r="H1494" s="289"/>
    </row>
    <row r="1495" spans="1:8" s="57" customFormat="1" ht="15">
      <c r="A1495" s="400"/>
      <c r="B1495" s="401"/>
      <c r="C1495" s="402"/>
      <c r="D1495" s="419"/>
      <c r="E1495" s="419"/>
      <c r="F1495" s="418"/>
      <c r="G1495" s="289"/>
      <c r="H1495" s="289"/>
    </row>
    <row r="1496" spans="1:8" s="57" customFormat="1" ht="15">
      <c r="A1496" s="400"/>
      <c r="B1496" s="401"/>
      <c r="C1496" s="402"/>
      <c r="D1496" s="419"/>
      <c r="E1496" s="419"/>
      <c r="F1496" s="418"/>
      <c r="G1496" s="289"/>
      <c r="H1496" s="289"/>
    </row>
    <row r="1497" spans="1:8" s="57" customFormat="1" ht="15">
      <c r="A1497" s="400"/>
      <c r="B1497" s="401"/>
      <c r="C1497" s="402"/>
      <c r="D1497" s="419"/>
      <c r="E1497" s="419"/>
      <c r="F1497" s="418"/>
      <c r="G1497" s="289"/>
      <c r="H1497" s="289"/>
    </row>
    <row r="1498" spans="1:8" s="57" customFormat="1" ht="15">
      <c r="A1498" s="299"/>
      <c r="B1498" s="300"/>
      <c r="C1498" s="338"/>
      <c r="D1498" s="312"/>
      <c r="E1498" s="327"/>
      <c r="F1498" s="291"/>
      <c r="G1498" s="289"/>
      <c r="H1498" s="289"/>
    </row>
    <row r="1499" spans="1:8" s="57" customFormat="1" ht="15">
      <c r="A1499" s="400"/>
      <c r="B1499" s="401"/>
      <c r="C1499" s="402"/>
      <c r="D1499" s="419"/>
      <c r="E1499" s="419"/>
      <c r="F1499" s="420"/>
      <c r="G1499" s="289"/>
      <c r="H1499" s="289"/>
    </row>
    <row r="1500" spans="1:8" s="57" customFormat="1" ht="15">
      <c r="A1500" s="400"/>
      <c r="B1500" s="401"/>
      <c r="C1500" s="402"/>
      <c r="D1500" s="419"/>
      <c r="E1500" s="419"/>
      <c r="F1500" s="291"/>
      <c r="G1500" s="289"/>
      <c r="H1500" s="289"/>
    </row>
    <row r="1501" spans="1:8" s="57" customFormat="1" ht="15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 ht="15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8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8" s="57" customFormat="1" ht="15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 ht="15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 ht="15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 ht="15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 ht="15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 ht="15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 ht="15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 ht="15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 ht="15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 ht="15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 ht="15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 ht="15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 ht="15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 ht="15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 ht="15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 ht="15">
      <c r="A1520" s="299"/>
      <c r="B1520" s="300"/>
      <c r="C1520" s="55"/>
      <c r="D1520" s="312"/>
      <c r="E1520" s="337"/>
      <c r="F1520" s="291"/>
      <c r="G1520" s="289"/>
      <c r="H1520" s="289"/>
    </row>
    <row r="1521" spans="1:8" s="57" customFormat="1" ht="15">
      <c r="A1521" s="299"/>
      <c r="B1521" s="300"/>
      <c r="C1521" s="55"/>
      <c r="D1521" s="312"/>
      <c r="E1521" s="337"/>
      <c r="F1521" s="291"/>
      <c r="G1521" s="289"/>
      <c r="H1521" s="289"/>
    </row>
    <row r="1522" spans="1:8" s="57" customFormat="1" ht="15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 ht="15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8" s="57" customFormat="1" ht="15">
      <c r="A1524" s="299"/>
      <c r="B1524" s="300"/>
      <c r="C1524" s="55"/>
      <c r="D1524" s="327"/>
      <c r="E1524" s="337"/>
      <c r="F1524" s="291"/>
      <c r="G1524" s="289"/>
      <c r="H1524" s="289"/>
    </row>
    <row r="1525" spans="1:8" s="57" customFormat="1" ht="15">
      <c r="A1525" s="299"/>
      <c r="B1525" s="300"/>
      <c r="C1525" s="55"/>
      <c r="D1525" s="327"/>
      <c r="E1525" s="337"/>
      <c r="F1525" s="291"/>
      <c r="G1525" s="289"/>
      <c r="H1525" s="289"/>
    </row>
    <row r="1526" spans="1:8" s="57" customFormat="1" ht="15">
      <c r="A1526" s="299"/>
      <c r="B1526" s="300"/>
      <c r="C1526" s="55"/>
      <c r="D1526" s="327"/>
      <c r="E1526" s="337"/>
      <c r="F1526" s="291"/>
      <c r="G1526" s="289"/>
      <c r="H1526" s="289"/>
    </row>
    <row r="1527" spans="1:8" s="57" customFormat="1" ht="15">
      <c r="A1527" s="299"/>
      <c r="B1527" s="300"/>
      <c r="C1527" s="55"/>
      <c r="D1527" s="327"/>
      <c r="E1527" s="337"/>
      <c r="F1527" s="291"/>
      <c r="G1527" s="289"/>
      <c r="H1527" s="289"/>
    </row>
    <row r="1528" spans="1:8" s="57" customFormat="1" ht="15">
      <c r="A1528" s="299"/>
      <c r="B1528" s="300"/>
      <c r="C1528" s="55"/>
      <c r="D1528" s="312"/>
      <c r="E1528" s="337"/>
      <c r="F1528" s="291"/>
      <c r="G1528" s="289"/>
      <c r="H1528" s="289"/>
    </row>
    <row r="1529" spans="1:8" s="57" customFormat="1" ht="15">
      <c r="A1529" s="299"/>
      <c r="B1529" s="300"/>
      <c r="C1529" s="55"/>
      <c r="D1529" s="312"/>
      <c r="E1529" s="337"/>
      <c r="F1529" s="291"/>
      <c r="G1529" s="289"/>
      <c r="H1529" s="289"/>
    </row>
    <row r="1530" spans="1:8" s="57" customFormat="1" ht="15">
      <c r="A1530" s="299"/>
      <c r="B1530" s="300"/>
      <c r="C1530" s="55"/>
      <c r="D1530" s="312"/>
      <c r="E1530" s="337"/>
      <c r="F1530" s="291"/>
      <c r="G1530" s="289"/>
      <c r="H1530" s="289"/>
    </row>
    <row r="1531" spans="1:8" s="57" customFormat="1" ht="15">
      <c r="A1531" s="299"/>
      <c r="B1531" s="300"/>
      <c r="C1531" s="55"/>
      <c r="D1531" s="312"/>
      <c r="E1531" s="337"/>
      <c r="F1531" s="291"/>
      <c r="G1531" s="289"/>
      <c r="H1531" s="289"/>
    </row>
    <row r="1532" spans="1:8" s="57" customFormat="1" ht="15">
      <c r="A1532" s="299"/>
      <c r="B1532" s="300"/>
      <c r="C1532" s="55"/>
      <c r="D1532" s="312"/>
      <c r="E1532" s="337"/>
      <c r="F1532" s="291"/>
      <c r="G1532" s="289"/>
      <c r="H1532" s="289"/>
    </row>
    <row r="1533" spans="1:8" s="57" customFormat="1" ht="15">
      <c r="A1533" s="299"/>
      <c r="B1533" s="300"/>
      <c r="C1533" s="55"/>
      <c r="D1533" s="312"/>
      <c r="E1533" s="337"/>
      <c r="F1533" s="291"/>
      <c r="G1533" s="289"/>
      <c r="H1533" s="289"/>
    </row>
    <row r="1534" spans="1:8" s="57" customFormat="1" ht="15">
      <c r="A1534" s="299"/>
      <c r="B1534" s="300"/>
      <c r="C1534" s="55"/>
      <c r="D1534" s="312"/>
      <c r="E1534" s="337"/>
      <c r="F1534" s="291"/>
      <c r="G1534" s="289"/>
      <c r="H1534" s="289"/>
    </row>
    <row r="1535" spans="1:8" s="57" customFormat="1" ht="15">
      <c r="A1535" s="299"/>
      <c r="B1535" s="300"/>
      <c r="C1535" s="55"/>
      <c r="D1535" s="327"/>
      <c r="E1535" s="337"/>
      <c r="F1535" s="292"/>
      <c r="G1535" s="289"/>
      <c r="H1535" s="289"/>
    </row>
    <row r="1536" spans="1:8" s="57" customFormat="1" ht="15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 ht="15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 ht="15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 ht="15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 ht="15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 ht="15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 ht="15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 ht="15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 ht="15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 ht="15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 ht="15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 ht="15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 ht="15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 ht="15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 ht="15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 ht="15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 ht="15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5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 ht="15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9.7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 ht="15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25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 ht="15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7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7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7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7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7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7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7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7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 ht="15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7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7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7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7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9.7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 ht="15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 ht="15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 ht="15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 ht="15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 ht="15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 ht="15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 ht="15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 ht="15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 ht="15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 ht="15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 ht="15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 ht="15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 ht="15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 ht="15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 ht="15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 ht="15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 ht="15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 ht="15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 ht="15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 ht="15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 ht="15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 ht="15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 ht="15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 ht="15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 ht="15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 ht="15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 ht="15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 ht="15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 ht="15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 ht="15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 ht="15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7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7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7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7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 ht="15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 ht="15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 ht="15">
      <c r="A1616" s="299"/>
      <c r="B1616" s="59"/>
      <c r="C1616" s="55"/>
      <c r="D1616" s="327"/>
      <c r="E1616" s="327"/>
      <c r="F1616" s="291"/>
      <c r="G1616" s="289"/>
      <c r="H1616" s="289"/>
    </row>
    <row r="1617" spans="1:8" s="57" customFormat="1" ht="15">
      <c r="A1617" s="299"/>
      <c r="B1617" s="59"/>
      <c r="C1617" s="55"/>
      <c r="D1617" s="327"/>
      <c r="E1617" s="327"/>
      <c r="F1617" s="291"/>
      <c r="G1617" s="289"/>
      <c r="H1617" s="289"/>
    </row>
    <row r="1618" spans="1:8" s="57" customFormat="1" ht="15">
      <c r="A1618" s="299"/>
      <c r="B1618" s="59"/>
      <c r="C1618" s="55"/>
      <c r="D1618" s="327"/>
      <c r="E1618" s="327"/>
      <c r="F1618" s="291"/>
      <c r="G1618" s="289"/>
      <c r="H1618" s="289"/>
    </row>
    <row r="1619" spans="1:8" s="57" customFormat="1" ht="15">
      <c r="A1619" s="299"/>
      <c r="B1619" s="59"/>
      <c r="C1619" s="55"/>
      <c r="D1619" s="327"/>
      <c r="E1619" s="327"/>
      <c r="F1619" s="291"/>
      <c r="G1619" s="289"/>
      <c r="H1619" s="289"/>
    </row>
    <row r="1620" spans="1:8" s="57" customFormat="1" ht="15">
      <c r="A1620" s="299"/>
      <c r="B1620" s="59"/>
      <c r="C1620" s="55"/>
      <c r="D1620" s="327"/>
      <c r="E1620" s="327"/>
      <c r="F1620" s="291"/>
      <c r="G1620" s="289"/>
      <c r="H1620" s="289"/>
    </row>
    <row r="1621" spans="1:8" s="57" customFormat="1" ht="15">
      <c r="A1621" s="299"/>
      <c r="B1621" s="59"/>
      <c r="C1621" s="55"/>
      <c r="D1621" s="327"/>
      <c r="E1621" s="327"/>
      <c r="F1621" s="291"/>
      <c r="G1621" s="289"/>
      <c r="H1621" s="289"/>
    </row>
    <row r="1622" spans="1:8" s="57" customFormat="1" ht="15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 ht="15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8" s="57" customFormat="1" ht="15">
      <c r="A1624" s="299"/>
      <c r="B1624" s="59"/>
      <c r="C1624" s="55"/>
      <c r="D1624" s="327"/>
      <c r="E1624" s="327"/>
      <c r="F1624" s="291"/>
      <c r="G1624" s="289"/>
      <c r="H1624" s="289"/>
    </row>
    <row r="1625" spans="1:8" s="57" customFormat="1" ht="15">
      <c r="A1625" s="299"/>
      <c r="B1625" s="59"/>
      <c r="C1625" s="55"/>
      <c r="D1625" s="327"/>
      <c r="E1625" s="327"/>
      <c r="F1625" s="339"/>
      <c r="G1625" s="289"/>
      <c r="H1625" s="289"/>
    </row>
    <row r="1626" spans="1:8" s="57" customFormat="1" ht="15">
      <c r="A1626" s="299"/>
      <c r="B1626" s="59"/>
      <c r="C1626" s="55"/>
      <c r="D1626" s="327"/>
      <c r="E1626" s="327"/>
      <c r="F1626" s="289"/>
      <c r="G1626" s="289"/>
      <c r="H1626" s="289"/>
    </row>
    <row r="1627" spans="1:8" s="57" customFormat="1" ht="15">
      <c r="A1627" s="299"/>
      <c r="B1627" s="59"/>
      <c r="C1627" s="55"/>
      <c r="D1627" s="327"/>
      <c r="E1627" s="335"/>
      <c r="F1627" s="291"/>
      <c r="G1627" s="289"/>
      <c r="H1627" s="289"/>
    </row>
    <row r="1628" spans="1:8" s="57" customFormat="1" ht="15">
      <c r="A1628" s="299"/>
      <c r="B1628" s="59"/>
      <c r="C1628" s="55"/>
      <c r="D1628" s="327"/>
      <c r="E1628" s="327"/>
      <c r="F1628" s="291"/>
      <c r="G1628" s="289"/>
      <c r="H1628" s="289"/>
    </row>
    <row r="1629" spans="1:8" s="57" customFormat="1" ht="15">
      <c r="A1629" s="299"/>
      <c r="B1629" s="59"/>
      <c r="C1629" s="55"/>
      <c r="D1629" s="327"/>
      <c r="E1629" s="327"/>
      <c r="F1629" s="291"/>
      <c r="G1629" s="289"/>
      <c r="H1629" s="289"/>
    </row>
    <row r="1630" spans="1:8" s="57" customFormat="1" ht="15">
      <c r="A1630" s="299"/>
      <c r="B1630" s="59"/>
      <c r="C1630" s="55"/>
      <c r="D1630" s="327"/>
      <c r="E1630" s="327"/>
      <c r="F1630" s="289"/>
      <c r="G1630" s="289"/>
      <c r="H1630" s="289"/>
    </row>
    <row r="1631" spans="1:8" s="57" customFormat="1" ht="15">
      <c r="A1631" s="299"/>
      <c r="B1631" s="59"/>
      <c r="C1631" s="55"/>
      <c r="D1631" s="327"/>
      <c r="E1631" s="327"/>
      <c r="F1631" s="291"/>
      <c r="G1631" s="289"/>
      <c r="H1631" s="289"/>
    </row>
    <row r="1632" spans="1:8" s="57" customFormat="1" ht="15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 ht="15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 ht="15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 ht="15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 ht="15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 ht="15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 ht="15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 ht="15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 ht="15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 ht="15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 ht="15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 ht="15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 ht="15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 ht="15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 ht="15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 ht="15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 ht="15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 ht="15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 ht="15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 ht="15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 ht="15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 ht="15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 ht="15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5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 ht="15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 ht="15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 ht="15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 ht="15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 ht="15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 ht="15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 ht="15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 ht="15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 ht="15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 ht="15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 ht="15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 ht="15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 ht="15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 ht="15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 ht="15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 ht="15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 ht="15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 ht="15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 ht="15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 ht="15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 ht="15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 ht="15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 ht="15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 ht="15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 ht="15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 ht="15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 ht="15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 ht="15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 ht="15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 ht="15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 ht="15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 ht="15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 ht="15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 ht="15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 ht="15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 ht="15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 ht="15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 ht="15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 ht="15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 ht="15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 ht="15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 ht="15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 ht="15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 ht="15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 ht="15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 ht="15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 ht="15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 ht="15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 ht="15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 ht="15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 ht="15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 ht="15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 ht="15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 ht="15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 ht="15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 ht="15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 ht="15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 ht="15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 ht="15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 ht="15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 ht="15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 ht="15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 ht="15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 ht="15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 ht="15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 ht="15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 ht="15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 ht="15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 ht="15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 ht="15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 ht="15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 ht="15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 ht="15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 ht="15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 ht="15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 ht="15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 ht="15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 ht="15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 ht="15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 ht="15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 ht="15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 ht="15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 ht="15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 ht="15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 ht="15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 ht="15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 ht="15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 ht="15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 ht="15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 ht="15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 ht="15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 ht="15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 ht="15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 ht="15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 ht="15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 ht="15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 ht="15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 ht="15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 ht="15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 ht="15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 ht="15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 ht="15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 ht="15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 ht="15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 ht="15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 ht="15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2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 ht="15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 ht="15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 ht="15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 ht="15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 ht="15">
      <c r="A1776" s="404"/>
      <c r="B1776" s="304"/>
      <c r="C1776" s="304"/>
      <c r="D1776" s="304"/>
      <c r="E1776" s="304"/>
      <c r="F1776" s="358"/>
      <c r="G1776" s="358"/>
      <c r="H1776" s="358"/>
    </row>
    <row r="1777" spans="1:8" s="57" customFormat="1" ht="15">
      <c r="A1777" s="299"/>
      <c r="B1777" s="59"/>
      <c r="C1777" s="55"/>
      <c r="D1777" s="59"/>
      <c r="E1777" s="59"/>
      <c r="F1777" s="291"/>
      <c r="G1777" s="289"/>
      <c r="H1777" s="289"/>
    </row>
    <row r="1778" spans="1:8" s="57" customFormat="1" ht="15">
      <c r="A1778" s="360"/>
      <c r="B1778" s="59"/>
      <c r="C1778" s="55"/>
      <c r="D1778" s="59"/>
      <c r="E1778" s="55"/>
      <c r="F1778" s="291"/>
      <c r="G1778" s="289"/>
      <c r="H1778" s="289"/>
    </row>
    <row r="1779" spans="1:8" s="57" customFormat="1" ht="15">
      <c r="A1779" s="360"/>
      <c r="B1779" s="59"/>
      <c r="C1779" s="55"/>
      <c r="D1779" s="59"/>
      <c r="E1779" s="55"/>
      <c r="F1779" s="291"/>
      <c r="G1779" s="289"/>
      <c r="H1779" s="289"/>
    </row>
    <row r="1780" spans="1:8" s="57" customFormat="1" ht="15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 ht="15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8" s="57" customFormat="1" ht="15">
      <c r="A1782" s="360"/>
      <c r="B1782" s="59"/>
      <c r="C1782" s="298"/>
      <c r="D1782" s="327"/>
      <c r="E1782" s="327"/>
      <c r="F1782" s="291"/>
      <c r="G1782" s="289"/>
      <c r="H1782" s="289"/>
    </row>
    <row r="1783" spans="1:8" s="57" customFormat="1" ht="15">
      <c r="A1783" s="360"/>
      <c r="B1783" s="59"/>
      <c r="C1783" s="298"/>
      <c r="D1783" s="327"/>
      <c r="E1783" s="327"/>
      <c r="F1783" s="291"/>
      <c r="G1783" s="289"/>
      <c r="H1783" s="289"/>
    </row>
    <row r="1784" spans="1:8" s="57" customFormat="1" ht="15">
      <c r="A1784" s="360"/>
      <c r="B1784" s="59"/>
      <c r="C1784" s="298"/>
      <c r="D1784" s="327"/>
      <c r="E1784" s="327"/>
      <c r="F1784" s="291"/>
      <c r="G1784" s="289"/>
      <c r="H1784" s="289"/>
    </row>
    <row r="1785" spans="1:8" s="57" customFormat="1" ht="15">
      <c r="A1785" s="360"/>
      <c r="B1785" s="59"/>
      <c r="C1785" s="298"/>
      <c r="D1785" s="327"/>
      <c r="E1785" s="327"/>
      <c r="F1785" s="291"/>
      <c r="G1785" s="289"/>
      <c r="H1785" s="289"/>
    </row>
    <row r="1786" spans="1:8" s="57" customFormat="1" ht="15">
      <c r="A1786" s="360"/>
      <c r="B1786" s="59"/>
      <c r="C1786" s="298"/>
      <c r="D1786" s="327"/>
      <c r="E1786" s="327"/>
      <c r="F1786" s="291"/>
      <c r="G1786" s="289"/>
      <c r="H1786" s="289"/>
    </row>
    <row r="1787" spans="1:8" s="57" customFormat="1" ht="15">
      <c r="A1787" s="299"/>
      <c r="B1787" s="59"/>
      <c r="C1787" s="298"/>
      <c r="D1787" s="327"/>
      <c r="E1787" s="327"/>
      <c r="F1787" s="291"/>
      <c r="G1787" s="289"/>
      <c r="H1787" s="289"/>
    </row>
    <row r="1788" spans="1:8" s="57" customFormat="1" ht="15">
      <c r="A1788" s="299"/>
      <c r="B1788" s="59"/>
      <c r="C1788" s="298"/>
      <c r="D1788" s="327"/>
      <c r="E1788" s="327"/>
      <c r="F1788" s="291"/>
      <c r="G1788" s="289"/>
      <c r="H1788" s="289"/>
    </row>
    <row r="1789" spans="1:8" s="57" customFormat="1" ht="15">
      <c r="A1789" s="299"/>
      <c r="B1789" s="59"/>
      <c r="C1789" s="298"/>
      <c r="D1789" s="327"/>
      <c r="E1789" s="327"/>
      <c r="F1789" s="291"/>
      <c r="G1789" s="289"/>
      <c r="H1789" s="289"/>
    </row>
    <row r="1790" spans="1:8" s="57" customFormat="1" ht="15">
      <c r="A1790" s="299"/>
      <c r="B1790" s="59"/>
      <c r="C1790" s="298"/>
      <c r="D1790" s="327"/>
      <c r="E1790" s="327"/>
      <c r="F1790" s="291"/>
      <c r="G1790" s="289"/>
      <c r="H1790" s="289"/>
    </row>
    <row r="1791" spans="1:8" s="57" customFormat="1" ht="15">
      <c r="A1791" s="299"/>
      <c r="B1791" s="59"/>
      <c r="C1791" s="298"/>
      <c r="D1791" s="327"/>
      <c r="E1791" s="327"/>
      <c r="F1791" s="291"/>
      <c r="G1791" s="289"/>
      <c r="H1791" s="289"/>
    </row>
    <row r="1792" spans="1:8" s="57" customFormat="1" ht="15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 ht="15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 ht="15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 ht="15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 ht="15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 ht="15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 ht="15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 ht="15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 ht="15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 ht="15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 ht="15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 ht="15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 ht="15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 ht="15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 ht="15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 ht="15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 ht="15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 ht="15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 ht="15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 ht="15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 ht="15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 ht="15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 ht="15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 ht="15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 ht="15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 ht="15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 ht="15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 ht="15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 ht="15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 ht="15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 ht="15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 ht="15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 ht="15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 ht="15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 ht="15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 ht="15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 ht="15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 ht="15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 ht="15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 ht="15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 ht="15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 ht="15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 ht="15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 ht="15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 ht="15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 ht="15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 ht="15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 ht="15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 ht="15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 ht="15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 ht="15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 ht="15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 ht="15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 ht="15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 ht="15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 ht="15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 ht="15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 ht="15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 ht="15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 ht="15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 ht="15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 ht="15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 ht="15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 ht="15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 ht="15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 ht="15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 ht="15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 ht="15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 ht="15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 ht="15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 ht="15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 ht="15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 ht="15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 ht="15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 ht="15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 ht="15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 ht="15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 ht="15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 ht="15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 ht="15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 ht="15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 ht="15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 ht="15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 ht="15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 ht="15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 ht="15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 ht="15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 ht="15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 ht="15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 ht="15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 ht="15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 ht="15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 ht="15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 ht="15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 ht="15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 ht="15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 ht="15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 ht="15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 ht="15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 ht="15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 ht="15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 ht="15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 ht="15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 ht="15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 ht="15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 ht="15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 ht="15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 ht="15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 ht="15">
      <c r="A1904" s="299"/>
      <c r="B1904" s="59"/>
      <c r="C1904" s="298"/>
      <c r="D1904" s="327"/>
      <c r="E1904" s="327"/>
      <c r="F1904" s="291"/>
      <c r="G1904" s="289"/>
      <c r="H1904" s="289"/>
    </row>
    <row r="1905" spans="1:8" s="57" customFormat="1" ht="15">
      <c r="A1905" s="299"/>
      <c r="B1905" s="59"/>
      <c r="C1905" s="298"/>
      <c r="D1905" s="327"/>
      <c r="E1905" s="327"/>
      <c r="F1905" s="330"/>
      <c r="G1905" s="289"/>
      <c r="H1905" s="289"/>
    </row>
    <row r="1906" spans="1:8" s="57" customFormat="1" ht="15">
      <c r="A1906" s="299"/>
      <c r="B1906" s="59"/>
      <c r="C1906" s="298"/>
      <c r="D1906" s="327"/>
      <c r="E1906" s="327"/>
      <c r="F1906" s="330"/>
      <c r="G1906" s="289"/>
      <c r="H1906" s="289"/>
    </row>
    <row r="1907" spans="1:8" s="57" customFormat="1" ht="15">
      <c r="A1907" s="299"/>
      <c r="B1907" s="59"/>
      <c r="C1907" s="298"/>
      <c r="D1907" s="327"/>
      <c r="E1907" s="327"/>
      <c r="F1907" s="330"/>
      <c r="G1907" s="289"/>
      <c r="H1907" s="289"/>
    </row>
    <row r="1908" spans="1:8" s="57" customFormat="1" ht="15">
      <c r="A1908" s="299"/>
      <c r="B1908" s="59"/>
      <c r="C1908" s="298"/>
      <c r="D1908" s="327"/>
      <c r="E1908" s="327"/>
      <c r="F1908" s="330"/>
      <c r="G1908" s="289"/>
      <c r="H1908" s="289"/>
    </row>
    <row r="1909" spans="1:8" s="57" customFormat="1" ht="15">
      <c r="A1909" s="299"/>
      <c r="B1909" s="59"/>
      <c r="C1909" s="298"/>
      <c r="D1909" s="327"/>
      <c r="E1909" s="327"/>
      <c r="F1909" s="330"/>
      <c r="G1909" s="289"/>
      <c r="H1909" s="289"/>
    </row>
    <row r="1910" spans="1:8" s="57" customFormat="1" ht="15">
      <c r="A1910" s="299"/>
      <c r="B1910" s="59"/>
      <c r="C1910" s="298"/>
      <c r="D1910" s="327"/>
      <c r="E1910" s="335"/>
      <c r="F1910" s="330"/>
      <c r="G1910" s="289"/>
      <c r="H1910" s="289"/>
    </row>
    <row r="1911" spans="1:8" s="57" customFormat="1" ht="15">
      <c r="A1911" s="299"/>
      <c r="B1911" s="59"/>
      <c r="C1911" s="298"/>
      <c r="D1911" s="327"/>
      <c r="E1911" s="335"/>
      <c r="F1911" s="330"/>
      <c r="G1911" s="289"/>
      <c r="H1911" s="289"/>
    </row>
    <row r="1912" spans="1:8" s="57" customFormat="1" ht="15">
      <c r="A1912" s="299"/>
      <c r="B1912" s="59"/>
      <c r="C1912" s="298"/>
      <c r="D1912" s="327"/>
      <c r="E1912" s="335"/>
      <c r="F1912" s="330"/>
      <c r="G1912" s="289"/>
      <c r="H1912" s="289"/>
    </row>
    <row r="1913" spans="1:8" s="57" customFormat="1" ht="15">
      <c r="A1913" s="299"/>
      <c r="B1913" s="59"/>
      <c r="C1913" s="298"/>
      <c r="D1913" s="327"/>
      <c r="E1913" s="335"/>
      <c r="F1913" s="330"/>
      <c r="G1913" s="289"/>
      <c r="H1913" s="289"/>
    </row>
    <row r="1914" spans="1:8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8" s="57" customFormat="1" ht="12.7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8" s="57" customFormat="1" ht="11.2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8" s="57" customFormat="1" ht="15">
      <c r="A1917" s="299"/>
      <c r="B1917" s="292"/>
      <c r="C1917" s="292"/>
      <c r="D1917" s="292"/>
      <c r="E1917" s="292"/>
      <c r="F1917" s="289"/>
      <c r="G1917" s="289"/>
      <c r="H1917" s="289"/>
    </row>
    <row r="1918" spans="1:8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8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8" s="57" customFormat="1" ht="12.7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8" s="57" customFormat="1" ht="12.7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8" s="57" customFormat="1" ht="15">
      <c r="A1924" s="299"/>
      <c r="B1924" s="59"/>
      <c r="C1924" s="55"/>
      <c r="D1924" s="348"/>
      <c r="E1924" s="335"/>
      <c r="F1924" s="339"/>
      <c r="G1924" s="289"/>
      <c r="H1924" s="289"/>
    </row>
    <row r="1925" spans="1:8" s="57" customFormat="1" ht="15">
      <c r="A1925" s="299"/>
      <c r="B1925" s="59"/>
      <c r="C1925" s="55"/>
      <c r="D1925" s="348"/>
      <c r="E1925" s="327"/>
      <c r="F1925" s="339"/>
      <c r="G1925" s="289"/>
      <c r="H1925" s="289"/>
    </row>
    <row r="1926" spans="1:8" s="57" customFormat="1" ht="15">
      <c r="A1926" s="299"/>
      <c r="B1926" s="59"/>
      <c r="C1926" s="55"/>
      <c r="D1926" s="348"/>
      <c r="E1926" s="327"/>
      <c r="F1926" s="339"/>
      <c r="G1926" s="289"/>
      <c r="H1926" s="289"/>
    </row>
    <row r="1927" spans="1:8" s="57" customFormat="1" ht="15">
      <c r="A1927" s="299"/>
      <c r="B1927" s="59"/>
      <c r="C1927" s="55"/>
      <c r="D1927" s="348"/>
      <c r="E1927" s="327"/>
      <c r="F1927" s="339"/>
      <c r="G1927" s="289"/>
      <c r="H1927" s="289"/>
    </row>
    <row r="1928" spans="1:8" s="57" customFormat="1" ht="15">
      <c r="A1928" s="299"/>
      <c r="B1928" s="59"/>
      <c r="C1928" s="55"/>
      <c r="D1928" s="348"/>
      <c r="E1928" s="327"/>
      <c r="F1928" s="339"/>
      <c r="G1928" s="289"/>
      <c r="H1928" s="289"/>
    </row>
    <row r="1929" spans="1:8" s="57" customFormat="1" ht="15">
      <c r="A1929" s="299"/>
      <c r="B1929" s="59"/>
      <c r="C1929" s="55"/>
      <c r="D1929" s="348"/>
      <c r="E1929" s="335"/>
      <c r="F1929" s="339"/>
      <c r="G1929" s="289"/>
      <c r="H1929" s="289"/>
    </row>
    <row r="1930" spans="1:8" s="57" customFormat="1" ht="15">
      <c r="A1930" s="299"/>
      <c r="B1930" s="59"/>
      <c r="C1930" s="55"/>
      <c r="D1930" s="348"/>
      <c r="E1930" s="327"/>
      <c r="F1930" s="339"/>
      <c r="G1930" s="289"/>
      <c r="H1930" s="289"/>
    </row>
    <row r="1931" spans="1:8" s="57" customFormat="1" ht="15">
      <c r="A1931" s="299"/>
      <c r="B1931" s="59"/>
      <c r="C1931" s="55"/>
      <c r="D1931" s="327"/>
      <c r="E1931" s="327"/>
      <c r="F1931" s="339"/>
      <c r="G1931" s="289"/>
      <c r="H1931" s="289"/>
    </row>
    <row r="1932" spans="1:8" s="57" customFormat="1" ht="15">
      <c r="A1932" s="299"/>
      <c r="B1932" s="59"/>
      <c r="C1932" s="55"/>
      <c r="D1932" s="327"/>
      <c r="E1932" s="327"/>
      <c r="F1932" s="339"/>
      <c r="G1932" s="289"/>
      <c r="H1932" s="289"/>
    </row>
    <row r="1933" spans="1:8" s="57" customFormat="1" ht="15">
      <c r="A1933" s="299"/>
      <c r="B1933" s="59"/>
      <c r="C1933" s="55"/>
      <c r="D1933" s="327"/>
      <c r="E1933" s="327"/>
      <c r="F1933" s="339"/>
      <c r="G1933" s="289"/>
      <c r="H1933" s="289"/>
    </row>
    <row r="1934" spans="1:8" s="57" customFormat="1" ht="15">
      <c r="A1934" s="299"/>
      <c r="B1934" s="59"/>
      <c r="C1934" s="55"/>
      <c r="D1934" s="327"/>
      <c r="E1934" s="327"/>
      <c r="F1934" s="339"/>
      <c r="G1934" s="289"/>
      <c r="H1934" s="289"/>
    </row>
    <row r="1935" spans="1:8" s="57" customFormat="1" ht="15">
      <c r="A1935" s="299"/>
      <c r="B1935" s="59"/>
      <c r="C1935" s="55"/>
      <c r="D1935" s="327"/>
      <c r="E1935" s="327"/>
      <c r="F1935" s="339"/>
      <c r="G1935" s="289"/>
      <c r="H1935" s="289"/>
    </row>
    <row r="1936" spans="1:8" s="57" customFormat="1" ht="15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 ht="15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7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 ht="15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 ht="15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 ht="15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 ht="15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 ht="15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 ht="15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 ht="15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 ht="15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 ht="15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 ht="15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 ht="15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7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7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 ht="15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7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7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 ht="15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 ht="15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7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7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 ht="15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 ht="15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7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9.7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9.7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 ht="15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 ht="15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 ht="15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 ht="15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 ht="15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 ht="15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7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7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7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 ht="15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 ht="15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 ht="15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 ht="15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 ht="15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 ht="15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 ht="15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 ht="15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 ht="15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7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7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7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7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 ht="15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 ht="15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7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7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7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7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7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7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7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 ht="15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7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7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 ht="15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7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7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7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7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7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2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2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 ht="15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 ht="15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 ht="15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 ht="15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 ht="15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 ht="15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 ht="15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 ht="15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 ht="15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 ht="15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 ht="15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 ht="15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9.7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 ht="15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 ht="15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 ht="15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 ht="15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 ht="15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 ht="15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 ht="15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 ht="15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 ht="15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 ht="15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 ht="15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 ht="15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 ht="15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 ht="15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 ht="15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 ht="15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 ht="15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 ht="15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 ht="15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 ht="15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 ht="15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 ht="15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 ht="15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 ht="15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7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7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7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7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7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7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 ht="15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 ht="15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 ht="15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 ht="15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 ht="15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7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7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7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7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7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 ht="15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 ht="15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 ht="15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5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9.7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 ht="15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7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7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7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 ht="15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 ht="15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7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7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7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 ht="15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 ht="15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 ht="15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 ht="15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7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7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 ht="15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 ht="15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7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7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7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7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 ht="15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 ht="15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7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7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7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7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 ht="15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 ht="15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 ht="15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7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7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7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7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7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7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 ht="15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 ht="15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 ht="15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7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 ht="15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 ht="15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 ht="15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 ht="15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 ht="15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 ht="15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 ht="15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 ht="15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 ht="15">
      <c r="A2128" s="299"/>
      <c r="B2128" s="300"/>
      <c r="C2128" s="55"/>
      <c r="D2128" s="327"/>
      <c r="E2128" s="312"/>
      <c r="F2128" s="289"/>
      <c r="G2128" s="289"/>
      <c r="H2128" s="289"/>
    </row>
    <row r="2129" spans="1:8" s="57" customFormat="1" ht="15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 ht="15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8" s="57" customFormat="1" ht="15">
      <c r="A2131" s="299"/>
      <c r="B2131" s="300"/>
      <c r="C2131" s="55"/>
      <c r="D2131" s="327"/>
      <c r="E2131" s="312"/>
      <c r="F2131" s="289"/>
      <c r="G2131" s="289"/>
      <c r="H2131" s="289"/>
    </row>
    <row r="2132" spans="1:8" s="57" customFormat="1" ht="15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2.7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8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8" s="57" customFormat="1" ht="15">
      <c r="A2135" s="299"/>
      <c r="B2135" s="300"/>
      <c r="C2135" s="55"/>
      <c r="D2135" s="55"/>
      <c r="E2135" s="59"/>
      <c r="F2135" s="292"/>
      <c r="G2135" s="292"/>
      <c r="H2135" s="292"/>
    </row>
    <row r="2136" spans="1:8" s="57" customFormat="1" ht="15">
      <c r="A2136" s="292"/>
      <c r="B2136" s="292"/>
      <c r="C2136" s="292"/>
      <c r="D2136" s="292"/>
      <c r="E2136" s="292"/>
      <c r="F2136" s="292"/>
      <c r="G2136" s="292"/>
      <c r="H2136" s="292"/>
    </row>
    <row r="2137" spans="1:8" s="57" customFormat="1" ht="18.75">
      <c r="A2137" s="432"/>
      <c r="B2137" s="432"/>
      <c r="C2137" s="433"/>
      <c r="F2137" s="434"/>
      <c r="G2137" s="435"/>
      <c r="H2137" s="435"/>
    </row>
    <row r="2138" s="57" customFormat="1" ht="15"/>
    <row r="2139" s="57" customFormat="1" ht="15"/>
    <row r="2140" s="57" customFormat="1" ht="15"/>
    <row r="2141" s="57" customFormat="1" ht="15">
      <c r="F2141" s="56"/>
    </row>
    <row r="2142" s="57" customFormat="1" ht="15">
      <c r="F2142" s="324"/>
    </row>
    <row r="2143" s="57" customFormat="1" ht="15">
      <c r="F2143" s="56"/>
    </row>
    <row r="2144" ht="15">
      <c r="F2144" s="56"/>
    </row>
    <row r="2145" ht="15">
      <c r="F2145" s="324"/>
    </row>
    <row r="2146" ht="15">
      <c r="F2146" s="256"/>
    </row>
    <row r="2147" ht="15">
      <c r="F2147" s="256"/>
    </row>
    <row r="2148" ht="15">
      <c r="F2148" s="324"/>
    </row>
    <row r="2149" ht="15">
      <c r="F2149" s="256"/>
    </row>
    <row r="2150" ht="15">
      <c r="F2150" s="256"/>
    </row>
    <row r="2151" ht="15">
      <c r="F2151" s="256"/>
    </row>
    <row r="2152" ht="15">
      <c r="F2152" s="256"/>
    </row>
    <row r="2153" ht="15">
      <c r="F2153" s="256"/>
    </row>
    <row r="2154" ht="15">
      <c r="F2154" s="256"/>
    </row>
    <row r="2155" ht="15">
      <c r="F2155" s="256"/>
    </row>
    <row r="2156" ht="15">
      <c r="F2156" s="256"/>
    </row>
    <row r="2157" ht="15">
      <c r="F2157" s="256"/>
    </row>
    <row r="2158" ht="15">
      <c r="F2158" s="256"/>
    </row>
    <row r="2159" ht="15">
      <c r="F2159" s="256"/>
    </row>
    <row r="2160" ht="15">
      <c r="F2160" s="256"/>
    </row>
    <row r="2161" ht="15">
      <c r="F2161" s="256"/>
    </row>
    <row r="2162" ht="15">
      <c r="F2162" s="256"/>
    </row>
    <row r="2163" ht="15">
      <c r="F2163" s="256"/>
    </row>
    <row r="2164" ht="15">
      <c r="F2164" s="256"/>
    </row>
    <row r="2165" ht="15">
      <c r="F2165" s="256"/>
    </row>
    <row r="2166" ht="15">
      <c r="F2166" s="256"/>
    </row>
    <row r="2167" ht="15">
      <c r="F2167" s="256"/>
    </row>
    <row r="2168" ht="15">
      <c r="F2168" s="256"/>
    </row>
    <row r="2169" ht="15">
      <c r="F2169" s="256"/>
    </row>
    <row r="2170" ht="15">
      <c r="F2170" s="256"/>
    </row>
    <row r="2171" ht="15">
      <c r="F2171" s="256"/>
    </row>
    <row r="2172" ht="15">
      <c r="F2172" s="256"/>
    </row>
    <row r="2173" ht="15">
      <c r="F2173" s="256"/>
    </row>
    <row r="2174" ht="15">
      <c r="F2174" s="256"/>
    </row>
    <row r="2175" ht="15">
      <c r="F2175" s="256"/>
    </row>
    <row r="2176" ht="15">
      <c r="F2176" s="256"/>
    </row>
    <row r="2177" ht="15">
      <c r="F2177" s="256"/>
    </row>
    <row r="2178" ht="15">
      <c r="F2178" s="256"/>
    </row>
    <row r="2179" ht="15">
      <c r="F2179" s="256"/>
    </row>
    <row r="2180" ht="15">
      <c r="F2180" s="256"/>
    </row>
    <row r="2181" ht="15">
      <c r="F2181" s="256"/>
    </row>
    <row r="2182" ht="15">
      <c r="F2182" s="256"/>
    </row>
    <row r="2183" ht="15">
      <c r="F2183" s="256"/>
    </row>
    <row r="2184" ht="15">
      <c r="F2184" s="256"/>
    </row>
    <row r="2185" ht="15">
      <c r="F2185" s="256"/>
    </row>
    <row r="2186" ht="15">
      <c r="F2186" s="256"/>
    </row>
    <row r="2187" ht="15">
      <c r="F2187" s="256"/>
    </row>
    <row r="2188" ht="15">
      <c r="F2188" s="256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6" manualBreakCount="6">
    <brk id="783" max="255" man="1"/>
    <brk id="861" max="255" man="1"/>
    <brk id="1085" max="255" man="1"/>
    <brk id="1124" max="255" man="1"/>
    <brk id="1659" max="255" man="1"/>
    <brk id="20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7"/>
  <sheetViews>
    <sheetView tabSelected="1" zoomScalePageLayoutView="0" workbookViewId="0" topLeftCell="A1">
      <selection activeCell="A5" sqref="A5:H5"/>
    </sheetView>
  </sheetViews>
  <sheetFormatPr defaultColWidth="11.421875" defaultRowHeight="15"/>
  <cols>
    <col min="1" max="1" width="9.8515625" style="0" customWidth="1"/>
    <col min="2" max="2" width="11.421875" style="0" customWidth="1"/>
    <col min="3" max="3" width="45.7109375" style="0" customWidth="1"/>
    <col min="5" max="5" width="13.28125" style="0" customWidth="1"/>
    <col min="6" max="6" width="20.00390625" style="0" customWidth="1"/>
    <col min="7" max="7" width="17.8515625" style="0" customWidth="1"/>
    <col min="8" max="8" width="18.140625" style="0" bestFit="1" customWidth="1"/>
  </cols>
  <sheetData>
    <row r="1" spans="1:8" s="1" customFormat="1" ht="23.25" customHeight="1">
      <c r="A1" s="842" t="s">
        <v>0</v>
      </c>
      <c r="B1" s="842"/>
      <c r="C1" s="842"/>
      <c r="D1" s="842"/>
      <c r="E1" s="842"/>
      <c r="F1" s="842"/>
      <c r="G1" s="842"/>
      <c r="H1" s="842"/>
    </row>
    <row r="2" spans="1:8" s="1" customFormat="1" ht="15">
      <c r="A2" s="843" t="s">
        <v>2789</v>
      </c>
      <c r="B2" s="843"/>
      <c r="C2" s="843"/>
      <c r="D2" s="843"/>
      <c r="E2" s="843"/>
      <c r="F2" s="843"/>
      <c r="G2" s="843"/>
      <c r="H2" s="843"/>
    </row>
    <row r="3" spans="1:8" s="1" customFormat="1" ht="15">
      <c r="A3" s="843" t="s">
        <v>2790</v>
      </c>
      <c r="B3" s="843"/>
      <c r="C3" s="843"/>
      <c r="D3" s="843"/>
      <c r="E3" s="843"/>
      <c r="F3" s="843"/>
      <c r="G3" s="843"/>
      <c r="H3" s="843"/>
    </row>
    <row r="4" spans="1:8" s="1" customFormat="1" ht="15">
      <c r="A4" s="843" t="s">
        <v>2934</v>
      </c>
      <c r="B4" s="843"/>
      <c r="C4" s="843"/>
      <c r="D4" s="843"/>
      <c r="E4" s="843"/>
      <c r="F4" s="843"/>
      <c r="G4" s="843"/>
      <c r="H4" s="843"/>
    </row>
    <row r="5" spans="1:8" s="1" customFormat="1" ht="15" customHeight="1">
      <c r="A5" s="844" t="s">
        <v>3</v>
      </c>
      <c r="B5" s="844"/>
      <c r="C5" s="844"/>
      <c r="D5" s="844"/>
      <c r="E5" s="844"/>
      <c r="F5" s="844"/>
      <c r="G5" s="844"/>
      <c r="H5" s="844"/>
    </row>
    <row r="6" spans="1:6" s="1" customFormat="1" ht="16.5" customHeight="1">
      <c r="A6" s="4"/>
      <c r="B6" s="4"/>
      <c r="C6" s="2"/>
      <c r="D6" s="2"/>
      <c r="E6" s="2"/>
      <c r="F6" s="2"/>
    </row>
    <row r="7" spans="1:6" s="576" customFormat="1" ht="15" customHeight="1">
      <c r="A7" s="574"/>
      <c r="B7" s="496" t="s">
        <v>39</v>
      </c>
      <c r="C7" s="496"/>
      <c r="D7" s="575"/>
      <c r="E7" s="575"/>
      <c r="F7" s="575"/>
    </row>
    <row r="8" spans="1:6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19.5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5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 ht="15">
      <c r="A11" s="436">
        <v>33637</v>
      </c>
      <c r="B11" s="240">
        <v>1</v>
      </c>
      <c r="C11" s="308" t="s">
        <v>2729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 ht="15">
      <c r="A12" s="436">
        <v>33637</v>
      </c>
      <c r="B12" s="240">
        <v>1</v>
      </c>
      <c r="C12" s="308" t="s">
        <v>2728</v>
      </c>
      <c r="D12" s="308"/>
      <c r="E12" s="308"/>
      <c r="F12" s="438">
        <v>9000</v>
      </c>
      <c r="G12" s="438">
        <f aca="true" t="shared" si="0" ref="G12:G77">F12/10</f>
        <v>900</v>
      </c>
      <c r="H12" s="583">
        <f aca="true" t="shared" si="1" ref="H12:H77">G12/12</f>
        <v>75</v>
      </c>
    </row>
    <row r="13" spans="1:8" s="244" customFormat="1" ht="15">
      <c r="A13" s="436"/>
      <c r="B13" s="240">
        <v>1</v>
      </c>
      <c r="C13" s="308" t="s">
        <v>2727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 ht="15">
      <c r="A14" s="436">
        <v>39850</v>
      </c>
      <c r="B14" s="240">
        <v>2</v>
      </c>
      <c r="C14" s="584" t="s">
        <v>2725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 ht="15">
      <c r="A15" s="436"/>
      <c r="B15" s="240">
        <v>1</v>
      </c>
      <c r="C15" s="308" t="s">
        <v>2724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 ht="15">
      <c r="A16" s="436">
        <v>41193</v>
      </c>
      <c r="B16" s="240">
        <v>1</v>
      </c>
      <c r="C16" s="308" t="s">
        <v>2723</v>
      </c>
      <c r="D16" s="471" t="s">
        <v>23</v>
      </c>
      <c r="E16" s="437"/>
      <c r="F16" s="438">
        <v>33387.12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75" customHeight="1">
      <c r="A17" s="436"/>
      <c r="B17" s="240">
        <v>2</v>
      </c>
      <c r="C17" s="308" t="s">
        <v>2722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7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75" customHeight="1">
      <c r="A19" s="436"/>
      <c r="B19" s="240">
        <v>1</v>
      </c>
      <c r="C19" s="584" t="s">
        <v>2721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 ht="15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 ht="15">
      <c r="A21" s="436">
        <v>38901</v>
      </c>
      <c r="B21" s="240">
        <v>1</v>
      </c>
      <c r="C21" s="308" t="s">
        <v>2720</v>
      </c>
      <c r="D21" s="437"/>
      <c r="E21" s="437"/>
      <c r="F21" s="438">
        <v>2456.35</v>
      </c>
      <c r="G21" s="438">
        <f t="shared" si="0"/>
        <v>245.635</v>
      </c>
      <c r="H21" s="583">
        <f t="shared" si="1"/>
        <v>20.469583333333333</v>
      </c>
    </row>
    <row r="22" spans="1:8" s="244" customFormat="1" ht="15">
      <c r="A22" s="436"/>
      <c r="B22" s="240">
        <v>1</v>
      </c>
      <c r="C22" s="308" t="s">
        <v>2719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 ht="15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 ht="15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</v>
      </c>
    </row>
    <row r="25" spans="1:8" s="244" customFormat="1" ht="15">
      <c r="A25" s="436"/>
      <c r="B25" s="240">
        <v>1</v>
      </c>
      <c r="C25" s="308" t="s">
        <v>2726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 ht="15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</v>
      </c>
    </row>
    <row r="27" spans="1:8" s="244" customFormat="1" ht="15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</v>
      </c>
    </row>
    <row r="28" spans="1:8" s="244" customFormat="1" ht="15">
      <c r="A28" s="446">
        <v>38364</v>
      </c>
      <c r="B28" s="240">
        <v>1</v>
      </c>
      <c r="C28" s="308" t="s">
        <v>2718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75" customHeight="1">
      <c r="A29" s="446"/>
      <c r="B29" s="240">
        <v>1</v>
      </c>
      <c r="C29" s="308" t="s">
        <v>2717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7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</v>
      </c>
      <c r="H30" s="583">
        <f t="shared" si="1"/>
        <v>104.15833333333335</v>
      </c>
    </row>
    <row r="31" spans="1:8" s="244" customFormat="1" ht="12.75" customHeight="1">
      <c r="A31" s="446">
        <v>40970</v>
      </c>
      <c r="B31" s="240">
        <v>1</v>
      </c>
      <c r="C31" s="308" t="s">
        <v>2716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75" customHeight="1">
      <c r="A32" s="446">
        <v>41326</v>
      </c>
      <c r="B32" s="240">
        <v>1</v>
      </c>
      <c r="C32" s="308" t="s">
        <v>2715</v>
      </c>
      <c r="D32" s="437"/>
      <c r="E32" s="437"/>
      <c r="F32" s="586">
        <v>8677.91</v>
      </c>
      <c r="G32" s="438">
        <f t="shared" si="0"/>
        <v>867.7909999999999</v>
      </c>
      <c r="H32" s="583">
        <f t="shared" si="1"/>
        <v>72.31591666666667</v>
      </c>
    </row>
    <row r="33" spans="1:8" s="244" customFormat="1" ht="12.75" customHeight="1">
      <c r="A33" s="446"/>
      <c r="B33" s="240">
        <v>1</v>
      </c>
      <c r="C33" s="308" t="s">
        <v>2276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7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7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75" customHeight="1">
      <c r="A36" s="446">
        <v>41677</v>
      </c>
      <c r="B36" s="240">
        <v>1</v>
      </c>
      <c r="C36" s="308" t="s">
        <v>2681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98.33333333333333</v>
      </c>
    </row>
    <row r="37" spans="1:8" s="244" customFormat="1" ht="15">
      <c r="A37" s="446">
        <v>41690</v>
      </c>
      <c r="B37" s="240">
        <v>1</v>
      </c>
      <c r="C37" s="308" t="s">
        <v>2714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 ht="15">
      <c r="A38" s="446">
        <v>41690</v>
      </c>
      <c r="B38" s="240">
        <v>1</v>
      </c>
      <c r="C38" s="308" t="s">
        <v>2713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 ht="15">
      <c r="A39" s="446">
        <v>41690</v>
      </c>
      <c r="B39" s="240">
        <v>1</v>
      </c>
      <c r="C39" s="308" t="s">
        <v>2712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</v>
      </c>
    </row>
    <row r="40" spans="1:8" s="244" customFormat="1" ht="15">
      <c r="A40" s="446">
        <v>41712</v>
      </c>
      <c r="B40" s="240">
        <v>1</v>
      </c>
      <c r="C40" s="308" t="s">
        <v>2711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 ht="15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5679.959</v>
      </c>
      <c r="H41" s="583">
        <f t="shared" si="1"/>
        <v>473.32991666666663</v>
      </c>
    </row>
    <row r="42" spans="1:8" s="244" customFormat="1" ht="15">
      <c r="A42" s="446">
        <v>41828</v>
      </c>
      <c r="B42" s="240">
        <v>1</v>
      </c>
      <c r="C42" s="308" t="s">
        <v>2680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59.98333333333333</v>
      </c>
    </row>
    <row r="43" spans="1:8" s="244" customFormat="1" ht="15">
      <c r="A43" s="446">
        <v>41883</v>
      </c>
      <c r="B43" s="240">
        <v>1</v>
      </c>
      <c r="C43" s="308" t="s">
        <v>2710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 ht="15">
      <c r="A44" s="446">
        <v>41883</v>
      </c>
      <c r="B44" s="240">
        <v>1</v>
      </c>
      <c r="C44" s="308" t="s">
        <v>2710</v>
      </c>
      <c r="D44" s="437" t="s">
        <v>1656</v>
      </c>
      <c r="E44" s="437"/>
      <c r="F44" s="586">
        <v>86767.01</v>
      </c>
      <c r="G44" s="438">
        <f t="shared" si="0"/>
        <v>8676.701</v>
      </c>
      <c r="H44" s="583">
        <f t="shared" si="1"/>
        <v>723.0584166666666</v>
      </c>
    </row>
    <row r="45" spans="1:8" s="244" customFormat="1" ht="15.75" thickBot="1">
      <c r="A45" s="587">
        <v>41890</v>
      </c>
      <c r="B45" s="588">
        <v>1</v>
      </c>
      <c r="C45" s="589" t="s">
        <v>2709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 ht="15">
      <c r="A48" s="446">
        <v>39997</v>
      </c>
      <c r="B48" s="598">
        <v>1</v>
      </c>
      <c r="C48" s="599" t="s">
        <v>2708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</v>
      </c>
    </row>
    <row r="49" spans="1:8" s="244" customFormat="1" ht="15">
      <c r="A49" s="436">
        <v>38630</v>
      </c>
      <c r="B49" s="465">
        <v>4</v>
      </c>
      <c r="C49" s="308" t="s">
        <v>2707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 ht="15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139.2</v>
      </c>
      <c r="H50" s="583">
        <f t="shared" si="1"/>
        <v>11.6</v>
      </c>
    </row>
    <row r="51" spans="1:8" s="244" customFormat="1" ht="15">
      <c r="A51" s="436"/>
      <c r="B51" s="465">
        <v>1</v>
      </c>
      <c r="C51" s="308" t="s">
        <v>2705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 ht="15">
      <c r="A52" s="436"/>
      <c r="B52" s="240" t="s">
        <v>12</v>
      </c>
      <c r="C52" s="295" t="s">
        <v>2706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7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257.2916666666667</v>
      </c>
    </row>
    <row r="54" spans="1:8" s="244" customFormat="1" ht="12.7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313.025</v>
      </c>
      <c r="H54" s="583">
        <f t="shared" si="1"/>
        <v>26.085416666666664</v>
      </c>
    </row>
    <row r="55" spans="1:8" s="244" customFormat="1" ht="12.75" customHeight="1">
      <c r="A55" s="436"/>
      <c r="B55" s="465">
        <v>1</v>
      </c>
      <c r="C55" s="308" t="s">
        <v>2704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7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32663.28</v>
      </c>
      <c r="G56" s="438">
        <f>F56/5</f>
        <v>6532.656</v>
      </c>
      <c r="H56" s="583">
        <f t="shared" si="1"/>
        <v>544.388</v>
      </c>
    </row>
    <row r="57" spans="1:8" s="244" customFormat="1" ht="15">
      <c r="A57" s="436">
        <v>41015</v>
      </c>
      <c r="B57" s="465">
        <v>1</v>
      </c>
      <c r="C57" s="308" t="s">
        <v>2116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 ht="15">
      <c r="A58" s="436">
        <v>41015</v>
      </c>
      <c r="B58" s="465">
        <v>1</v>
      </c>
      <c r="C58" s="308" t="s">
        <v>2703</v>
      </c>
      <c r="D58" s="437" t="s">
        <v>71</v>
      </c>
      <c r="E58" s="437" t="s">
        <v>72</v>
      </c>
      <c r="F58" s="439">
        <v>2249.24</v>
      </c>
      <c r="G58" s="438">
        <f>F58/5</f>
        <v>449.84799999999996</v>
      </c>
      <c r="H58" s="583">
        <f t="shared" si="1"/>
        <v>37.48733333333333</v>
      </c>
    </row>
    <row r="59" spans="1:8" s="244" customFormat="1" ht="15">
      <c r="A59" s="436">
        <v>40970</v>
      </c>
      <c r="B59" s="465">
        <v>1</v>
      </c>
      <c r="C59" s="308" t="s">
        <v>2679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75" customHeight="1">
      <c r="A60" s="296"/>
      <c r="B60" s="240">
        <v>1</v>
      </c>
      <c r="C60" s="584" t="s">
        <v>2702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75" customHeight="1">
      <c r="A61" s="436"/>
      <c r="B61" s="465">
        <v>1</v>
      </c>
      <c r="C61" s="308" t="s">
        <v>2675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75" customHeight="1">
      <c r="A62" s="436"/>
      <c r="B62" s="465">
        <v>1</v>
      </c>
      <c r="C62" s="308" t="s">
        <v>2701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7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7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75" customHeight="1">
      <c r="A65" s="296"/>
      <c r="B65" s="240">
        <v>1</v>
      </c>
      <c r="C65" s="308" t="s">
        <v>2700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7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75" customHeight="1">
      <c r="A67" s="296"/>
      <c r="B67" s="240">
        <v>2</v>
      </c>
      <c r="C67" s="308" t="s">
        <v>2699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75" customHeight="1">
      <c r="A68" s="296"/>
      <c r="B68" s="240">
        <v>1</v>
      </c>
      <c r="C68" s="308" t="s">
        <v>2698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7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7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7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75" customHeight="1">
      <c r="A72" s="296"/>
      <c r="B72" s="240">
        <v>1</v>
      </c>
      <c r="C72" s="584" t="s">
        <v>2697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75" customHeight="1">
      <c r="A73" s="436"/>
      <c r="B73" s="465">
        <v>1</v>
      </c>
      <c r="C73" s="584" t="s">
        <v>2696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75" customHeight="1">
      <c r="A74" s="436">
        <v>40219</v>
      </c>
      <c r="B74" s="465">
        <v>5</v>
      </c>
      <c r="C74" s="308" t="s">
        <v>2695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</v>
      </c>
    </row>
    <row r="75" spans="1:8" s="244" customFormat="1" ht="12.75" customHeight="1">
      <c r="A75" s="436">
        <v>40229</v>
      </c>
      <c r="B75" s="465">
        <v>5</v>
      </c>
      <c r="C75" s="308" t="s">
        <v>2695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</v>
      </c>
    </row>
    <row r="76" spans="1:8" s="244" customFormat="1" ht="12.7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7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 ht="15">
      <c r="A78" s="436">
        <v>41015</v>
      </c>
      <c r="B78" s="465">
        <v>1</v>
      </c>
      <c r="C78" s="308" t="s">
        <v>2694</v>
      </c>
      <c r="D78" s="437" t="s">
        <v>71</v>
      </c>
      <c r="E78" s="437" t="s">
        <v>72</v>
      </c>
      <c r="F78" s="603">
        <v>2249.24</v>
      </c>
      <c r="G78" s="438">
        <f>F78/5</f>
        <v>449.84799999999996</v>
      </c>
      <c r="H78" s="583">
        <f aca="true" t="shared" si="2" ref="H78:H124">G78/12</f>
        <v>37.48733333333333</v>
      </c>
    </row>
    <row r="79" spans="1:8" s="244" customFormat="1" ht="15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32663.28</v>
      </c>
      <c r="G79" s="438">
        <f>F79/5</f>
        <v>6532.656</v>
      </c>
      <c r="H79" s="583">
        <f t="shared" si="2"/>
        <v>544.388</v>
      </c>
    </row>
    <row r="80" spans="1:8" s="244" customFormat="1" ht="15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75" customHeight="1">
      <c r="A81" s="436"/>
      <c r="B81" s="465">
        <v>1</v>
      </c>
      <c r="C81" s="308" t="s">
        <v>2693</v>
      </c>
      <c r="D81" s="437"/>
      <c r="E81" s="437"/>
      <c r="F81" s="438">
        <v>0</v>
      </c>
      <c r="G81" s="438">
        <f aca="true" t="shared" si="3" ref="G81:G121">F81/10</f>
        <v>0</v>
      </c>
      <c r="H81" s="583">
        <f t="shared" si="2"/>
        <v>0</v>
      </c>
    </row>
    <row r="82" spans="1:8" s="244" customFormat="1" ht="12.75" customHeight="1">
      <c r="A82" s="436">
        <v>39848</v>
      </c>
      <c r="B82" s="465">
        <v>1</v>
      </c>
      <c r="C82" s="308" t="s">
        <v>2692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75" customHeight="1">
      <c r="A83" s="436">
        <v>39848</v>
      </c>
      <c r="B83" s="465">
        <v>1</v>
      </c>
      <c r="C83" s="308" t="s">
        <v>2691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75" customHeight="1">
      <c r="A84" s="436"/>
      <c r="B84" s="465">
        <v>1</v>
      </c>
      <c r="C84" s="308" t="s">
        <v>2690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75" customHeight="1">
      <c r="A85" s="436"/>
      <c r="B85" s="465">
        <v>1</v>
      </c>
      <c r="C85" s="308" t="s">
        <v>2689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75" customHeight="1">
      <c r="A86" s="436"/>
      <c r="B86" s="465">
        <v>1</v>
      </c>
      <c r="C86" s="308" t="s">
        <v>2688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75" customHeight="1">
      <c r="A87" s="436"/>
      <c r="B87" s="465">
        <v>1</v>
      </c>
      <c r="C87" s="308" t="s">
        <v>2687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75" customHeight="1">
      <c r="A88" s="436"/>
      <c r="B88" s="465">
        <v>2</v>
      </c>
      <c r="C88" s="308" t="s">
        <v>2686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75" customHeight="1">
      <c r="A89" s="436"/>
      <c r="B89" s="465">
        <v>1</v>
      </c>
      <c r="C89" s="308" t="s">
        <v>2685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75" customHeight="1">
      <c r="A90" s="436"/>
      <c r="B90" s="465">
        <v>2</v>
      </c>
      <c r="C90" s="308" t="s">
        <v>2684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75" customHeight="1">
      <c r="A91" s="436"/>
      <c r="B91" s="465">
        <v>1</v>
      </c>
      <c r="C91" s="308" t="s">
        <v>2683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75" customHeight="1" thickBot="1">
      <c r="A92" s="587"/>
      <c r="B92" s="604">
        <v>1</v>
      </c>
      <c r="C92" s="589" t="s">
        <v>2682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 ht="15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 ht="15">
      <c r="A96" s="436">
        <v>41677</v>
      </c>
      <c r="B96" s="465">
        <v>1</v>
      </c>
      <c r="C96" s="308" t="s">
        <v>2681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98.33333333333333</v>
      </c>
    </row>
    <row r="97" spans="1:8" s="244" customFormat="1" ht="15">
      <c r="A97" s="436">
        <v>41828</v>
      </c>
      <c r="B97" s="465">
        <v>1</v>
      </c>
      <c r="C97" s="308" t="s">
        <v>2680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 ht="15">
      <c r="A98" s="436">
        <v>41700</v>
      </c>
      <c r="B98" s="465">
        <v>1</v>
      </c>
      <c r="C98" s="308" t="s">
        <v>2679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 ht="15">
      <c r="A99" s="446">
        <v>41890</v>
      </c>
      <c r="B99" s="240">
        <v>10</v>
      </c>
      <c r="C99" s="308" t="s">
        <v>2678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 ht="15">
      <c r="A100" s="436"/>
      <c r="B100" s="240">
        <v>1</v>
      </c>
      <c r="C100" s="308" t="s">
        <v>2677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 ht="15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 ht="15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 ht="15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 ht="15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 ht="15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77.33333333333333</v>
      </c>
    </row>
    <row r="106" spans="1:8" s="244" customFormat="1" ht="15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 ht="15">
      <c r="A107" s="436"/>
      <c r="B107" s="465">
        <v>1</v>
      </c>
      <c r="C107" s="308" t="s">
        <v>2676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 ht="15">
      <c r="A108" s="436">
        <v>40970</v>
      </c>
      <c r="B108" s="465">
        <v>1</v>
      </c>
      <c r="C108" s="308" t="s">
        <v>2675</v>
      </c>
      <c r="D108" s="457"/>
      <c r="E108" s="457"/>
      <c r="F108" s="438">
        <v>6478</v>
      </c>
      <c r="G108" s="438">
        <f t="shared" si="3"/>
        <v>647.8</v>
      </c>
      <c r="H108" s="583">
        <f t="shared" si="2"/>
        <v>53.98333333333333</v>
      </c>
    </row>
    <row r="109" spans="1:8" s="244" customFormat="1" ht="15">
      <c r="A109" s="296"/>
      <c r="B109" s="240">
        <v>1</v>
      </c>
      <c r="C109" s="584" t="s">
        <v>2674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 ht="15">
      <c r="A110" s="296"/>
      <c r="B110" s="240">
        <v>1</v>
      </c>
      <c r="C110" s="308" t="s">
        <v>2673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 ht="15">
      <c r="A111" s="296"/>
      <c r="B111" s="240">
        <v>1</v>
      </c>
      <c r="C111" s="308" t="s">
        <v>2672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 ht="15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</v>
      </c>
    </row>
    <row r="113" spans="1:8" s="244" customFormat="1" ht="15">
      <c r="A113" s="296">
        <v>38966</v>
      </c>
      <c r="B113" s="240">
        <v>1</v>
      </c>
      <c r="C113" s="584" t="s">
        <v>2670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 ht="15">
      <c r="A114" s="296">
        <v>38966</v>
      </c>
      <c r="B114" s="240">
        <v>1</v>
      </c>
      <c r="C114" s="308" t="s">
        <v>2669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 ht="15">
      <c r="A115" s="296"/>
      <c r="B115" s="240">
        <v>1</v>
      </c>
      <c r="C115" s="308" t="s">
        <v>2671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 ht="15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309.998</v>
      </c>
      <c r="H116" s="583">
        <f t="shared" si="2"/>
        <v>25.833166666666667</v>
      </c>
    </row>
    <row r="117" spans="1:8" s="244" customFormat="1" ht="15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32663.28</v>
      </c>
      <c r="G117" s="438">
        <f>F117/5</f>
        <v>6532.656</v>
      </c>
      <c r="H117" s="583">
        <f t="shared" si="2"/>
        <v>544.388</v>
      </c>
    </row>
    <row r="118" spans="1:8" s="244" customFormat="1" ht="15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2249.24</v>
      </c>
      <c r="G118" s="438">
        <f>F118/5</f>
        <v>449.84799999999996</v>
      </c>
      <c r="H118" s="583">
        <f t="shared" si="2"/>
        <v>37.48733333333333</v>
      </c>
    </row>
    <row r="119" spans="1:8" s="244" customFormat="1" ht="15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 ht="15">
      <c r="A120" s="615"/>
      <c r="B120" s="240">
        <v>1</v>
      </c>
      <c r="C120" s="584" t="s">
        <v>2670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 ht="15">
      <c r="A121" s="615"/>
      <c r="B121" s="240">
        <v>1</v>
      </c>
      <c r="C121" s="308" t="s">
        <v>2669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 ht="15">
      <c r="A122" s="615">
        <v>42326</v>
      </c>
      <c r="B122" s="240">
        <v>1</v>
      </c>
      <c r="C122" s="308" t="s">
        <v>1881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 ht="15">
      <c r="A123" s="615">
        <v>42397</v>
      </c>
      <c r="B123" s="240">
        <v>1</v>
      </c>
      <c r="C123" s="308" t="s">
        <v>2891</v>
      </c>
      <c r="D123" s="458" t="s">
        <v>649</v>
      </c>
      <c r="E123" s="458" t="s">
        <v>2892</v>
      </c>
      <c r="F123" s="438">
        <v>50675</v>
      </c>
      <c r="G123" s="438">
        <f>F123/10</f>
        <v>5067.5</v>
      </c>
      <c r="H123" s="583">
        <f t="shared" si="2"/>
        <v>422.2916666666667</v>
      </c>
    </row>
    <row r="124" spans="1:8" s="244" customFormat="1" ht="15.75" thickBot="1">
      <c r="A124" s="615">
        <v>42452</v>
      </c>
      <c r="B124" s="240">
        <v>1</v>
      </c>
      <c r="C124" s="308" t="s">
        <v>2917</v>
      </c>
      <c r="D124" s="458" t="s">
        <v>2916</v>
      </c>
      <c r="E124" s="458"/>
      <c r="F124" s="442">
        <v>11304.4</v>
      </c>
      <c r="G124" s="442">
        <f>F124/10</f>
        <v>1130.44</v>
      </c>
      <c r="H124" s="591">
        <f t="shared" si="2"/>
        <v>94.20333333333333</v>
      </c>
    </row>
    <row r="125" spans="1:8" s="244" customFormat="1" ht="15">
      <c r="A125" s="618"/>
      <c r="B125" s="619"/>
      <c r="C125" s="620" t="s">
        <v>2731</v>
      </c>
      <c r="D125" s="469"/>
      <c r="E125" s="469"/>
      <c r="F125" s="756">
        <f>SUM(F11:F124)</f>
        <v>939275.7100000001</v>
      </c>
      <c r="G125" s="756">
        <f>SUM(G11:G124)</f>
        <v>118061.58900000004</v>
      </c>
      <c r="H125" s="757">
        <f>SUM(H11:H124)</f>
        <v>9838.465750000001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 ht="15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 ht="15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2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 ht="15">
      <c r="A134" s="634"/>
      <c r="B134" s="465">
        <v>1</v>
      </c>
      <c r="C134" s="584" t="s">
        <v>2668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 ht="15">
      <c r="A135" s="634"/>
      <c r="B135" s="465">
        <v>1</v>
      </c>
      <c r="C135" s="308" t="s">
        <v>2667</v>
      </c>
      <c r="D135" s="636" t="s">
        <v>1756</v>
      </c>
      <c r="E135" s="635"/>
      <c r="F135" s="438">
        <v>0</v>
      </c>
      <c r="G135" s="439">
        <f aca="true" t="shared" si="4" ref="G135:G144">F135/10</f>
        <v>0</v>
      </c>
      <c r="H135" s="440">
        <f aca="true" t="shared" si="5" ref="H135:H144">G135/12</f>
        <v>0</v>
      </c>
    </row>
    <row r="136" spans="1:8" s="244" customFormat="1" ht="15">
      <c r="A136" s="436">
        <v>38978</v>
      </c>
      <c r="B136" s="465">
        <v>1</v>
      </c>
      <c r="C136" s="308" t="s">
        <v>2666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 ht="15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 ht="15">
      <c r="A138" s="436">
        <v>40225</v>
      </c>
      <c r="B138" s="465">
        <v>1</v>
      </c>
      <c r="C138" s="308" t="s">
        <v>1885</v>
      </c>
      <c r="D138" s="457" t="s">
        <v>175</v>
      </c>
      <c r="E138" s="457" t="s">
        <v>176</v>
      </c>
      <c r="F138" s="439">
        <v>37324.16</v>
      </c>
      <c r="G138" s="439">
        <f>F138/5</f>
        <v>7464.832</v>
      </c>
      <c r="H138" s="440">
        <f t="shared" si="5"/>
        <v>622.0693333333334</v>
      </c>
    </row>
    <row r="139" spans="1:8" s="244" customFormat="1" ht="15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 ht="15">
      <c r="A140" s="445"/>
      <c r="B140" s="465">
        <v>1</v>
      </c>
      <c r="C140" s="308" t="s">
        <v>2664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 ht="15">
      <c r="A141" s="445"/>
      <c r="B141" s="465"/>
      <c r="C141" s="308" t="s">
        <v>2665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 ht="15">
      <c r="A142" s="445"/>
      <c r="B142" s="465">
        <v>2</v>
      </c>
      <c r="C142" s="295" t="s">
        <v>2663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 ht="15">
      <c r="A143" s="445"/>
      <c r="B143" s="465">
        <v>1</v>
      </c>
      <c r="C143" s="308" t="s">
        <v>2662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9.7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2732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912.9200000000001</v>
      </c>
    </row>
    <row r="147" spans="1:8" s="244" customFormat="1" ht="16.5" thickBot="1" thickTop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 ht="15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 ht="15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 ht="15">
      <c r="A155" s="638"/>
      <c r="B155" s="240">
        <v>1</v>
      </c>
      <c r="C155" s="308" t="s">
        <v>2661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 ht="15">
      <c r="A156" s="638"/>
      <c r="B156" s="465">
        <v>1</v>
      </c>
      <c r="C156" s="308" t="s">
        <v>2660</v>
      </c>
      <c r="D156" s="437"/>
      <c r="E156" s="458"/>
      <c r="F156" s="438">
        <v>0</v>
      </c>
      <c r="G156" s="438">
        <f aca="true" t="shared" si="6" ref="G156:G173">F156/10</f>
        <v>0</v>
      </c>
      <c r="H156" s="454">
        <f aca="true" t="shared" si="7" ref="H156:H174">G156/12</f>
        <v>0</v>
      </c>
    </row>
    <row r="157" spans="1:8" s="244" customFormat="1" ht="15">
      <c r="A157" s="639"/>
      <c r="B157" s="240">
        <v>1</v>
      </c>
      <c r="C157" s="308" t="s">
        <v>2659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75" customHeight="1">
      <c r="A158" s="639"/>
      <c r="B158" s="240">
        <v>1</v>
      </c>
      <c r="C158" s="308" t="s">
        <v>2658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75" customHeight="1">
      <c r="A159" s="639"/>
      <c r="B159" s="240">
        <v>1</v>
      </c>
      <c r="C159" s="308" t="s">
        <v>2657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 ht="15">
      <c r="A160" s="639"/>
      <c r="B160" s="240">
        <v>2</v>
      </c>
      <c r="C160" s="308" t="s">
        <v>2656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 ht="15">
      <c r="A161" s="639"/>
      <c r="B161" s="240">
        <v>3</v>
      </c>
      <c r="C161" s="308" t="s">
        <v>2655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75" customHeight="1">
      <c r="A162" s="638"/>
      <c r="B162" s="240">
        <v>1</v>
      </c>
      <c r="C162" s="308" t="s">
        <v>2654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75" customHeight="1">
      <c r="A163" s="639"/>
      <c r="B163" s="240">
        <v>2</v>
      </c>
      <c r="C163" s="308" t="s">
        <v>2653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 ht="15">
      <c r="A164" s="638"/>
      <c r="B164" s="240">
        <v>1</v>
      </c>
      <c r="C164" s="308" t="s">
        <v>1929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 ht="15">
      <c r="A165" s="638"/>
      <c r="B165" s="240">
        <v>1</v>
      </c>
      <c r="C165" s="308" t="s">
        <v>2652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 ht="15">
      <c r="A166" s="638"/>
      <c r="B166" s="240">
        <v>1</v>
      </c>
      <c r="C166" s="308" t="s">
        <v>2651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 ht="15">
      <c r="A167" s="639"/>
      <c r="B167" s="240">
        <v>3</v>
      </c>
      <c r="C167" s="308" t="s">
        <v>2650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 ht="15">
      <c r="A168" s="639"/>
      <c r="B168" s="240">
        <v>1</v>
      </c>
      <c r="C168" s="308" t="s">
        <v>2649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 ht="15">
      <c r="A169" s="639"/>
      <c r="B169" s="240">
        <v>1</v>
      </c>
      <c r="C169" s="308" t="s">
        <v>2648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 ht="15">
      <c r="A170" s="640"/>
      <c r="B170" s="240">
        <v>1</v>
      </c>
      <c r="C170" s="295" t="s">
        <v>2647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 ht="15">
      <c r="A171" s="436">
        <v>40227</v>
      </c>
      <c r="B171" s="240">
        <v>1</v>
      </c>
      <c r="C171" s="295" t="s">
        <v>2646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 ht="15">
      <c r="A172" s="638"/>
      <c r="B172" s="240">
        <v>1</v>
      </c>
      <c r="C172" s="295" t="s">
        <v>2645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 ht="15">
      <c r="A173" s="618"/>
      <c r="B173" s="168">
        <v>1</v>
      </c>
      <c r="C173" s="169" t="s">
        <v>2644</v>
      </c>
      <c r="D173" s="469"/>
      <c r="E173" s="834"/>
      <c r="F173" s="830">
        <v>0</v>
      </c>
      <c r="G173" s="830">
        <f t="shared" si="6"/>
        <v>0</v>
      </c>
      <c r="H173" s="828">
        <f t="shared" si="7"/>
        <v>0</v>
      </c>
    </row>
    <row r="174" spans="1:8" s="244" customFormat="1" ht="15.75" thickBot="1">
      <c r="A174" s="436" t="s">
        <v>2878</v>
      </c>
      <c r="B174" s="168">
        <v>1</v>
      </c>
      <c r="C174" s="169" t="s">
        <v>541</v>
      </c>
      <c r="D174" s="469" t="s">
        <v>613</v>
      </c>
      <c r="E174" s="469" t="s">
        <v>2879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2733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Bot="1" thickTop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 ht="15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 ht="15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 ht="15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 ht="15">
      <c r="A185" s="436">
        <v>34198</v>
      </c>
      <c r="B185" s="240">
        <v>1</v>
      </c>
      <c r="C185" s="584" t="s">
        <v>2643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 ht="15">
      <c r="A186" s="436"/>
      <c r="B186" s="240">
        <v>1</v>
      </c>
      <c r="C186" s="308" t="s">
        <v>2642</v>
      </c>
      <c r="D186" s="437"/>
      <c r="E186" s="437"/>
      <c r="F186" s="438">
        <v>0</v>
      </c>
      <c r="G186" s="459">
        <f aca="true" t="shared" si="8" ref="G186:G242">F186/10</f>
        <v>0</v>
      </c>
      <c r="H186" s="440">
        <f aca="true" t="shared" si="9" ref="H186:H244">G186/12</f>
        <v>0</v>
      </c>
    </row>
    <row r="187" spans="1:8" s="244" customFormat="1" ht="15">
      <c r="A187" s="436">
        <v>39948</v>
      </c>
      <c r="B187" s="240">
        <v>1</v>
      </c>
      <c r="C187" s="584" t="s">
        <v>2641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</v>
      </c>
    </row>
    <row r="188" spans="1:8" s="244" customFormat="1" ht="15">
      <c r="A188" s="436">
        <v>38608</v>
      </c>
      <c r="B188" s="240">
        <v>1</v>
      </c>
      <c r="C188" s="308" t="s">
        <v>2640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 ht="15">
      <c r="A189" s="436"/>
      <c r="B189" s="240">
        <v>2</v>
      </c>
      <c r="C189" s="308" t="s">
        <v>2639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 ht="15">
      <c r="A190" s="436"/>
      <c r="B190" s="240">
        <v>4</v>
      </c>
      <c r="C190" s="308" t="s">
        <v>2638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 ht="15">
      <c r="A191" s="436">
        <v>35964</v>
      </c>
      <c r="B191" s="240">
        <v>4</v>
      </c>
      <c r="C191" s="308" t="s">
        <v>2637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 ht="15">
      <c r="A192" s="436">
        <v>36011</v>
      </c>
      <c r="B192" s="240">
        <v>1</v>
      </c>
      <c r="C192" s="308" t="s">
        <v>2635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 ht="15">
      <c r="A193" s="436"/>
      <c r="B193" s="240">
        <v>2</v>
      </c>
      <c r="C193" s="584" t="s">
        <v>2636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 ht="15">
      <c r="A194" s="436"/>
      <c r="B194" s="240">
        <v>1</v>
      </c>
      <c r="C194" s="308" t="s">
        <v>2634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 ht="15">
      <c r="A195" s="436"/>
      <c r="B195" s="240">
        <v>1</v>
      </c>
      <c r="C195" s="649" t="s">
        <v>2633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 ht="15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 ht="15">
      <c r="A197" s="436"/>
      <c r="B197" s="240">
        <v>1</v>
      </c>
      <c r="C197" s="308" t="s">
        <v>2130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 ht="15">
      <c r="A198" s="436"/>
      <c r="B198" s="240">
        <v>2</v>
      </c>
      <c r="C198" s="308" t="s">
        <v>2632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 ht="15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7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75" customHeight="1">
      <c r="A201" s="436"/>
      <c r="B201" s="240">
        <v>1</v>
      </c>
      <c r="C201" s="308" t="s">
        <v>2631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75" customHeight="1">
      <c r="A202" s="436"/>
      <c r="B202" s="240">
        <v>1</v>
      </c>
      <c r="C202" s="584" t="s">
        <v>2630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75" customHeight="1">
      <c r="A203" s="436"/>
      <c r="B203" s="240">
        <v>1</v>
      </c>
      <c r="C203" s="308" t="s">
        <v>2629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75" customHeight="1">
      <c r="A204" s="436"/>
      <c r="B204" s="240">
        <v>1</v>
      </c>
      <c r="C204" s="308" t="s">
        <v>2628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 ht="15">
      <c r="A205" s="436">
        <v>40375</v>
      </c>
      <c r="B205" s="240">
        <v>1</v>
      </c>
      <c r="C205" s="308" t="s">
        <v>2627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 ht="15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 ht="15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69.60000000000001</v>
      </c>
    </row>
    <row r="208" spans="1:8" s="244" customFormat="1" ht="15">
      <c r="A208" s="436">
        <v>39276</v>
      </c>
      <c r="B208" s="240">
        <v>1</v>
      </c>
      <c r="C208" s="308" t="s">
        <v>2626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 ht="15">
      <c r="A209" s="436">
        <v>40375</v>
      </c>
      <c r="B209" s="240">
        <v>1</v>
      </c>
      <c r="C209" s="308" t="s">
        <v>2623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 ht="15">
      <c r="A210" s="436">
        <v>39948</v>
      </c>
      <c r="B210" s="240">
        <v>1</v>
      </c>
      <c r="C210" s="308" t="s">
        <v>2622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</v>
      </c>
    </row>
    <row r="211" spans="1:8" s="244" customFormat="1" ht="15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61.86666666666667</v>
      </c>
    </row>
    <row r="212" spans="1:8" s="244" customFormat="1" ht="15">
      <c r="A212" s="436">
        <v>39729</v>
      </c>
      <c r="B212" s="240">
        <v>1</v>
      </c>
      <c r="C212" s="308" t="s">
        <v>2624</v>
      </c>
      <c r="D212" s="437" t="s">
        <v>34</v>
      </c>
      <c r="E212" s="437"/>
      <c r="F212" s="438">
        <v>38500.01</v>
      </c>
      <c r="G212" s="459">
        <f>F212/5</f>
        <v>7700.002</v>
      </c>
      <c r="H212" s="440">
        <f t="shared" si="9"/>
        <v>641.6668333333333</v>
      </c>
    </row>
    <row r="213" spans="1:8" s="244" customFormat="1" ht="15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75" customHeight="1">
      <c r="A214" s="436"/>
      <c r="B214" s="240">
        <v>1</v>
      </c>
      <c r="C214" s="308" t="s">
        <v>2625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75" customHeight="1">
      <c r="A215" s="436"/>
      <c r="B215" s="240">
        <v>1</v>
      </c>
      <c r="C215" s="308" t="s">
        <v>2624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7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3179.792</v>
      </c>
      <c r="H216" s="440">
        <f t="shared" si="9"/>
        <v>264.98266666666666</v>
      </c>
    </row>
    <row r="217" spans="1:8" s="244" customFormat="1" ht="12.75" customHeight="1">
      <c r="A217" s="436">
        <v>41113</v>
      </c>
      <c r="B217" s="240">
        <v>1</v>
      </c>
      <c r="C217" s="308" t="s">
        <v>2623</v>
      </c>
      <c r="D217" s="437"/>
      <c r="E217" s="437"/>
      <c r="F217" s="438">
        <v>4477.6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7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 ht="15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33477.6</v>
      </c>
      <c r="G219" s="459">
        <f>F219/5</f>
        <v>6695.5199999999995</v>
      </c>
      <c r="H219" s="440">
        <f t="shared" si="9"/>
        <v>557.9599999999999</v>
      </c>
    </row>
    <row r="220" spans="1:8" s="244" customFormat="1" ht="15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2622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2621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 ht="15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 ht="15">
      <c r="A226" s="436"/>
      <c r="B226" s="465">
        <v>1</v>
      </c>
      <c r="C226" s="584" t="s">
        <v>2620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 ht="15">
      <c r="A227" s="436"/>
      <c r="B227" s="465">
        <v>1</v>
      </c>
      <c r="C227" s="308" t="s">
        <v>2619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 ht="15">
      <c r="A228" s="436"/>
      <c r="B228" s="465">
        <v>2</v>
      </c>
      <c r="C228" s="584" t="s">
        <v>2618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2617</v>
      </c>
      <c r="D229" s="457"/>
      <c r="E229" s="457"/>
      <c r="F229" s="438">
        <v>3614.56</v>
      </c>
      <c r="G229" s="459">
        <f t="shared" si="8"/>
        <v>361.456</v>
      </c>
      <c r="H229" s="440">
        <f t="shared" si="9"/>
        <v>30.121333333333336</v>
      </c>
    </row>
    <row r="230" spans="1:8" s="244" customFormat="1" ht="15">
      <c r="A230" s="436"/>
      <c r="B230" s="465">
        <v>2</v>
      </c>
      <c r="C230" s="467" t="s">
        <v>2616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 ht="15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 ht="15">
      <c r="A232" s="436">
        <v>41702</v>
      </c>
      <c r="B232" s="465">
        <v>1</v>
      </c>
      <c r="C232" s="467" t="s">
        <v>2615</v>
      </c>
      <c r="D232" s="457"/>
      <c r="E232" s="457"/>
      <c r="F232" s="438">
        <v>91863</v>
      </c>
      <c r="G232" s="459">
        <f>F232/5</f>
        <v>18372.6</v>
      </c>
      <c r="H232" s="440">
        <f t="shared" si="9"/>
        <v>1531.05</v>
      </c>
    </row>
    <row r="233" spans="1:8" s="244" customFormat="1" ht="15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</v>
      </c>
    </row>
    <row r="234" spans="1:8" s="244" customFormat="1" ht="15">
      <c r="A234" s="436">
        <v>41778</v>
      </c>
      <c r="B234" s="465">
        <v>1</v>
      </c>
      <c r="C234" s="467" t="s">
        <v>2614</v>
      </c>
      <c r="D234" s="457" t="s">
        <v>1662</v>
      </c>
      <c r="E234" s="457"/>
      <c r="F234" s="438">
        <v>7949.66</v>
      </c>
      <c r="G234" s="459">
        <f t="shared" si="8"/>
        <v>794.966</v>
      </c>
      <c r="H234" s="440">
        <f t="shared" si="9"/>
        <v>66.24716666666667</v>
      </c>
    </row>
    <row r="235" spans="1:8" s="244" customFormat="1" ht="15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 ht="15">
      <c r="A236" s="436">
        <v>41850</v>
      </c>
      <c r="B236" s="465">
        <v>1</v>
      </c>
      <c r="C236" s="467" t="s">
        <v>2613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59.98333333333333</v>
      </c>
    </row>
    <row r="237" spans="1:8" s="244" customFormat="1" ht="15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 ht="15">
      <c r="A238" s="656"/>
      <c r="B238" s="465">
        <v>1</v>
      </c>
      <c r="C238" s="467" t="s">
        <v>2135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 ht="15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 ht="15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 ht="15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 ht="15">
      <c r="A242" s="436">
        <v>42158</v>
      </c>
      <c r="B242" s="465">
        <v>1</v>
      </c>
      <c r="C242" s="308" t="s">
        <v>2822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 ht="15">
      <c r="A243" s="436">
        <v>42187</v>
      </c>
      <c r="B243" s="465">
        <v>1</v>
      </c>
      <c r="C243" s="308" t="s">
        <v>2828</v>
      </c>
      <c r="D243" s="457" t="s">
        <v>613</v>
      </c>
      <c r="E243" s="457" t="s">
        <v>2829</v>
      </c>
      <c r="F243" s="438">
        <v>13649.08</v>
      </c>
      <c r="G243" s="459">
        <f>F243/5</f>
        <v>2729.816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2893</v>
      </c>
      <c r="D244" s="457"/>
      <c r="E244" s="457"/>
      <c r="F244" s="442">
        <v>8135.79</v>
      </c>
      <c r="G244" s="650">
        <f>F244/10</f>
        <v>813.579</v>
      </c>
      <c r="H244" s="444">
        <f t="shared" si="9"/>
        <v>67.79825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2734</v>
      </c>
      <c r="D246" s="657"/>
      <c r="E246" s="657"/>
      <c r="F246" s="658">
        <f>SUM(F185:F245)</f>
        <v>467764.97</v>
      </c>
      <c r="G246" s="294">
        <f>SUM(G185:G245)</f>
        <v>73329.182</v>
      </c>
      <c r="H246" s="621">
        <f>SUM(H185:H245)</f>
        <v>6110.765166666666</v>
      </c>
    </row>
    <row r="247" spans="1:8" s="244" customFormat="1" ht="16.5" thickBot="1" thickTop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 ht="15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 ht="15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 ht="15">
      <c r="A255" s="638"/>
      <c r="B255" s="240">
        <v>1</v>
      </c>
      <c r="C255" s="308" t="s">
        <v>2612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 ht="15">
      <c r="A256" s="638"/>
      <c r="B256" s="240">
        <v>1</v>
      </c>
      <c r="C256" s="308" t="s">
        <v>2611</v>
      </c>
      <c r="D256" s="437"/>
      <c r="E256" s="437"/>
      <c r="F256" s="438">
        <v>0</v>
      </c>
      <c r="G256" s="439">
        <f aca="true" t="shared" si="10" ref="G256:G281">F256/10</f>
        <v>0</v>
      </c>
      <c r="H256" s="440">
        <f aca="true" t="shared" si="11" ref="H256:H281">G256/12</f>
        <v>0</v>
      </c>
    </row>
    <row r="257" spans="1:8" s="244" customFormat="1" ht="15">
      <c r="A257" s="639"/>
      <c r="B257" s="240">
        <v>1</v>
      </c>
      <c r="C257" s="584" t="s">
        <v>2610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 ht="15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 ht="15">
      <c r="A259" s="639"/>
      <c r="B259" s="240">
        <v>1</v>
      </c>
      <c r="C259" s="308" t="s">
        <v>2609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 ht="15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 ht="15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 ht="15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 ht="15">
      <c r="A263" s="436">
        <v>39535</v>
      </c>
      <c r="B263" s="240">
        <v>1</v>
      </c>
      <c r="C263" s="308" t="s">
        <v>2332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715.3333333333334</v>
      </c>
    </row>
    <row r="264" spans="1:8" s="244" customFormat="1" ht="15">
      <c r="A264" s="436"/>
      <c r="B264" s="240">
        <v>1</v>
      </c>
      <c r="C264" s="308" t="s">
        <v>2608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 ht="15">
      <c r="A265" s="436"/>
      <c r="B265" s="240">
        <v>1</v>
      </c>
      <c r="C265" s="308" t="s">
        <v>2607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 ht="15">
      <c r="A266" s="436">
        <v>39304</v>
      </c>
      <c r="B266" s="240">
        <v>1</v>
      </c>
      <c r="C266" s="308" t="s">
        <v>2606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 ht="15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 ht="15">
      <c r="A268" s="436"/>
      <c r="B268" s="240">
        <v>1</v>
      </c>
      <c r="C268" s="308" t="s">
        <v>2605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 ht="15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 ht="15">
      <c r="A270" s="436"/>
      <c r="B270" s="240">
        <v>1</v>
      </c>
      <c r="C270" s="308" t="s">
        <v>2604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 ht="15">
      <c r="A271" s="436"/>
      <c r="B271" s="240">
        <v>1</v>
      </c>
      <c r="C271" s="308" t="s">
        <v>2603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 ht="15">
      <c r="A272" s="436">
        <v>41712</v>
      </c>
      <c r="B272" s="240">
        <v>1</v>
      </c>
      <c r="C272" s="308" t="s">
        <v>2602</v>
      </c>
      <c r="D272" s="437"/>
      <c r="E272" s="437"/>
      <c r="F272" s="438">
        <v>10266</v>
      </c>
      <c r="G272" s="439">
        <f t="shared" si="10"/>
        <v>1026.6</v>
      </c>
      <c r="H272" s="440">
        <f t="shared" si="11"/>
        <v>85.55</v>
      </c>
    </row>
    <row r="273" spans="1:8" s="244" customFormat="1" ht="15">
      <c r="A273" s="446">
        <v>41850</v>
      </c>
      <c r="B273" s="585">
        <v>1</v>
      </c>
      <c r="C273" s="448" t="s">
        <v>2601</v>
      </c>
      <c r="D273" s="449" t="s">
        <v>67</v>
      </c>
      <c r="E273" s="449" t="s">
        <v>1270</v>
      </c>
      <c r="F273" s="586">
        <v>44415.2</v>
      </c>
      <c r="G273" s="453">
        <f>F273/5</f>
        <v>8883.039999999999</v>
      </c>
      <c r="H273" s="454">
        <f t="shared" si="11"/>
        <v>740.2533333333332</v>
      </c>
    </row>
    <row r="274" spans="1:8" s="244" customFormat="1" ht="15">
      <c r="A274" s="436">
        <v>41850</v>
      </c>
      <c r="B274" s="240">
        <v>1</v>
      </c>
      <c r="C274" s="308" t="s">
        <v>2600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 ht="15">
      <c r="A275" s="436">
        <v>41073</v>
      </c>
      <c r="B275" s="240">
        <v>1</v>
      </c>
      <c r="C275" s="308" t="s">
        <v>2599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</v>
      </c>
    </row>
    <row r="276" spans="1:8" s="244" customFormat="1" ht="15">
      <c r="A276" s="436">
        <v>39448</v>
      </c>
      <c r="B276" s="465">
        <v>1</v>
      </c>
      <c r="C276" s="308" t="s">
        <v>2598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 ht="15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 ht="15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 ht="15">
      <c r="A279" s="445"/>
      <c r="B279" s="465">
        <v>1</v>
      </c>
      <c r="C279" s="308" t="s">
        <v>2348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 ht="15">
      <c r="A280" s="634"/>
      <c r="B280" s="465">
        <v>1</v>
      </c>
      <c r="C280" s="308" t="s">
        <v>2597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2596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 ht="15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2735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Bot="1" thickTop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 ht="15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 ht="15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 ht="15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2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 ht="15">
      <c r="A292" s="656"/>
      <c r="B292" s="240">
        <v>71</v>
      </c>
      <c r="C292" s="308" t="s">
        <v>2595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 ht="15">
      <c r="A293" s="656"/>
      <c r="B293" s="240">
        <v>8</v>
      </c>
      <c r="C293" s="308" t="s">
        <v>2594</v>
      </c>
      <c r="D293" s="240"/>
      <c r="E293" s="308"/>
      <c r="F293" s="438">
        <v>0</v>
      </c>
      <c r="G293" s="439">
        <f aca="true" t="shared" si="12" ref="G293:G350">F293/10</f>
        <v>0</v>
      </c>
      <c r="H293" s="440">
        <f aca="true" t="shared" si="13" ref="H293:H350">G293/12</f>
        <v>0</v>
      </c>
    </row>
    <row r="294" spans="1:8" s="244" customFormat="1" ht="15">
      <c r="A294" s="656"/>
      <c r="B294" s="240">
        <v>57</v>
      </c>
      <c r="C294" s="308" t="s">
        <v>2593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 ht="15">
      <c r="A295" s="656"/>
      <c r="B295" s="240">
        <v>1</v>
      </c>
      <c r="C295" s="308" t="s">
        <v>2577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 ht="15">
      <c r="A296" s="436">
        <v>39926</v>
      </c>
      <c r="B296" s="240">
        <v>1</v>
      </c>
      <c r="C296" s="584" t="s">
        <v>2592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</v>
      </c>
    </row>
    <row r="297" spans="1:8" s="244" customFormat="1" ht="15">
      <c r="A297" s="436">
        <v>40259</v>
      </c>
      <c r="B297" s="240">
        <v>1</v>
      </c>
      <c r="C297" s="308" t="s">
        <v>2591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 ht="15">
      <c r="A298" s="436">
        <v>39247</v>
      </c>
      <c r="B298" s="240">
        <v>5</v>
      </c>
      <c r="C298" s="308" t="s">
        <v>2589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 ht="15">
      <c r="A299" s="436"/>
      <c r="B299" s="240"/>
      <c r="C299" s="308" t="s">
        <v>2590</v>
      </c>
      <c r="D299" s="669"/>
      <c r="E299" s="669"/>
      <c r="F299" s="439">
        <v>5568</v>
      </c>
      <c r="G299" s="439">
        <f t="shared" si="12"/>
        <v>556.8</v>
      </c>
      <c r="H299" s="440">
        <f t="shared" si="13"/>
        <v>46.4</v>
      </c>
    </row>
    <row r="300" spans="1:8" s="244" customFormat="1" ht="15">
      <c r="A300" s="436"/>
      <c r="B300" s="240">
        <v>1</v>
      </c>
      <c r="C300" s="308" t="s">
        <v>2588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 ht="15">
      <c r="A301" s="436"/>
      <c r="B301" s="240">
        <v>2</v>
      </c>
      <c r="C301" s="308" t="s">
        <v>2587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 ht="15">
      <c r="A302" s="436"/>
      <c r="B302" s="240">
        <v>2</v>
      </c>
      <c r="C302" s="308" t="s">
        <v>2586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 ht="15">
      <c r="A303" s="436"/>
      <c r="B303" s="240">
        <v>1</v>
      </c>
      <c r="C303" s="308" t="s">
        <v>2585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 ht="15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 ht="15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 ht="15">
      <c r="A306" s="436"/>
      <c r="B306" s="240">
        <v>1</v>
      </c>
      <c r="C306" s="308" t="s">
        <v>2584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 ht="15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 ht="15">
      <c r="A308" s="436"/>
      <c r="B308" s="240">
        <v>1</v>
      </c>
      <c r="C308" s="308" t="s">
        <v>2583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 ht="15">
      <c r="A309" s="436">
        <v>41134</v>
      </c>
      <c r="B309" s="240">
        <v>20</v>
      </c>
      <c r="C309" s="308" t="s">
        <v>2582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1202.311</v>
      </c>
    </row>
    <row r="310" spans="1:8" s="244" customFormat="1" ht="15">
      <c r="A310" s="436">
        <v>41134</v>
      </c>
      <c r="B310" s="240">
        <v>50</v>
      </c>
      <c r="C310" s="308" t="s">
        <v>2581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 ht="15">
      <c r="A311" s="436">
        <v>40997</v>
      </c>
      <c r="B311" s="240">
        <v>5</v>
      </c>
      <c r="C311" s="308" t="s">
        <v>2580</v>
      </c>
      <c r="D311" s="669"/>
      <c r="E311" s="669"/>
      <c r="F311" s="670">
        <v>20585.65</v>
      </c>
      <c r="G311" s="439">
        <f t="shared" si="12"/>
        <v>2058.565</v>
      </c>
      <c r="H311" s="440">
        <f t="shared" si="13"/>
        <v>171.54708333333335</v>
      </c>
    </row>
    <row r="312" spans="1:8" s="244" customFormat="1" ht="15">
      <c r="A312" s="436">
        <v>41134</v>
      </c>
      <c r="B312" s="240">
        <v>1</v>
      </c>
      <c r="C312" s="308" t="s">
        <v>2579</v>
      </c>
      <c r="D312" s="669"/>
      <c r="E312" s="669"/>
      <c r="F312" s="670">
        <v>128806.4</v>
      </c>
      <c r="G312" s="439">
        <f t="shared" si="12"/>
        <v>12880.64</v>
      </c>
      <c r="H312" s="440">
        <f t="shared" si="13"/>
        <v>1073.3866666666665</v>
      </c>
    </row>
    <row r="313" spans="1:8" s="244" customFormat="1" ht="15">
      <c r="A313" s="436">
        <v>41226</v>
      </c>
      <c r="B313" s="240">
        <v>2</v>
      </c>
      <c r="C313" s="308" t="s">
        <v>2578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 ht="15">
      <c r="A314" s="436"/>
      <c r="B314" s="240">
        <v>1</v>
      </c>
      <c r="C314" s="308" t="s">
        <v>2577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 ht="15">
      <c r="A315" s="436"/>
      <c r="B315" s="240">
        <v>1</v>
      </c>
      <c r="C315" s="308" t="s">
        <v>2232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 ht="15">
      <c r="A316" s="436"/>
      <c r="B316" s="240">
        <v>1</v>
      </c>
      <c r="C316" s="584" t="s">
        <v>2576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 ht="15">
      <c r="A317" s="436"/>
      <c r="B317" s="240">
        <v>1</v>
      </c>
      <c r="C317" s="308" t="s">
        <v>2575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 ht="15">
      <c r="A318" s="446"/>
      <c r="B318" s="585">
        <v>1</v>
      </c>
      <c r="C318" s="448" t="s">
        <v>2574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 ht="15">
      <c r="A319" s="436"/>
      <c r="B319" s="240">
        <v>1</v>
      </c>
      <c r="C319" s="308" t="s">
        <v>2573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 ht="15">
      <c r="A320" s="436"/>
      <c r="B320" s="240">
        <v>7</v>
      </c>
      <c r="C320" s="308" t="s">
        <v>2572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 ht="15">
      <c r="A321" s="436"/>
      <c r="B321" s="240">
        <v>1</v>
      </c>
      <c r="C321" s="308" t="s">
        <v>2362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 ht="15">
      <c r="A322" s="436"/>
      <c r="B322" s="240">
        <v>2</v>
      </c>
      <c r="C322" s="308" t="s">
        <v>2571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 ht="15">
      <c r="A323" s="436"/>
      <c r="B323" s="240">
        <v>1</v>
      </c>
      <c r="C323" s="308" t="s">
        <v>2570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 ht="15">
      <c r="A324" s="436"/>
      <c r="B324" s="240">
        <v>1</v>
      </c>
      <c r="C324" s="308" t="s">
        <v>2377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 ht="15">
      <c r="A325" s="436">
        <v>38449</v>
      </c>
      <c r="B325" s="240">
        <v>1</v>
      </c>
      <c r="C325" s="308" t="s">
        <v>2569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 ht="15">
      <c r="A326" s="436"/>
      <c r="B326" s="240">
        <v>1</v>
      </c>
      <c r="C326" s="308" t="s">
        <v>2568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 ht="15">
      <c r="A327" s="436">
        <v>38593</v>
      </c>
      <c r="B327" s="240">
        <v>1</v>
      </c>
      <c r="C327" s="308" t="s">
        <v>2567</v>
      </c>
      <c r="D327" s="437"/>
      <c r="E327" s="669"/>
      <c r="F327" s="670">
        <v>1492.59</v>
      </c>
      <c r="G327" s="439">
        <f t="shared" si="12"/>
        <v>149.259</v>
      </c>
      <c r="H327" s="440">
        <f t="shared" si="13"/>
        <v>12.438249999999998</v>
      </c>
    </row>
    <row r="328" spans="1:8" s="244" customFormat="1" ht="15">
      <c r="A328" s="436">
        <v>38358</v>
      </c>
      <c r="B328" s="240">
        <v>1</v>
      </c>
      <c r="C328" s="308" t="s">
        <v>2566</v>
      </c>
      <c r="D328" s="437" t="s">
        <v>12</v>
      </c>
      <c r="E328" s="669"/>
      <c r="F328" s="670">
        <v>3353.56</v>
      </c>
      <c r="G328" s="439">
        <f t="shared" si="12"/>
        <v>335.356</v>
      </c>
      <c r="H328" s="440">
        <f t="shared" si="13"/>
        <v>27.94633333333333</v>
      </c>
    </row>
    <row r="329" spans="1:8" s="244" customFormat="1" ht="15">
      <c r="A329" s="436"/>
      <c r="B329" s="240">
        <v>1</v>
      </c>
      <c r="C329" s="308" t="s">
        <v>2565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2564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 ht="15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 ht="15">
      <c r="A333" s="608"/>
      <c r="B333" s="653">
        <v>2</v>
      </c>
      <c r="C333" s="475" t="s">
        <v>2563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 ht="15">
      <c r="A334" s="436"/>
      <c r="B334" s="240">
        <v>8</v>
      </c>
      <c r="C334" s="308" t="s">
        <v>2562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 ht="15">
      <c r="A335" s="436"/>
      <c r="B335" s="240">
        <v>1</v>
      </c>
      <c r="C335" s="308" t="s">
        <v>2561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 ht="15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8" s="244" customFormat="1" ht="15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8" s="244" customFormat="1" ht="15">
      <c r="A338" s="436">
        <v>40666</v>
      </c>
      <c r="B338" s="240">
        <v>1</v>
      </c>
      <c r="C338" s="308" t="s">
        <v>2560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8" s="244" customFormat="1" ht="15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8" s="244" customFormat="1" ht="15">
      <c r="A340" s="436"/>
      <c r="B340" s="240">
        <v>2</v>
      </c>
      <c r="C340" s="308" t="s">
        <v>2559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8" s="244" customFormat="1" ht="15">
      <c r="A341" s="436"/>
      <c r="B341" s="240">
        <v>1</v>
      </c>
      <c r="C341" s="308" t="s">
        <v>2451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8" s="244" customFormat="1" ht="15">
      <c r="A342" s="436"/>
      <c r="B342" s="240">
        <v>1</v>
      </c>
      <c r="C342" s="308" t="s">
        <v>2558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8" s="244" customFormat="1" ht="15">
      <c r="A343" s="436"/>
      <c r="B343" s="240">
        <v>1</v>
      </c>
      <c r="C343" s="308" t="s">
        <v>2177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8" s="244" customFormat="1" ht="15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 ht="15">
      <c r="A345" s="436">
        <v>41695</v>
      </c>
      <c r="B345" s="240">
        <v>1</v>
      </c>
      <c r="C345" s="308" t="s">
        <v>2557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8" s="244" customFormat="1" ht="15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1289.993</v>
      </c>
      <c r="H346" s="440">
        <f t="shared" si="13"/>
        <v>107.49941666666666</v>
      </c>
    </row>
    <row r="347" spans="1:8" s="244" customFormat="1" ht="15">
      <c r="A347" s="436">
        <v>42117</v>
      </c>
      <c r="B347" s="465">
        <v>70</v>
      </c>
      <c r="C347" s="308" t="s">
        <v>2798</v>
      </c>
      <c r="D347" s="437"/>
      <c r="E347" s="437"/>
      <c r="F347" s="472">
        <v>307602.4</v>
      </c>
      <c r="G347" s="439">
        <f t="shared" si="12"/>
        <v>30760.24</v>
      </c>
      <c r="H347" s="440">
        <f t="shared" si="13"/>
        <v>2563.3533333333335</v>
      </c>
    </row>
    <row r="348" spans="1:8" s="244" customFormat="1" ht="15">
      <c r="A348" s="436">
        <v>42300</v>
      </c>
      <c r="B348" s="465">
        <v>1</v>
      </c>
      <c r="C348" s="308" t="s">
        <v>2861</v>
      </c>
      <c r="D348" s="437" t="s">
        <v>2862</v>
      </c>
      <c r="E348" s="437" t="s">
        <v>2863</v>
      </c>
      <c r="F348" s="832">
        <v>10561</v>
      </c>
      <c r="G348" s="439">
        <f t="shared" si="12"/>
        <v>1056.1</v>
      </c>
      <c r="H348" s="440">
        <f t="shared" si="13"/>
        <v>88.00833333333333</v>
      </c>
    </row>
    <row r="349" spans="1:8" s="244" customFormat="1" ht="15">
      <c r="A349" s="436">
        <v>42300</v>
      </c>
      <c r="B349" s="465">
        <v>1</v>
      </c>
      <c r="C349" s="308" t="s">
        <v>2455</v>
      </c>
      <c r="D349" s="437" t="s">
        <v>2864</v>
      </c>
      <c r="E349" s="437"/>
      <c r="F349" s="832">
        <v>3540</v>
      </c>
      <c r="G349" s="453">
        <f t="shared" si="12"/>
        <v>354</v>
      </c>
      <c r="H349" s="454">
        <f t="shared" si="13"/>
        <v>29.5</v>
      </c>
    </row>
    <row r="350" spans="1:8" s="244" customFormat="1" ht="15">
      <c r="A350" s="436">
        <v>42300</v>
      </c>
      <c r="B350" s="465">
        <v>2</v>
      </c>
      <c r="C350" s="308" t="s">
        <v>2865</v>
      </c>
      <c r="D350" s="437" t="s">
        <v>2866</v>
      </c>
      <c r="E350" s="437" t="s">
        <v>2867</v>
      </c>
      <c r="F350" s="472">
        <v>18148.4</v>
      </c>
      <c r="G350" s="439">
        <f t="shared" si="12"/>
        <v>1814.8400000000001</v>
      </c>
      <c r="H350" s="440">
        <f t="shared" si="13"/>
        <v>151.23666666666668</v>
      </c>
    </row>
    <row r="351" spans="1:8" s="244" customFormat="1" ht="15">
      <c r="A351" s="436">
        <v>42397</v>
      </c>
      <c r="B351" s="465">
        <v>1</v>
      </c>
      <c r="C351" s="308" t="s">
        <v>2889</v>
      </c>
      <c r="D351" s="437" t="s">
        <v>649</v>
      </c>
      <c r="E351" s="437" t="s">
        <v>2890</v>
      </c>
      <c r="F351" s="472">
        <v>53350</v>
      </c>
      <c r="G351" s="439">
        <f>F351/10</f>
        <v>5335</v>
      </c>
      <c r="H351" s="440">
        <f>G351/12</f>
        <v>444.5833333333333</v>
      </c>
    </row>
    <row r="352" spans="1:8" s="244" customFormat="1" ht="15">
      <c r="A352" s="436">
        <v>42551</v>
      </c>
      <c r="B352" s="465">
        <v>1</v>
      </c>
      <c r="C352" s="308" t="s">
        <v>2924</v>
      </c>
      <c r="D352" s="437" t="s">
        <v>2925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2926</v>
      </c>
      <c r="F353" s="466">
        <v>12236</v>
      </c>
      <c r="G353" s="443">
        <f>F353/5</f>
        <v>2447.2</v>
      </c>
      <c r="H353" s="444">
        <f>G353/12</f>
        <v>203.9333333333333</v>
      </c>
    </row>
    <row r="354" spans="1:8" s="244" customFormat="1" ht="13.5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2736</v>
      </c>
      <c r="D355" s="308"/>
      <c r="E355" s="240"/>
      <c r="F355" s="679">
        <f>SUM(F292:F354)</f>
        <v>1022245.3500000002</v>
      </c>
      <c r="G355" s="679">
        <f>SUM(G292:G354)</f>
        <v>110291.335</v>
      </c>
      <c r="H355" s="680">
        <f>SUM(H292:H354)</f>
        <v>9190.944583333334</v>
      </c>
    </row>
    <row r="356" spans="1:8" s="244" customFormat="1" ht="16.5" thickBot="1" thickTop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 ht="15">
      <c r="A364" s="436">
        <v>36011</v>
      </c>
      <c r="B364" s="240">
        <v>6</v>
      </c>
      <c r="C364" s="308" t="s">
        <v>2556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 ht="15">
      <c r="A365" s="436">
        <v>35893</v>
      </c>
      <c r="B365" s="240">
        <v>11</v>
      </c>
      <c r="C365" s="308" t="s">
        <v>2556</v>
      </c>
      <c r="D365" s="240"/>
      <c r="E365" s="308"/>
      <c r="F365" s="586">
        <v>66462</v>
      </c>
      <c r="G365" s="439">
        <f aca="true" t="shared" si="14" ref="G365:G430">F365/10</f>
        <v>6646.2</v>
      </c>
      <c r="H365" s="440">
        <f aca="true" t="shared" si="15" ref="H365:H430">G365/12</f>
        <v>553.85</v>
      </c>
    </row>
    <row r="366" spans="1:8" s="244" customFormat="1" ht="15">
      <c r="A366" s="436">
        <v>39875</v>
      </c>
      <c r="B366" s="240">
        <v>1</v>
      </c>
      <c r="C366" s="308" t="s">
        <v>2556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</v>
      </c>
    </row>
    <row r="367" spans="1:8" s="244" customFormat="1" ht="15">
      <c r="A367" s="436"/>
      <c r="B367" s="240">
        <v>2</v>
      </c>
      <c r="C367" s="308" t="s">
        <v>2556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 ht="15">
      <c r="A368" s="436"/>
      <c r="B368" s="240">
        <v>4</v>
      </c>
      <c r="C368" s="308" t="s">
        <v>2555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 ht="15">
      <c r="A369" s="436" t="s">
        <v>12</v>
      </c>
      <c r="B369" s="240">
        <v>1</v>
      </c>
      <c r="C369" s="308" t="s">
        <v>2554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 ht="15">
      <c r="A370" s="436">
        <v>37323</v>
      </c>
      <c r="B370" s="240">
        <v>9</v>
      </c>
      <c r="C370" s="308" t="s">
        <v>2553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 ht="15">
      <c r="A371" s="436"/>
      <c r="B371" s="240">
        <v>6</v>
      </c>
      <c r="C371" s="308" t="s">
        <v>2553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 ht="15">
      <c r="A372" s="436"/>
      <c r="B372" s="240">
        <v>2</v>
      </c>
      <c r="C372" s="308" t="s">
        <v>2552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 ht="15">
      <c r="A373" s="436"/>
      <c r="B373" s="240">
        <v>2</v>
      </c>
      <c r="C373" s="308" t="s">
        <v>2552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 ht="15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 ht="15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 ht="15">
      <c r="A376" s="682"/>
      <c r="B376" s="683">
        <v>1</v>
      </c>
      <c r="C376" s="429" t="s">
        <v>2551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7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 ht="15">
      <c r="A378" s="436"/>
      <c r="B378" s="240">
        <v>1</v>
      </c>
      <c r="C378" s="308" t="s">
        <v>2550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 ht="15">
      <c r="A379" s="436"/>
      <c r="B379" s="240">
        <v>2</v>
      </c>
      <c r="C379" s="584" t="s">
        <v>2549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 ht="15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 ht="15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 ht="15">
      <c r="A382" s="436">
        <v>38916</v>
      </c>
      <c r="B382" s="240">
        <v>2</v>
      </c>
      <c r="C382" s="308" t="s">
        <v>2547</v>
      </c>
      <c r="D382" s="685" t="s">
        <v>1669</v>
      </c>
      <c r="E382" s="437"/>
      <c r="F382" s="439">
        <v>9203.82</v>
      </c>
      <c r="G382" s="439">
        <f t="shared" si="14"/>
        <v>920.382</v>
      </c>
      <c r="H382" s="440">
        <f t="shared" si="15"/>
        <v>76.6985</v>
      </c>
    </row>
    <row r="383" spans="1:8" s="244" customFormat="1" ht="15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 ht="15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 ht="15">
      <c r="A385" s="436"/>
      <c r="B385" s="488">
        <v>2</v>
      </c>
      <c r="C385" s="308" t="s">
        <v>2548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 ht="15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7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 ht="15">
      <c r="A388" s="436"/>
      <c r="B388" s="240">
        <v>1</v>
      </c>
      <c r="C388" s="308" t="s">
        <v>2547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 ht="15">
      <c r="A389" s="436">
        <v>39010</v>
      </c>
      <c r="B389" s="240">
        <v>1</v>
      </c>
      <c r="C389" s="584" t="s">
        <v>2546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 ht="15">
      <c r="A390" s="436"/>
      <c r="B390" s="686"/>
      <c r="C390" s="308" t="s">
        <v>2545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 ht="15">
      <c r="A391" s="436"/>
      <c r="B391" s="240">
        <v>1</v>
      </c>
      <c r="C391" s="308" t="s">
        <v>2544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7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75" customHeight="1">
      <c r="A393" s="436"/>
      <c r="B393" s="240">
        <v>1</v>
      </c>
      <c r="C393" s="308" t="s">
        <v>2544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75" customHeight="1">
      <c r="A394" s="436"/>
      <c r="B394" s="240">
        <v>1</v>
      </c>
      <c r="C394" s="308" t="s">
        <v>2543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75" customHeight="1">
      <c r="A395" s="436"/>
      <c r="B395" s="240">
        <v>1</v>
      </c>
      <c r="C395" s="308" t="s">
        <v>2542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 ht="15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75" customHeight="1">
      <c r="A397" s="436"/>
      <c r="B397" s="240">
        <v>1</v>
      </c>
      <c r="C397" s="308" t="s">
        <v>2541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75" customHeight="1">
      <c r="A398" s="436"/>
      <c r="B398" s="683">
        <v>1</v>
      </c>
      <c r="C398" s="429" t="s">
        <v>1882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75" customHeight="1">
      <c r="A399" s="436"/>
      <c r="B399" s="240">
        <v>1</v>
      </c>
      <c r="C399" s="308" t="s">
        <v>2540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 ht="15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 ht="15">
      <c r="A401" s="436"/>
      <c r="B401" s="240">
        <v>1</v>
      </c>
      <c r="C401" s="308" t="s">
        <v>2539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 ht="15">
      <c r="A402" s="436"/>
      <c r="B402" s="585">
        <v>1</v>
      </c>
      <c r="C402" s="467" t="s">
        <v>2538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 ht="15">
      <c r="A403" s="436"/>
      <c r="B403" s="240">
        <v>1</v>
      </c>
      <c r="C403" s="308" t="s">
        <v>2537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2536</v>
      </c>
      <c r="D404" s="590"/>
      <c r="E404" s="590"/>
      <c r="F404" s="443">
        <v>2976</v>
      </c>
      <c r="G404" s="443">
        <f t="shared" si="14"/>
        <v>297.6</v>
      </c>
      <c r="H404" s="444">
        <f t="shared" si="15"/>
        <v>24.8</v>
      </c>
    </row>
    <row r="405" spans="1:8" s="399" customFormat="1" ht="8.25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25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2535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 ht="15">
      <c r="A408" s="436"/>
      <c r="B408" s="240">
        <v>1</v>
      </c>
      <c r="C408" s="584" t="s">
        <v>2534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 ht="15">
      <c r="A409" s="436"/>
      <c r="B409" s="240">
        <v>1</v>
      </c>
      <c r="C409" s="308" t="s">
        <v>2533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 ht="15">
      <c r="A410" s="436"/>
      <c r="B410" s="240">
        <v>1</v>
      </c>
      <c r="C410" s="308" t="s">
        <v>2532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 ht="15">
      <c r="A411" s="436"/>
      <c r="B411" s="240">
        <v>1</v>
      </c>
      <c r="C411" s="584" t="s">
        <v>2531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 ht="15">
      <c r="A412" s="436"/>
      <c r="B412" s="240">
        <v>1</v>
      </c>
      <c r="C412" s="308" t="s">
        <v>2530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 ht="15">
      <c r="A413" s="436">
        <v>39972</v>
      </c>
      <c r="B413" s="240">
        <v>1</v>
      </c>
      <c r="C413" s="308" t="s">
        <v>2529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2.75" customHeight="1">
      <c r="A415" s="436"/>
      <c r="B415" s="240">
        <v>1</v>
      </c>
      <c r="C415" s="308" t="s">
        <v>2528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2.75" customHeight="1">
      <c r="A416" s="436"/>
      <c r="B416" s="240">
        <v>1</v>
      </c>
      <c r="C416" s="308" t="s">
        <v>2527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2.75" customHeight="1">
      <c r="A417" s="436"/>
      <c r="B417" s="240">
        <v>1</v>
      </c>
      <c r="C417" s="584" t="s">
        <v>2526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2.75" customHeight="1">
      <c r="A418" s="436"/>
      <c r="B418" s="240">
        <v>1</v>
      </c>
      <c r="C418" s="649" t="s">
        <v>2525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2.75" customHeight="1">
      <c r="A420" s="436"/>
      <c r="B420" s="240">
        <v>1</v>
      </c>
      <c r="C420" s="584" t="s">
        <v>2524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 ht="15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2.75" customHeight="1">
      <c r="A423" s="436"/>
      <c r="B423" s="240">
        <v>1</v>
      </c>
      <c r="C423" s="308" t="s">
        <v>2523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2.75" customHeight="1">
      <c r="A424" s="436">
        <v>40003</v>
      </c>
      <c r="B424" s="240">
        <v>1</v>
      </c>
      <c r="C424" s="308" t="s">
        <v>2522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2.7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2.75" customHeight="1">
      <c r="A426" s="436"/>
      <c r="B426" s="240">
        <v>1</v>
      </c>
      <c r="C426" s="308" t="s">
        <v>2521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2.75" customHeight="1">
      <c r="A427" s="436"/>
      <c r="B427" s="240">
        <v>2</v>
      </c>
      <c r="C427" s="308" t="s">
        <v>1946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2.75" customHeight="1">
      <c r="A430" s="436">
        <v>41066</v>
      </c>
      <c r="B430" s="240">
        <v>3</v>
      </c>
      <c r="C430" s="308" t="s">
        <v>2520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</v>
      </c>
    </row>
    <row r="431" spans="1:8" s="244" customFormat="1" ht="12.75" customHeight="1">
      <c r="A431" s="436">
        <v>41066</v>
      </c>
      <c r="B431" s="240">
        <v>3</v>
      </c>
      <c r="C431" s="308" t="s">
        <v>2501</v>
      </c>
      <c r="D431" s="437"/>
      <c r="E431" s="437"/>
      <c r="F431" s="439">
        <v>16756.55</v>
      </c>
      <c r="G431" s="439">
        <f aca="true" t="shared" si="16" ref="G431:G455">F431/10</f>
        <v>1675.655</v>
      </c>
      <c r="H431" s="440">
        <f aca="true" t="shared" si="17" ref="H431:H45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2.75" customHeight="1">
      <c r="A434" s="436">
        <v>41066</v>
      </c>
      <c r="B434" s="240">
        <v>3</v>
      </c>
      <c r="C434" s="308" t="s">
        <v>2519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2.75" customHeight="1">
      <c r="A435" s="436">
        <v>41083</v>
      </c>
      <c r="B435" s="240">
        <v>1</v>
      </c>
      <c r="C435" s="308" t="s">
        <v>2518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</v>
      </c>
    </row>
    <row r="436" spans="1:8" s="244" customFormat="1" ht="12.75" customHeight="1">
      <c r="A436" s="436"/>
      <c r="B436" s="240">
        <v>1</v>
      </c>
      <c r="C436" s="308" t="s">
        <v>2517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2.75" customHeight="1">
      <c r="A437" s="436"/>
      <c r="B437" s="240">
        <v>1</v>
      </c>
      <c r="C437" s="308" t="s">
        <v>2516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2.75" customHeight="1">
      <c r="A438" s="436"/>
      <c r="B438" s="240">
        <v>1</v>
      </c>
      <c r="C438" s="308" t="s">
        <v>2515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2.75" customHeight="1">
      <c r="A439" s="436"/>
      <c r="B439" s="240">
        <v>1</v>
      </c>
      <c r="C439" s="308" t="s">
        <v>2514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2513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2512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2.75" customHeight="1">
      <c r="A446" s="436">
        <v>38925</v>
      </c>
      <c r="B446" s="452">
        <v>1</v>
      </c>
      <c r="C446" s="584" t="s">
        <v>2511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2.75" customHeight="1">
      <c r="A448" s="436">
        <v>41753</v>
      </c>
      <c r="B448" s="452">
        <v>1</v>
      </c>
      <c r="C448" s="308" t="s">
        <v>2180</v>
      </c>
      <c r="D448" s="457" t="s">
        <v>163</v>
      </c>
      <c r="E448" s="457"/>
      <c r="F448" s="603">
        <v>5782</v>
      </c>
      <c r="G448" s="439">
        <f>F448/5</f>
        <v>1156.4</v>
      </c>
      <c r="H448" s="440">
        <f t="shared" si="17"/>
        <v>96.36666666666667</v>
      </c>
    </row>
    <row r="449" spans="1:8" s="244" customFormat="1" ht="12.7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70.83333333333333</v>
      </c>
    </row>
    <row r="450" spans="1:8" s="244" customFormat="1" ht="12.7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2510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2786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2792</v>
      </c>
      <c r="E454" s="437" t="s">
        <v>2793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2795</v>
      </c>
      <c r="D455" s="437"/>
      <c r="E455" s="437" t="s">
        <v>2796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2868</v>
      </c>
      <c r="E456" s="437" t="s">
        <v>2869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2919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2737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9.75" customHeight="1" thickBot="1" thickTop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 ht="15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 ht="15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 ht="15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 ht="15">
      <c r="A467" s="436"/>
      <c r="B467" s="240">
        <v>1</v>
      </c>
      <c r="C467" s="308" t="s">
        <v>2509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 ht="15">
      <c r="A468" s="436"/>
      <c r="B468" s="240">
        <v>1</v>
      </c>
      <c r="C468" s="584" t="s">
        <v>2508</v>
      </c>
      <c r="D468" s="240"/>
      <c r="E468" s="308"/>
      <c r="F468" s="439">
        <v>16875</v>
      </c>
      <c r="G468" s="439">
        <f aca="true" t="shared" si="18" ref="G468:G496">F468/10</f>
        <v>1687.5</v>
      </c>
      <c r="H468" s="440">
        <f aca="true" t="shared" si="19" ref="H468:H496">G468/12</f>
        <v>140.625</v>
      </c>
    </row>
    <row r="469" spans="1:8" s="244" customFormat="1" ht="15">
      <c r="A469" s="436"/>
      <c r="B469" s="240">
        <v>2</v>
      </c>
      <c r="C469" s="308" t="s">
        <v>2507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 ht="15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 ht="15">
      <c r="A471" s="436"/>
      <c r="B471" s="240">
        <v>1</v>
      </c>
      <c r="C471" s="308" t="s">
        <v>2506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 ht="15">
      <c r="A472" s="436">
        <v>39972</v>
      </c>
      <c r="B472" s="240">
        <v>1</v>
      </c>
      <c r="C472" s="308" t="s">
        <v>2505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</v>
      </c>
    </row>
    <row r="473" spans="1:8" s="244" customFormat="1" ht="15">
      <c r="A473" s="436"/>
      <c r="B473" s="240">
        <v>1</v>
      </c>
      <c r="C473" s="308" t="s">
        <v>2504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 ht="15">
      <c r="A474" s="436">
        <v>41066</v>
      </c>
      <c r="B474" s="240">
        <v>1</v>
      </c>
      <c r="C474" s="308" t="s">
        <v>2503</v>
      </c>
      <c r="D474" s="437"/>
      <c r="E474" s="437"/>
      <c r="F474" s="439">
        <v>5568</v>
      </c>
      <c r="G474" s="439">
        <f t="shared" si="18"/>
        <v>556.8</v>
      </c>
      <c r="H474" s="440">
        <f t="shared" si="19"/>
        <v>46.4</v>
      </c>
    </row>
    <row r="475" spans="1:8" s="244" customFormat="1" ht="15">
      <c r="A475" s="436"/>
      <c r="B475" s="240">
        <v>2</v>
      </c>
      <c r="C475" s="308" t="s">
        <v>2502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 ht="15">
      <c r="A476" s="436">
        <v>41066</v>
      </c>
      <c r="B476" s="240">
        <v>2</v>
      </c>
      <c r="C476" s="308" t="s">
        <v>2501</v>
      </c>
      <c r="D476" s="437"/>
      <c r="E476" s="437"/>
      <c r="F476" s="439">
        <v>11771</v>
      </c>
      <c r="G476" s="439">
        <f t="shared" si="18"/>
        <v>1177.1</v>
      </c>
      <c r="H476" s="440">
        <f t="shared" si="19"/>
        <v>98.09166666666665</v>
      </c>
    </row>
    <row r="477" spans="1:8" s="244" customFormat="1" ht="15">
      <c r="A477" s="436">
        <v>41066</v>
      </c>
      <c r="B477" s="240">
        <v>2</v>
      </c>
      <c r="C477" s="308" t="s">
        <v>2500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 ht="15">
      <c r="A478" s="436"/>
      <c r="B478" s="240">
        <v>1</v>
      </c>
      <c r="C478" s="308" t="s">
        <v>2499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 ht="15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 ht="15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 ht="15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 ht="15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 ht="15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 ht="15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 ht="15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 ht="15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 ht="15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 ht="15">
      <c r="A488" s="436"/>
      <c r="B488" s="240">
        <v>1</v>
      </c>
      <c r="C488" s="308" t="s">
        <v>2498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 ht="15">
      <c r="A489" s="436"/>
      <c r="B489" s="240">
        <v>1</v>
      </c>
      <c r="C489" s="308" t="s">
        <v>2497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 ht="15">
      <c r="A490" s="436"/>
      <c r="B490" s="240">
        <v>1</v>
      </c>
      <c r="C490" s="308" t="s">
        <v>2496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 ht="15">
      <c r="A491" s="436"/>
      <c r="B491" s="240">
        <v>1</v>
      </c>
      <c r="C491" s="308" t="s">
        <v>2496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 ht="15">
      <c r="A492" s="436"/>
      <c r="B492" s="240">
        <v>1</v>
      </c>
      <c r="C492" s="308" t="s">
        <v>2496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 ht="15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 ht="15">
      <c r="A494" s="436"/>
      <c r="B494" s="240">
        <v>1</v>
      </c>
      <c r="C494" s="308" t="s">
        <v>2495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 ht="15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2112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 ht="15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2738</v>
      </c>
      <c r="D498" s="240"/>
      <c r="E498" s="240"/>
      <c r="F498" s="294">
        <f>SUM(F467:F497)</f>
        <v>41058</v>
      </c>
      <c r="G498" s="294">
        <f>SUM(G467:G497)</f>
        <v>4105.799999999999</v>
      </c>
      <c r="H498" s="621">
        <f>SUM(H467:H497)</f>
        <v>342.15</v>
      </c>
    </row>
    <row r="499" spans="1:8" s="244" customFormat="1" ht="17.25" thickBot="1" thickTop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2153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2494</v>
      </c>
      <c r="D508" s="240"/>
      <c r="E508" s="240"/>
      <c r="F508" s="438">
        <v>0</v>
      </c>
      <c r="G508" s="439">
        <f aca="true" t="shared" si="20" ref="G508:G573">F508/10</f>
        <v>0</v>
      </c>
      <c r="H508" s="440">
        <f aca="true" t="shared" si="21" ref="H508:H573">G508/12</f>
        <v>0</v>
      </c>
    </row>
    <row r="509" spans="1:8" s="244" customFormat="1" ht="15" customHeight="1">
      <c r="A509" s="436"/>
      <c r="B509" s="240">
        <v>1</v>
      </c>
      <c r="C509" s="584" t="s">
        <v>2493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2492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2491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307.4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2490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2489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</v>
      </c>
    </row>
    <row r="517" spans="1:8" s="244" customFormat="1" ht="15" customHeight="1">
      <c r="A517" s="436"/>
      <c r="B517" s="240">
        <v>1</v>
      </c>
      <c r="C517" s="308" t="s">
        <v>2418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2488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2488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2487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2486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1761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2485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2484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2483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2482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2481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2480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2479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2478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2430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2477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2476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2475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2474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2473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2473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2472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2471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2470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2469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2468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</v>
      </c>
    </row>
    <row r="551" spans="1:8" s="244" customFormat="1" ht="15" customHeight="1">
      <c r="A551" s="436">
        <v>41873</v>
      </c>
      <c r="B551" s="240">
        <v>1</v>
      </c>
      <c r="C551" s="308" t="s">
        <v>2467</v>
      </c>
      <c r="D551" s="437"/>
      <c r="E551" s="437"/>
      <c r="F551" s="694">
        <v>258229.07</v>
      </c>
      <c r="G551" s="439">
        <f t="shared" si="20"/>
        <v>25822.907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2466</v>
      </c>
      <c r="D552" s="437"/>
      <c r="E552" s="437"/>
      <c r="F552" s="694">
        <v>21289.2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2465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2464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2463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2462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2461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7176.830000000001</v>
      </c>
      <c r="G568" s="439">
        <f t="shared" si="20"/>
        <v>717.6830000000001</v>
      </c>
      <c r="H568" s="440">
        <f t="shared" si="21"/>
        <v>59.80691666666667</v>
      </c>
    </row>
    <row r="569" spans="1:8" s="244" customFormat="1" ht="15" customHeight="1">
      <c r="A569" s="436"/>
      <c r="B569" s="240">
        <v>1</v>
      </c>
      <c r="C569" s="308" t="s">
        <v>2460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2459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2458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9.183333333333334</v>
      </c>
    </row>
    <row r="573" spans="1:8" s="244" customFormat="1" ht="15" customHeight="1">
      <c r="A573" s="436"/>
      <c r="B573" s="240">
        <v>1</v>
      </c>
      <c r="C573" s="308" t="s">
        <v>2457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2456</v>
      </c>
      <c r="D574" s="437" t="s">
        <v>61</v>
      </c>
      <c r="E574" s="437" t="s">
        <v>538</v>
      </c>
      <c r="F574" s="438">
        <v>15874.99</v>
      </c>
      <c r="G574" s="439">
        <f aca="true" t="shared" si="22" ref="G574:G599">F574/10</f>
        <v>1587.499</v>
      </c>
      <c r="H574" s="440">
        <f aca="true" t="shared" si="23" ref="H574:H602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2455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2454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645.3333333333334</v>
      </c>
    </row>
    <row r="581" spans="1:8" s="244" customFormat="1" ht="15" customHeight="1">
      <c r="A581" s="436"/>
      <c r="B581" s="240">
        <v>1</v>
      </c>
      <c r="C581" s="308" t="s">
        <v>2453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2452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2451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2450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2449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2448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2447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2446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2445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2444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2443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</v>
      </c>
    </row>
    <row r="601" spans="1:8" s="244" customFormat="1" ht="15" customHeight="1">
      <c r="A601" s="436">
        <v>42376</v>
      </c>
      <c r="B601" s="240">
        <v>7</v>
      </c>
      <c r="C601" s="308" t="s">
        <v>2882</v>
      </c>
      <c r="D601" s="437"/>
      <c r="E601" s="441"/>
      <c r="F601" s="438">
        <v>27918.8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2920</v>
      </c>
      <c r="E602" s="437" t="s">
        <v>2921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2739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</v>
      </c>
    </row>
    <row r="604" spans="1:8" s="244" customFormat="1" ht="15" customHeight="1" thickBot="1" thickTop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 ht="15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 ht="15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 ht="15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 ht="15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 ht="15">
      <c r="A612" s="436">
        <v>40511</v>
      </c>
      <c r="B612" s="240">
        <v>1</v>
      </c>
      <c r="C612" s="584" t="s">
        <v>2442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54.61666666666667</v>
      </c>
    </row>
    <row r="613" spans="1:8" s="244" customFormat="1" ht="15">
      <c r="A613" s="436" t="s">
        <v>1690</v>
      </c>
      <c r="B613" s="240">
        <v>1</v>
      </c>
      <c r="C613" s="308" t="s">
        <v>2441</v>
      </c>
      <c r="D613" s="437" t="s">
        <v>578</v>
      </c>
      <c r="E613" s="437" t="s">
        <v>12</v>
      </c>
      <c r="F613" s="439">
        <v>8062</v>
      </c>
      <c r="G613" s="439">
        <f aca="true" t="shared" si="24" ref="G613:G625">F613/10</f>
        <v>806.2</v>
      </c>
      <c r="H613" s="440">
        <f aca="true" t="shared" si="25" ref="H613:H625">G613/12</f>
        <v>67.18333333333334</v>
      </c>
    </row>
    <row r="614" spans="1:8" s="244" customFormat="1" ht="15">
      <c r="A614" s="436"/>
      <c r="B614" s="240">
        <v>1</v>
      </c>
      <c r="C614" s="308" t="s">
        <v>2079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 ht="15">
      <c r="A615" s="436"/>
      <c r="B615" s="240">
        <v>1</v>
      </c>
      <c r="C615" s="308" t="s">
        <v>2325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 ht="15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 ht="15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 ht="15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 ht="15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 ht="15">
      <c r="A620" s="436"/>
      <c r="B620" s="240">
        <v>1</v>
      </c>
      <c r="C620" s="308" t="s">
        <v>2429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 ht="15">
      <c r="A621" s="436"/>
      <c r="B621" s="240">
        <v>1</v>
      </c>
      <c r="C621" s="308" t="s">
        <v>2079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 ht="15">
      <c r="A622" s="296">
        <v>40275</v>
      </c>
      <c r="B622" s="240">
        <v>1</v>
      </c>
      <c r="C622" s="308" t="s">
        <v>1885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</v>
      </c>
    </row>
    <row r="623" spans="1:8" s="244" customFormat="1" ht="15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 ht="15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2440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 ht="15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2740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Bot="1" thickTop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 ht="15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 ht="15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 ht="15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2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 ht="15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75" customHeight="1">
      <c r="A636" s="699"/>
      <c r="B636" s="240">
        <v>1</v>
      </c>
      <c r="C636" s="308" t="s">
        <v>2439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75" customHeight="1">
      <c r="A637" s="699"/>
      <c r="B637" s="240"/>
      <c r="C637" s="308" t="s">
        <v>2438</v>
      </c>
      <c r="D637" s="458"/>
      <c r="E637" s="458"/>
      <c r="F637" s="470">
        <v>2390</v>
      </c>
      <c r="G637" s="439">
        <f aca="true" t="shared" si="26" ref="G637:G671">F637/10</f>
        <v>239</v>
      </c>
      <c r="H637" s="440">
        <f aca="true" t="shared" si="27" ref="H637:H675">G637/12</f>
        <v>19.916666666666668</v>
      </c>
    </row>
    <row r="638" spans="1:8" s="244" customFormat="1" ht="12.75" customHeight="1">
      <c r="A638" s="699"/>
      <c r="B638" s="240">
        <v>1</v>
      </c>
      <c r="C638" s="308" t="s">
        <v>2437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75" customHeight="1">
      <c r="A639" s="436">
        <v>38930</v>
      </c>
      <c r="B639" s="240">
        <v>2</v>
      </c>
      <c r="C639" s="308" t="s">
        <v>2436</v>
      </c>
      <c r="D639" s="437"/>
      <c r="E639" s="458"/>
      <c r="F639" s="470">
        <v>9203.81</v>
      </c>
      <c r="G639" s="439">
        <f t="shared" si="26"/>
        <v>920.381</v>
      </c>
      <c r="H639" s="440">
        <f t="shared" si="27"/>
        <v>76.69841666666666</v>
      </c>
    </row>
    <row r="640" spans="1:8" s="244" customFormat="1" ht="12.75" customHeight="1">
      <c r="A640" s="436"/>
      <c r="B640" s="240">
        <v>1</v>
      </c>
      <c r="C640" s="308" t="s">
        <v>2435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75" customHeight="1">
      <c r="A641" s="436"/>
      <c r="B641" s="240">
        <v>1</v>
      </c>
      <c r="C641" s="308" t="s">
        <v>2434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75" customHeight="1">
      <c r="A642" s="436"/>
      <c r="B642" s="240">
        <v>1</v>
      </c>
      <c r="C642" s="308" t="s">
        <v>2029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7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</v>
      </c>
      <c r="H643" s="440">
        <f t="shared" si="27"/>
        <v>229.727</v>
      </c>
    </row>
    <row r="644" spans="1:8" s="244" customFormat="1" ht="12.75" customHeight="1">
      <c r="A644" s="436"/>
      <c r="B644" s="700">
        <v>1</v>
      </c>
      <c r="C644" s="701" t="s">
        <v>2433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75" customHeight="1">
      <c r="A645" s="436">
        <v>40063</v>
      </c>
      <c r="B645" s="240">
        <v>1</v>
      </c>
      <c r="C645" s="308" t="s">
        <v>2432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</v>
      </c>
    </row>
    <row r="646" spans="1:8" s="244" customFormat="1" ht="12.75" customHeight="1">
      <c r="A646" s="436"/>
      <c r="B646" s="240">
        <v>1</v>
      </c>
      <c r="C646" s="308" t="s">
        <v>2431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</v>
      </c>
    </row>
    <row r="647" spans="1:8" s="244" customFormat="1" ht="12.75" customHeight="1">
      <c r="A647" s="436"/>
      <c r="B647" s="240">
        <v>1</v>
      </c>
      <c r="C647" s="308" t="s">
        <v>2430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</v>
      </c>
    </row>
    <row r="648" spans="1:8" s="244" customFormat="1" ht="12.7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</v>
      </c>
    </row>
    <row r="649" spans="1:8" s="244" customFormat="1" ht="12.7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75" customHeight="1">
      <c r="A650" s="436"/>
      <c r="B650" s="240">
        <v>1</v>
      </c>
      <c r="C650" s="308" t="s">
        <v>2429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7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7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75" customHeight="1">
      <c r="A653" s="436"/>
      <c r="B653" s="240">
        <v>1</v>
      </c>
      <c r="C653" s="308" t="s">
        <v>2428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75" customHeight="1">
      <c r="A654" s="436"/>
      <c r="B654" s="240">
        <v>1</v>
      </c>
      <c r="C654" s="308" t="s">
        <v>2427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75" customHeight="1">
      <c r="A655" s="436"/>
      <c r="B655" s="240">
        <v>1</v>
      </c>
      <c r="C655" s="308" t="s">
        <v>1937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7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75" customHeight="1">
      <c r="A657" s="436"/>
      <c r="B657" s="240">
        <v>1</v>
      </c>
      <c r="C657" s="308" t="s">
        <v>2426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75" customHeight="1">
      <c r="A658" s="436"/>
      <c r="B658" s="240">
        <v>1</v>
      </c>
      <c r="C658" s="308" t="s">
        <v>2425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7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75" customHeight="1">
      <c r="A660" s="436"/>
      <c r="B660" s="240">
        <v>1</v>
      </c>
      <c r="C660" s="308" t="s">
        <v>2424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7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</v>
      </c>
      <c r="H661" s="440">
        <f t="shared" si="27"/>
        <v>697.9333333333334</v>
      </c>
    </row>
    <row r="662" spans="1:8" s="244" customFormat="1" ht="12.75" customHeight="1">
      <c r="A662" s="446">
        <v>4</v>
      </c>
      <c r="B662" s="447">
        <v>1</v>
      </c>
      <c r="C662" s="448" t="s">
        <v>1884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75" customHeight="1">
      <c r="A663" s="446">
        <v>41705</v>
      </c>
      <c r="B663" s="447">
        <v>1</v>
      </c>
      <c r="C663" s="448" t="s">
        <v>2423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7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849.583</v>
      </c>
      <c r="H664" s="440">
        <f t="shared" si="27"/>
        <v>70.79858333333333</v>
      </c>
    </row>
    <row r="665" spans="1:8" s="244" customFormat="1" ht="12.75" customHeight="1">
      <c r="A665" s="446"/>
      <c r="B665" s="447">
        <v>1</v>
      </c>
      <c r="C665" s="448" t="s">
        <v>1937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75" customHeight="1">
      <c r="A666" s="446"/>
      <c r="B666" s="447">
        <v>1</v>
      </c>
      <c r="C666" s="448" t="s">
        <v>2422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75" customHeight="1">
      <c r="A667" s="445"/>
      <c r="B667" s="240">
        <v>1</v>
      </c>
      <c r="C667" s="308" t="s">
        <v>2421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75" customHeight="1">
      <c r="A668" s="445"/>
      <c r="B668" s="240">
        <v>1</v>
      </c>
      <c r="C668" s="308" t="s">
        <v>1937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2420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</v>
      </c>
    </row>
    <row r="673" spans="1:8" s="244" customFormat="1" ht="12.75" customHeight="1">
      <c r="A673" s="445">
        <v>42102</v>
      </c>
      <c r="B673" s="240">
        <v>3</v>
      </c>
      <c r="C673" s="308" t="s">
        <v>2804</v>
      </c>
      <c r="D673" s="437" t="s">
        <v>2805</v>
      </c>
      <c r="E673" s="437" t="s">
        <v>2806</v>
      </c>
      <c r="F673" s="830">
        <v>78675</v>
      </c>
      <c r="G673" s="670">
        <f>F673/5</f>
        <v>15735</v>
      </c>
      <c r="H673" s="828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2850</v>
      </c>
      <c r="D674" s="437"/>
      <c r="E674" s="437"/>
      <c r="F674" s="438">
        <v>15462.72</v>
      </c>
      <c r="G674" s="439">
        <f>F674/10</f>
        <v>1546.272</v>
      </c>
      <c r="H674" s="440">
        <f t="shared" si="27"/>
        <v>128.856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2927</v>
      </c>
      <c r="D675" s="437" t="s">
        <v>2928</v>
      </c>
      <c r="E675" s="437" t="s">
        <v>2929</v>
      </c>
      <c r="F675" s="442">
        <v>38600</v>
      </c>
      <c r="G675" s="443">
        <f>F675/10</f>
        <v>3860</v>
      </c>
      <c r="H675" s="444">
        <f t="shared" si="27"/>
        <v>321.6666666666667</v>
      </c>
    </row>
    <row r="676" spans="1:8" s="244" customFormat="1" ht="16.5" customHeight="1" thickBot="1">
      <c r="A676" s="705"/>
      <c r="B676" s="644"/>
      <c r="C676" s="620" t="s">
        <v>2741</v>
      </c>
      <c r="D676" s="644"/>
      <c r="E676" s="644"/>
      <c r="F676" s="294">
        <f>SUM(F635:F675)</f>
        <v>305783.54</v>
      </c>
      <c r="G676" s="706">
        <f>SUM(G636:G675)</f>
        <v>47574.556</v>
      </c>
      <c r="H676" s="621">
        <f>SUM(H636:H675)</f>
        <v>3964.546333333333</v>
      </c>
    </row>
    <row r="677" spans="1:8" s="244" customFormat="1" ht="12" customHeight="1" thickBot="1" thickTop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 ht="15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 ht="15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 ht="15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 ht="15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2419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39.83441666666667</v>
      </c>
    </row>
    <row r="686" spans="1:8" s="244" customFormat="1" ht="15" customHeight="1">
      <c r="A686" s="436">
        <v>39393</v>
      </c>
      <c r="B686" s="240">
        <v>1</v>
      </c>
      <c r="C686" s="308" t="s">
        <v>2418</v>
      </c>
      <c r="D686" s="240"/>
      <c r="E686" s="308"/>
      <c r="F686" s="470">
        <v>4780.13</v>
      </c>
      <c r="G686" s="439">
        <f aca="true" t="shared" si="28" ref="G686:G698">F686/10</f>
        <v>478.01300000000003</v>
      </c>
      <c r="H686" s="440">
        <f aca="true" t="shared" si="29" ref="H686:H701">G686/12</f>
        <v>39.83441666666667</v>
      </c>
    </row>
    <row r="687" spans="1:8" s="244" customFormat="1" ht="15" customHeight="1">
      <c r="A687" s="296">
        <v>39393</v>
      </c>
      <c r="B687" s="240">
        <v>2</v>
      </c>
      <c r="C687" s="308" t="s">
        <v>2417</v>
      </c>
      <c r="D687" s="240"/>
      <c r="E687" s="308"/>
      <c r="F687" s="470">
        <v>3128.48</v>
      </c>
      <c r="G687" s="439">
        <f t="shared" si="28"/>
        <v>312.848</v>
      </c>
      <c r="H687" s="440">
        <f t="shared" si="29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2416</v>
      </c>
      <c r="D688" s="240"/>
      <c r="E688" s="308"/>
      <c r="F688" s="470">
        <v>6148</v>
      </c>
      <c r="G688" s="439">
        <f t="shared" si="28"/>
        <v>614.8</v>
      </c>
      <c r="H688" s="440">
        <f t="shared" si="29"/>
        <v>51.23333333333333</v>
      </c>
    </row>
    <row r="689" spans="1:8" s="244" customFormat="1" ht="15" customHeight="1">
      <c r="A689" s="296">
        <v>39393</v>
      </c>
      <c r="B689" s="240">
        <v>1</v>
      </c>
      <c r="C689" s="308" t="s">
        <v>2415</v>
      </c>
      <c r="D689" s="437" t="s">
        <v>67</v>
      </c>
      <c r="E689" s="458"/>
      <c r="F689" s="470">
        <v>0</v>
      </c>
      <c r="G689" s="439">
        <f t="shared" si="28"/>
        <v>0</v>
      </c>
      <c r="H689" s="440">
        <f t="shared" si="29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8"/>
        <v>0</v>
      </c>
      <c r="H690" s="440">
        <f t="shared" si="29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8"/>
        <v>0</v>
      </c>
      <c r="H691" s="440">
        <f t="shared" si="29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29"/>
        <v>821.6666666666666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</v>
      </c>
      <c r="H693" s="440">
        <f t="shared" si="29"/>
        <v>25.837666666666667</v>
      </c>
    </row>
    <row r="694" spans="1:8" s="244" customFormat="1" ht="15" customHeight="1">
      <c r="A694" s="616"/>
      <c r="B694" s="240">
        <v>1</v>
      </c>
      <c r="C694" s="308" t="s">
        <v>2414</v>
      </c>
      <c r="D694" s="437"/>
      <c r="E694" s="437"/>
      <c r="F694" s="470">
        <v>0</v>
      </c>
      <c r="G694" s="439">
        <f t="shared" si="28"/>
        <v>0</v>
      </c>
      <c r="H694" s="440">
        <f t="shared" si="29"/>
        <v>0</v>
      </c>
    </row>
    <row r="695" spans="1:8" s="244" customFormat="1" ht="15" customHeight="1">
      <c r="A695" s="616"/>
      <c r="B695" s="240">
        <v>1</v>
      </c>
      <c r="C695" s="584" t="s">
        <v>2413</v>
      </c>
      <c r="D695" s="458"/>
      <c r="E695" s="437"/>
      <c r="F695" s="470">
        <v>0</v>
      </c>
      <c r="G695" s="439">
        <f t="shared" si="28"/>
        <v>0</v>
      </c>
      <c r="H695" s="440">
        <f t="shared" si="29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8"/>
        <v>0</v>
      </c>
      <c r="H696" s="440">
        <f t="shared" si="29"/>
        <v>0</v>
      </c>
    </row>
    <row r="697" spans="1:8" s="244" customFormat="1" ht="15" customHeight="1">
      <c r="A697" s="616"/>
      <c r="B697" s="240">
        <v>1</v>
      </c>
      <c r="C697" s="308" t="s">
        <v>2412</v>
      </c>
      <c r="D697" s="437"/>
      <c r="E697" s="458"/>
      <c r="F697" s="470">
        <v>0</v>
      </c>
      <c r="G697" s="439">
        <f t="shared" si="28"/>
        <v>0</v>
      </c>
      <c r="H697" s="440">
        <f t="shared" si="29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8"/>
        <v>0</v>
      </c>
      <c r="H698" s="440">
        <f t="shared" si="29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2411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29"/>
        <v>291.6666666666667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2799</v>
      </c>
      <c r="F700" s="470">
        <v>33748</v>
      </c>
      <c r="G700" s="439">
        <f>F700/5</f>
        <v>6749.6</v>
      </c>
      <c r="H700" s="440">
        <f t="shared" si="29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2826</v>
      </c>
      <c r="D701" s="437" t="s">
        <v>148</v>
      </c>
      <c r="E701" s="437" t="s">
        <v>2827</v>
      </c>
      <c r="F701" s="468">
        <v>6820.4</v>
      </c>
      <c r="G701" s="443">
        <f>F701/5</f>
        <v>1364.08</v>
      </c>
      <c r="H701" s="444">
        <f t="shared" si="29"/>
        <v>113.67333333333333</v>
      </c>
    </row>
    <row r="702" spans="1:8" s="244" customFormat="1" ht="11.2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2742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Bot="1" thickTop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 ht="15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 ht="15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 ht="15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2410</v>
      </c>
      <c r="D712" s="240"/>
      <c r="E712" s="240"/>
      <c r="F712" s="439">
        <v>2887.39</v>
      </c>
      <c r="G712" s="439">
        <f>F712/10</f>
        <v>288.739</v>
      </c>
      <c r="H712" s="440">
        <f>G712/12</f>
        <v>24.06158333333333</v>
      </c>
    </row>
    <row r="713" spans="1:8" s="244" customFormat="1" ht="15" customHeight="1">
      <c r="A713" s="436">
        <v>35151</v>
      </c>
      <c r="B713" s="240">
        <v>1</v>
      </c>
      <c r="C713" s="308" t="s">
        <v>2409</v>
      </c>
      <c r="D713" s="240"/>
      <c r="E713" s="308"/>
      <c r="F713" s="439">
        <v>2300</v>
      </c>
      <c r="G713" s="439">
        <f aca="true" t="shared" si="30" ref="G713:G738">F713/10</f>
        <v>230</v>
      </c>
      <c r="H713" s="440">
        <f aca="true" t="shared" si="31" ref="H713:H74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2408</v>
      </c>
      <c r="D714" s="240"/>
      <c r="E714" s="308"/>
      <c r="F714" s="470">
        <v>0</v>
      </c>
      <c r="G714" s="439">
        <f t="shared" si="30"/>
        <v>0</v>
      </c>
      <c r="H714" s="440">
        <f t="shared" si="31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2407</v>
      </c>
      <c r="D715" s="437" t="s">
        <v>636</v>
      </c>
      <c r="E715" s="601" t="s">
        <v>637</v>
      </c>
      <c r="F715" s="439">
        <v>7902</v>
      </c>
      <c r="G715" s="439">
        <f t="shared" si="30"/>
        <v>790.2</v>
      </c>
      <c r="H715" s="440">
        <f t="shared" si="31"/>
        <v>65.85000000000001</v>
      </c>
    </row>
    <row r="716" spans="1:8" s="244" customFormat="1" ht="15" customHeight="1">
      <c r="A716" s="436">
        <v>35948</v>
      </c>
      <c r="B716" s="240">
        <v>1</v>
      </c>
      <c r="C716" s="308" t="s">
        <v>2406</v>
      </c>
      <c r="D716" s="437"/>
      <c r="E716" s="308"/>
      <c r="F716" s="439">
        <v>1900</v>
      </c>
      <c r="G716" s="439">
        <f t="shared" si="30"/>
        <v>190</v>
      </c>
      <c r="H716" s="440">
        <f t="shared" si="31"/>
        <v>15.833333333333334</v>
      </c>
    </row>
    <row r="717" spans="1:8" s="244" customFormat="1" ht="15" customHeight="1">
      <c r="A717" s="436"/>
      <c r="B717" s="240">
        <v>1</v>
      </c>
      <c r="C717" s="308" t="s">
        <v>2405</v>
      </c>
      <c r="D717" s="437" t="s">
        <v>640</v>
      </c>
      <c r="E717" s="649"/>
      <c r="F717" s="439">
        <v>5700</v>
      </c>
      <c r="G717" s="439">
        <f t="shared" si="30"/>
        <v>570</v>
      </c>
      <c r="H717" s="440">
        <f t="shared" si="31"/>
        <v>47.5</v>
      </c>
    </row>
    <row r="718" spans="1:8" s="244" customFormat="1" ht="15" customHeight="1">
      <c r="A718" s="436"/>
      <c r="B718" s="240">
        <v>1</v>
      </c>
      <c r="C718" s="308" t="s">
        <v>2404</v>
      </c>
      <c r="D718" s="437" t="s">
        <v>642</v>
      </c>
      <c r="E718" s="649"/>
      <c r="F718" s="470">
        <v>0</v>
      </c>
      <c r="G718" s="439">
        <f t="shared" si="30"/>
        <v>0</v>
      </c>
      <c r="H718" s="440">
        <f t="shared" si="31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2403</v>
      </c>
      <c r="D719" s="437"/>
      <c r="E719" s="649"/>
      <c r="F719" s="439">
        <v>5885.6</v>
      </c>
      <c r="G719" s="439">
        <f t="shared" si="30"/>
        <v>588.5600000000001</v>
      </c>
      <c r="H719" s="440">
        <f t="shared" si="31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2402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1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1"/>
        <v>317.9166666666667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1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2401</v>
      </c>
      <c r="D723" s="437" t="s">
        <v>12</v>
      </c>
      <c r="E723" s="641"/>
      <c r="F723" s="602">
        <v>3263.49</v>
      </c>
      <c r="G723" s="439">
        <f t="shared" si="30"/>
        <v>326.349</v>
      </c>
      <c r="H723" s="440">
        <f t="shared" si="31"/>
        <v>27.19575</v>
      </c>
    </row>
    <row r="724" spans="1:8" s="244" customFormat="1" ht="15" customHeight="1" thickBot="1">
      <c r="A724" s="587"/>
      <c r="B724" s="588">
        <v>1</v>
      </c>
      <c r="C724" s="712" t="s">
        <v>2400</v>
      </c>
      <c r="D724" s="590"/>
      <c r="E724" s="713"/>
      <c r="F724" s="468">
        <v>0</v>
      </c>
      <c r="G724" s="443">
        <f t="shared" si="30"/>
        <v>0</v>
      </c>
      <c r="H724" s="444">
        <f t="shared" si="31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0"/>
        <v>0</v>
      </c>
      <c r="H727" s="655">
        <f t="shared" si="31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0"/>
        <v>0</v>
      </c>
      <c r="H728" s="440">
        <f t="shared" si="31"/>
        <v>0</v>
      </c>
    </row>
    <row r="729" spans="1:8" s="244" customFormat="1" ht="15" customHeight="1">
      <c r="A729" s="436"/>
      <c r="B729" s="700">
        <v>1</v>
      </c>
      <c r="C729" s="720" t="s">
        <v>2399</v>
      </c>
      <c r="D729" s="437"/>
      <c r="E729" s="437"/>
      <c r="F729" s="470">
        <v>0</v>
      </c>
      <c r="G729" s="439">
        <f t="shared" si="30"/>
        <v>0</v>
      </c>
      <c r="H729" s="440">
        <f t="shared" si="31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0"/>
        <v>0</v>
      </c>
      <c r="H730" s="440">
        <f t="shared" si="31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0"/>
        <v>0</v>
      </c>
      <c r="H731" s="440">
        <f t="shared" si="31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0"/>
        <v>0</v>
      </c>
      <c r="H732" s="440">
        <f t="shared" si="31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2398</v>
      </c>
      <c r="D733" s="437" t="s">
        <v>1692</v>
      </c>
      <c r="E733" s="437"/>
      <c r="F733" s="721">
        <v>26400</v>
      </c>
      <c r="G733" s="439">
        <f t="shared" si="30"/>
        <v>2640</v>
      </c>
      <c r="H733" s="440">
        <f t="shared" si="31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1"/>
        <v>75</v>
      </c>
    </row>
    <row r="735" spans="1:8" s="244" customFormat="1" ht="15" customHeight="1">
      <c r="A735" s="436"/>
      <c r="B735" s="700">
        <v>1</v>
      </c>
      <c r="C735" s="720" t="s">
        <v>2397</v>
      </c>
      <c r="D735" s="240"/>
      <c r="E735" s="437"/>
      <c r="F735" s="602">
        <v>0</v>
      </c>
      <c r="G735" s="439">
        <f t="shared" si="30"/>
        <v>0</v>
      </c>
      <c r="H735" s="440">
        <f t="shared" si="31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0"/>
        <v>0</v>
      </c>
      <c r="H736" s="440">
        <f t="shared" si="31"/>
        <v>0</v>
      </c>
    </row>
    <row r="737" spans="1:8" s="244" customFormat="1" ht="15" customHeight="1">
      <c r="A737" s="436"/>
      <c r="B737" s="700">
        <v>2</v>
      </c>
      <c r="C737" s="720" t="s">
        <v>2396</v>
      </c>
      <c r="D737" s="240"/>
      <c r="E737" s="240"/>
      <c r="F737" s="470">
        <v>0</v>
      </c>
      <c r="G737" s="439">
        <f t="shared" si="30"/>
        <v>0</v>
      </c>
      <c r="H737" s="440">
        <f t="shared" si="31"/>
        <v>0</v>
      </c>
    </row>
    <row r="738" spans="1:8" s="244" customFormat="1" ht="15" customHeight="1">
      <c r="A738" s="436"/>
      <c r="B738" s="700">
        <v>1</v>
      </c>
      <c r="C738" s="720" t="s">
        <v>2395</v>
      </c>
      <c r="D738" s="240"/>
      <c r="E738" s="240"/>
      <c r="F738" s="470">
        <v>0</v>
      </c>
      <c r="G738" s="439">
        <f t="shared" si="30"/>
        <v>0</v>
      </c>
      <c r="H738" s="440">
        <f t="shared" si="31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2783</v>
      </c>
      <c r="D739" s="449" t="s">
        <v>227</v>
      </c>
      <c r="E739" s="450" t="s">
        <v>2784</v>
      </c>
      <c r="F739" s="438">
        <v>14500</v>
      </c>
      <c r="G739" s="439">
        <f>F739/5</f>
        <v>2900</v>
      </c>
      <c r="H739" s="440">
        <f t="shared" si="31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2785</v>
      </c>
      <c r="F740" s="438">
        <v>5000</v>
      </c>
      <c r="G740" s="439">
        <f>F740/5</f>
        <v>1000</v>
      </c>
      <c r="H740" s="440">
        <f t="shared" si="31"/>
        <v>83.33333333333333</v>
      </c>
    </row>
    <row r="741" spans="1:8" s="244" customFormat="1" ht="12.75" customHeight="1">
      <c r="A741" s="446">
        <v>42187</v>
      </c>
      <c r="B741" s="447">
        <v>1</v>
      </c>
      <c r="C741" s="448" t="s">
        <v>2842</v>
      </c>
      <c r="D741" s="451"/>
      <c r="E741" s="450" t="s">
        <v>2843</v>
      </c>
      <c r="F741" s="586">
        <v>8637.6</v>
      </c>
      <c r="G741" s="439">
        <f>F741/10</f>
        <v>863.76</v>
      </c>
      <c r="H741" s="440">
        <f t="shared" si="31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2844</v>
      </c>
      <c r="D742" s="451" t="s">
        <v>2845</v>
      </c>
      <c r="E742" s="450" t="s">
        <v>2846</v>
      </c>
      <c r="F742" s="442">
        <v>5526.26</v>
      </c>
      <c r="G742" s="443">
        <f>F742/10</f>
        <v>552.626</v>
      </c>
      <c r="H742" s="444">
        <f t="shared" si="31"/>
        <v>46.052166666666665</v>
      </c>
    </row>
    <row r="743" spans="1:8" s="244" customFormat="1" ht="10.5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2743</v>
      </c>
      <c r="D744" s="645"/>
      <c r="E744" s="645"/>
      <c r="F744" s="294">
        <f>SUM(F712:F743)</f>
        <v>123615.74</v>
      </c>
      <c r="G744" s="294">
        <f>SUM(G712:G743)</f>
        <v>17682.914</v>
      </c>
      <c r="H744" s="621">
        <f>SUM(H712:H743)</f>
        <v>1473.5761666666667</v>
      </c>
    </row>
    <row r="745" spans="1:8" s="244" customFormat="1" ht="15" customHeight="1" thickBot="1" thickTop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 ht="15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 ht="15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 ht="15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 ht="15">
      <c r="A753" s="296" t="s">
        <v>12</v>
      </c>
      <c r="B753" s="240">
        <v>1</v>
      </c>
      <c r="C753" s="308" t="s">
        <v>2394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 ht="15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aca="true" t="shared" si="32" ref="G754:G759">F754/10</f>
        <v>0</v>
      </c>
      <c r="H754" s="440">
        <f aca="true" t="shared" si="33" ref="H754:H759">G754/12</f>
        <v>0</v>
      </c>
    </row>
    <row r="755" spans="1:8" s="244" customFormat="1" ht="15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577.478</v>
      </c>
      <c r="H755" s="440">
        <f t="shared" si="33"/>
        <v>48.12316666666666</v>
      </c>
    </row>
    <row r="756" spans="1:8" s="244" customFormat="1" ht="15">
      <c r="A756" s="436"/>
      <c r="B756" s="465">
        <v>1</v>
      </c>
      <c r="C756" s="308" t="s">
        <v>2393</v>
      </c>
      <c r="D756" s="457" t="s">
        <v>658</v>
      </c>
      <c r="E756" s="457"/>
      <c r="F756" s="470">
        <v>0</v>
      </c>
      <c r="G756" s="439">
        <f t="shared" si="32"/>
        <v>0</v>
      </c>
      <c r="H756" s="440">
        <f t="shared" si="33"/>
        <v>0</v>
      </c>
    </row>
    <row r="757" spans="1:8" s="244" customFormat="1" ht="15">
      <c r="A757" s="296">
        <v>40989</v>
      </c>
      <c r="B757" s="240">
        <v>1</v>
      </c>
      <c r="C757" s="308" t="s">
        <v>2392</v>
      </c>
      <c r="D757" s="729"/>
      <c r="E757" s="458"/>
      <c r="F757" s="470">
        <v>16240</v>
      </c>
      <c r="G757" s="439">
        <f t="shared" si="32"/>
        <v>1624</v>
      </c>
      <c r="H757" s="440">
        <f t="shared" si="33"/>
        <v>135.33333333333334</v>
      </c>
    </row>
    <row r="758" spans="1:8" s="244" customFormat="1" ht="15">
      <c r="A758" s="296"/>
      <c r="B758" s="240">
        <v>1</v>
      </c>
      <c r="C758" s="308" t="s">
        <v>2391</v>
      </c>
      <c r="D758" s="729"/>
      <c r="E758" s="437"/>
      <c r="F758" s="470">
        <v>0</v>
      </c>
      <c r="G758" s="439">
        <f t="shared" si="32"/>
        <v>0</v>
      </c>
      <c r="H758" s="440">
        <f t="shared" si="33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2390</v>
      </c>
      <c r="D759" s="728"/>
      <c r="E759" s="240"/>
      <c r="F759" s="468">
        <v>0</v>
      </c>
      <c r="G759" s="443">
        <f t="shared" si="32"/>
        <v>0</v>
      </c>
      <c r="H759" s="444">
        <f t="shared" si="33"/>
        <v>0</v>
      </c>
    </row>
    <row r="760" spans="1:8" s="244" customFormat="1" ht="15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2744</v>
      </c>
      <c r="D761" s="644"/>
      <c r="E761" s="644"/>
      <c r="F761" s="294">
        <f>SUM(F753:F760)</f>
        <v>19127.39</v>
      </c>
      <c r="G761" s="294">
        <f>SUM(G753:G760)</f>
        <v>2201.478</v>
      </c>
      <c r="H761" s="621">
        <f>SUM(H753:H760)</f>
        <v>183.4565</v>
      </c>
    </row>
    <row r="762" spans="1:8" s="244" customFormat="1" ht="16.5" thickBot="1" thickTop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 ht="15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 ht="15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 ht="15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 ht="15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 ht="15">
      <c r="A770" s="436"/>
      <c r="B770" s="240">
        <v>1</v>
      </c>
      <c r="C770" s="308" t="s">
        <v>2389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 ht="15">
      <c r="A771" s="436">
        <v>36011</v>
      </c>
      <c r="B771" s="240">
        <v>1</v>
      </c>
      <c r="C771" s="308" t="s">
        <v>2388</v>
      </c>
      <c r="D771" s="240"/>
      <c r="E771" s="308"/>
      <c r="F771" s="439">
        <v>2665</v>
      </c>
      <c r="G771" s="439">
        <f aca="true" t="shared" si="34" ref="G771:G835">F771/10</f>
        <v>266.5</v>
      </c>
      <c r="H771" s="440">
        <f aca="true" t="shared" si="35" ref="H771:H835">G771/12</f>
        <v>22.208333333333332</v>
      </c>
    </row>
    <row r="772" spans="1:8" s="244" customFormat="1" ht="15">
      <c r="A772" s="436"/>
      <c r="B772" s="240">
        <v>2</v>
      </c>
      <c r="C772" s="308" t="s">
        <v>2387</v>
      </c>
      <c r="D772" s="240"/>
      <c r="E772" s="308"/>
      <c r="F772" s="439">
        <v>0</v>
      </c>
      <c r="G772" s="439">
        <f t="shared" si="34"/>
        <v>0</v>
      </c>
      <c r="H772" s="440">
        <f t="shared" si="35"/>
        <v>0</v>
      </c>
    </row>
    <row r="773" spans="1:8" s="244" customFormat="1" ht="15">
      <c r="A773" s="436"/>
      <c r="B773" s="240">
        <v>2</v>
      </c>
      <c r="C773" s="308" t="s">
        <v>2386</v>
      </c>
      <c r="D773" s="240"/>
      <c r="E773" s="308"/>
      <c r="F773" s="439">
        <v>2200</v>
      </c>
      <c r="G773" s="439">
        <f t="shared" si="34"/>
        <v>220</v>
      </c>
      <c r="H773" s="440">
        <f t="shared" si="35"/>
        <v>18.333333333333332</v>
      </c>
    </row>
    <row r="774" spans="1:8" s="244" customFormat="1" ht="15">
      <c r="A774" s="436"/>
      <c r="B774" s="240">
        <v>1</v>
      </c>
      <c r="C774" s="308" t="s">
        <v>2385</v>
      </c>
      <c r="D774" s="240"/>
      <c r="E774" s="308"/>
      <c r="F774" s="439">
        <v>0</v>
      </c>
      <c r="G774" s="439">
        <f t="shared" si="34"/>
        <v>0</v>
      </c>
      <c r="H774" s="440">
        <f t="shared" si="35"/>
        <v>0</v>
      </c>
    </row>
    <row r="775" spans="1:8" s="244" customFormat="1" ht="15">
      <c r="A775" s="436"/>
      <c r="B775" s="240">
        <v>1</v>
      </c>
      <c r="C775" s="308" t="s">
        <v>2384</v>
      </c>
      <c r="D775" s="240"/>
      <c r="E775" s="308"/>
      <c r="F775" s="439">
        <v>0</v>
      </c>
      <c r="G775" s="439">
        <f t="shared" si="34"/>
        <v>0</v>
      </c>
      <c r="H775" s="440">
        <f t="shared" si="35"/>
        <v>0</v>
      </c>
    </row>
    <row r="776" spans="1:8" s="244" customFormat="1" ht="15">
      <c r="A776" s="436"/>
      <c r="B776" s="240">
        <v>1</v>
      </c>
      <c r="C776" s="308" t="s">
        <v>2383</v>
      </c>
      <c r="D776" s="240"/>
      <c r="E776" s="308"/>
      <c r="F776" s="439">
        <v>0</v>
      </c>
      <c r="G776" s="439">
        <f t="shared" si="34"/>
        <v>0</v>
      </c>
      <c r="H776" s="440">
        <f t="shared" si="35"/>
        <v>0</v>
      </c>
    </row>
    <row r="777" spans="1:8" s="244" customFormat="1" ht="15">
      <c r="A777" s="436">
        <v>33637</v>
      </c>
      <c r="B777" s="240">
        <v>3</v>
      </c>
      <c r="C777" s="308" t="s">
        <v>2382</v>
      </c>
      <c r="D777" s="240"/>
      <c r="E777" s="240"/>
      <c r="F777" s="439">
        <v>0</v>
      </c>
      <c r="G777" s="439">
        <f t="shared" si="34"/>
        <v>0</v>
      </c>
      <c r="H777" s="440">
        <f t="shared" si="35"/>
        <v>0</v>
      </c>
    </row>
    <row r="778" spans="1:8" s="244" customFormat="1" ht="15">
      <c r="A778" s="436">
        <v>39856</v>
      </c>
      <c r="B778" s="240">
        <v>1</v>
      </c>
      <c r="C778" s="584" t="s">
        <v>2381</v>
      </c>
      <c r="D778" s="240"/>
      <c r="E778" s="240"/>
      <c r="F778" s="470">
        <v>7772</v>
      </c>
      <c r="G778" s="439">
        <f t="shared" si="34"/>
        <v>777.2</v>
      </c>
      <c r="H778" s="440">
        <f t="shared" si="35"/>
        <v>64.76666666666667</v>
      </c>
    </row>
    <row r="779" spans="1:8" s="244" customFormat="1" ht="15">
      <c r="A779" s="436">
        <v>39856</v>
      </c>
      <c r="B779" s="240">
        <v>1</v>
      </c>
      <c r="C779" s="308" t="s">
        <v>2380</v>
      </c>
      <c r="D779" s="240"/>
      <c r="E779" s="308"/>
      <c r="F779" s="439">
        <v>4495</v>
      </c>
      <c r="G779" s="439">
        <f t="shared" si="34"/>
        <v>449.5</v>
      </c>
      <c r="H779" s="440">
        <f t="shared" si="35"/>
        <v>37.458333333333336</v>
      </c>
    </row>
    <row r="780" spans="1:8" s="244" customFormat="1" ht="15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4"/>
        <v>878.7</v>
      </c>
      <c r="H780" s="440">
        <f t="shared" si="35"/>
        <v>73.22500000000001</v>
      </c>
    </row>
    <row r="781" spans="1:8" s="244" customFormat="1" ht="15">
      <c r="A781" s="436">
        <v>40010</v>
      </c>
      <c r="B781" s="240">
        <v>1</v>
      </c>
      <c r="C781" s="295" t="s">
        <v>2122</v>
      </c>
      <c r="D781" s="641"/>
      <c r="E781" s="641"/>
      <c r="F781" s="439">
        <v>8584</v>
      </c>
      <c r="G781" s="439">
        <f t="shared" si="34"/>
        <v>858.4</v>
      </c>
      <c r="H781" s="440">
        <f t="shared" si="35"/>
        <v>71.53333333333333</v>
      </c>
    </row>
    <row r="782" spans="1:8" s="244" customFormat="1" ht="15">
      <c r="A782" s="436"/>
      <c r="B782" s="240">
        <v>1</v>
      </c>
      <c r="C782" s="295" t="s">
        <v>2379</v>
      </c>
      <c r="D782" s="641"/>
      <c r="E782" s="641"/>
      <c r="F782" s="439">
        <v>0</v>
      </c>
      <c r="G782" s="439">
        <f t="shared" si="34"/>
        <v>0</v>
      </c>
      <c r="H782" s="440">
        <f t="shared" si="35"/>
        <v>0</v>
      </c>
    </row>
    <row r="783" spans="1:8" s="244" customFormat="1" ht="15">
      <c r="A783" s="436"/>
      <c r="B783" s="240">
        <v>20</v>
      </c>
      <c r="C783" s="295" t="s">
        <v>2378</v>
      </c>
      <c r="D783" s="437"/>
      <c r="E783" s="641"/>
      <c r="F783" s="439">
        <v>0</v>
      </c>
      <c r="G783" s="439">
        <f t="shared" si="34"/>
        <v>0</v>
      </c>
      <c r="H783" s="440">
        <f t="shared" si="35"/>
        <v>0</v>
      </c>
    </row>
    <row r="784" spans="1:8" s="244" customFormat="1" ht="15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4"/>
        <v>0</v>
      </c>
      <c r="H784" s="440">
        <f t="shared" si="35"/>
        <v>0</v>
      </c>
    </row>
    <row r="785" spans="1:8" s="244" customFormat="1" ht="12.75" customHeight="1">
      <c r="A785" s="296"/>
      <c r="B785" s="488">
        <v>1</v>
      </c>
      <c r="C785" s="429" t="s">
        <v>2377</v>
      </c>
      <c r="D785" s="437" t="s">
        <v>322</v>
      </c>
      <c r="E785" s="437"/>
      <c r="F785" s="439">
        <v>0</v>
      </c>
      <c r="G785" s="439">
        <f t="shared" si="34"/>
        <v>0</v>
      </c>
      <c r="H785" s="440">
        <f t="shared" si="35"/>
        <v>0</v>
      </c>
    </row>
    <row r="786" spans="1:8" s="244" customFormat="1" ht="12.75" customHeight="1">
      <c r="A786" s="296"/>
      <c r="B786" s="240">
        <v>1</v>
      </c>
      <c r="C786" s="308" t="s">
        <v>2376</v>
      </c>
      <c r="D786" s="437" t="s">
        <v>322</v>
      </c>
      <c r="E786" s="437">
        <v>411572</v>
      </c>
      <c r="F786" s="439">
        <v>0</v>
      </c>
      <c r="G786" s="439">
        <f t="shared" si="34"/>
        <v>0</v>
      </c>
      <c r="H786" s="440">
        <f t="shared" si="35"/>
        <v>0</v>
      </c>
    </row>
    <row r="787" spans="1:8" s="244" customFormat="1" ht="12.75" customHeight="1">
      <c r="A787" s="296"/>
      <c r="B787" s="240">
        <v>1</v>
      </c>
      <c r="C787" s="584" t="s">
        <v>2375</v>
      </c>
      <c r="D787" s="437"/>
      <c r="E787" s="437"/>
      <c r="F787" s="439">
        <v>0</v>
      </c>
      <c r="G787" s="439">
        <f t="shared" si="34"/>
        <v>0</v>
      </c>
      <c r="H787" s="440">
        <f t="shared" si="35"/>
        <v>0</v>
      </c>
    </row>
    <row r="788" spans="1:8" s="244" customFormat="1" ht="12.7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5"/>
        <v>473.6666666666667</v>
      </c>
    </row>
    <row r="789" spans="1:8" s="244" customFormat="1" ht="12.7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4"/>
        <v>275</v>
      </c>
      <c r="H789" s="440">
        <f t="shared" si="35"/>
        <v>22.916666666666668</v>
      </c>
    </row>
    <row r="790" spans="1:8" s="244" customFormat="1" ht="12.75" customHeight="1">
      <c r="A790" s="296">
        <v>39512</v>
      </c>
      <c r="B790" s="240">
        <v>1</v>
      </c>
      <c r="C790" s="308" t="s">
        <v>2374</v>
      </c>
      <c r="D790" s="437"/>
      <c r="E790" s="437"/>
      <c r="F790" s="470">
        <v>1922</v>
      </c>
      <c r="G790" s="439">
        <f>F790/5</f>
        <v>384.4</v>
      </c>
      <c r="H790" s="440">
        <f t="shared" si="35"/>
        <v>32.03333333333333</v>
      </c>
    </row>
    <row r="791" spans="1:8" s="244" customFormat="1" ht="12.7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5"/>
        <v>293.8666666666667</v>
      </c>
    </row>
    <row r="792" spans="1:8" s="244" customFormat="1" ht="12.7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4"/>
        <v>3735.2</v>
      </c>
      <c r="H792" s="440">
        <f t="shared" si="35"/>
        <v>311.26666666666665</v>
      </c>
    </row>
    <row r="793" spans="1:8" s="244" customFormat="1" ht="12.7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4"/>
        <v>177.5</v>
      </c>
      <c r="H793" s="440">
        <f t="shared" si="35"/>
        <v>14.791666666666666</v>
      </c>
    </row>
    <row r="794" spans="1:8" s="244" customFormat="1" ht="15">
      <c r="A794" s="296">
        <v>40316</v>
      </c>
      <c r="B794" s="240">
        <v>1</v>
      </c>
      <c r="C794" s="584" t="s">
        <v>2373</v>
      </c>
      <c r="D794" s="437"/>
      <c r="E794" s="437"/>
      <c r="F794" s="470">
        <v>9918</v>
      </c>
      <c r="G794" s="439">
        <f t="shared" si="34"/>
        <v>991.8</v>
      </c>
      <c r="H794" s="440">
        <f t="shared" si="35"/>
        <v>82.64999999999999</v>
      </c>
    </row>
    <row r="795" spans="1:8" s="244" customFormat="1" ht="15">
      <c r="A795" s="296"/>
      <c r="B795" s="240">
        <v>1</v>
      </c>
      <c r="C795" s="308" t="s">
        <v>2372</v>
      </c>
      <c r="D795" s="437" t="s">
        <v>706</v>
      </c>
      <c r="E795" s="437"/>
      <c r="F795" s="439">
        <v>0</v>
      </c>
      <c r="G795" s="439">
        <f t="shared" si="34"/>
        <v>0</v>
      </c>
      <c r="H795" s="440">
        <f t="shared" si="35"/>
        <v>0</v>
      </c>
    </row>
    <row r="796" spans="1:8" s="244" customFormat="1" ht="15">
      <c r="A796" s="296"/>
      <c r="B796" s="240">
        <v>1</v>
      </c>
      <c r="C796" s="308" t="s">
        <v>2371</v>
      </c>
      <c r="D796" s="437" t="s">
        <v>708</v>
      </c>
      <c r="E796" s="437"/>
      <c r="F796" s="439">
        <v>0</v>
      </c>
      <c r="G796" s="439">
        <f t="shared" si="34"/>
        <v>0</v>
      </c>
      <c r="H796" s="440">
        <f t="shared" si="35"/>
        <v>0</v>
      </c>
    </row>
    <row r="797" spans="1:8" s="244" customFormat="1" ht="15">
      <c r="A797" s="296"/>
      <c r="B797" s="240">
        <v>1</v>
      </c>
      <c r="C797" s="308" t="s">
        <v>2370</v>
      </c>
      <c r="D797" s="437"/>
      <c r="E797" s="437"/>
      <c r="F797" s="439">
        <v>0</v>
      </c>
      <c r="G797" s="439">
        <f t="shared" si="34"/>
        <v>0</v>
      </c>
      <c r="H797" s="440">
        <f t="shared" si="35"/>
        <v>0</v>
      </c>
    </row>
    <row r="798" spans="1:8" s="244" customFormat="1" ht="12.75" customHeight="1">
      <c r="A798" s="296"/>
      <c r="B798" s="240">
        <v>1</v>
      </c>
      <c r="C798" s="308" t="s">
        <v>2369</v>
      </c>
      <c r="D798" s="437"/>
      <c r="E798" s="437"/>
      <c r="F798" s="439">
        <v>0</v>
      </c>
      <c r="G798" s="439">
        <f t="shared" si="34"/>
        <v>0</v>
      </c>
      <c r="H798" s="440">
        <f t="shared" si="35"/>
        <v>0</v>
      </c>
    </row>
    <row r="799" spans="1:8" s="244" customFormat="1" ht="12.75" customHeight="1">
      <c r="A799" s="296"/>
      <c r="B799" s="240">
        <v>1</v>
      </c>
      <c r="C799" s="308" t="s">
        <v>2368</v>
      </c>
      <c r="D799" s="437"/>
      <c r="E799" s="437"/>
      <c r="F799" s="439">
        <v>0</v>
      </c>
      <c r="G799" s="439">
        <f t="shared" si="34"/>
        <v>0</v>
      </c>
      <c r="H799" s="440">
        <f t="shared" si="35"/>
        <v>0</v>
      </c>
    </row>
    <row r="800" spans="1:8" s="244" customFormat="1" ht="12.7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4"/>
        <v>0</v>
      </c>
      <c r="H800" s="440">
        <f t="shared" si="35"/>
        <v>0</v>
      </c>
    </row>
    <row r="801" spans="1:8" s="244" customFormat="1" ht="12.7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4"/>
        <v>0</v>
      </c>
      <c r="H801" s="440">
        <f t="shared" si="35"/>
        <v>0</v>
      </c>
    </row>
    <row r="802" spans="1:8" s="244" customFormat="1" ht="12.7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4"/>
        <v>461.51800000000003</v>
      </c>
      <c r="H802" s="440">
        <f t="shared" si="35"/>
        <v>38.459833333333336</v>
      </c>
    </row>
    <row r="803" spans="1:8" s="244" customFormat="1" ht="15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4"/>
        <v>0</v>
      </c>
      <c r="H803" s="440">
        <f t="shared" si="35"/>
        <v>0</v>
      </c>
    </row>
    <row r="804" spans="1:8" s="244" customFormat="1" ht="15">
      <c r="A804" s="296"/>
      <c r="B804" s="240">
        <v>1</v>
      </c>
      <c r="C804" s="308" t="s">
        <v>2367</v>
      </c>
      <c r="D804" s="437"/>
      <c r="E804" s="437"/>
      <c r="F804" s="439">
        <v>0</v>
      </c>
      <c r="G804" s="439">
        <f t="shared" si="34"/>
        <v>0</v>
      </c>
      <c r="H804" s="440">
        <f t="shared" si="35"/>
        <v>0</v>
      </c>
    </row>
    <row r="805" spans="1:8" s="244" customFormat="1" ht="15">
      <c r="A805" s="296"/>
      <c r="B805" s="240">
        <v>1</v>
      </c>
      <c r="C805" s="308" t="s">
        <v>2365</v>
      </c>
      <c r="D805" s="437"/>
      <c r="E805" s="437"/>
      <c r="F805" s="439">
        <v>0</v>
      </c>
      <c r="G805" s="439">
        <f t="shared" si="34"/>
        <v>0</v>
      </c>
      <c r="H805" s="440">
        <f t="shared" si="35"/>
        <v>0</v>
      </c>
    </row>
    <row r="806" spans="1:8" s="244" customFormat="1" ht="15">
      <c r="A806" s="296"/>
      <c r="B806" s="240">
        <v>2</v>
      </c>
      <c r="C806" s="308" t="s">
        <v>2366</v>
      </c>
      <c r="D806" s="437"/>
      <c r="E806" s="437"/>
      <c r="F806" s="439">
        <v>0</v>
      </c>
      <c r="G806" s="439">
        <f t="shared" si="34"/>
        <v>0</v>
      </c>
      <c r="H806" s="440">
        <f t="shared" si="35"/>
        <v>0</v>
      </c>
    </row>
    <row r="807" spans="1:8" s="244" customFormat="1" ht="15.75" thickBot="1">
      <c r="A807" s="733"/>
      <c r="B807" s="588">
        <v>1</v>
      </c>
      <c r="C807" s="589" t="s">
        <v>2364</v>
      </c>
      <c r="D807" s="590"/>
      <c r="E807" s="590"/>
      <c r="F807" s="443">
        <v>0</v>
      </c>
      <c r="G807" s="443">
        <f t="shared" si="34"/>
        <v>0</v>
      </c>
      <c r="H807" s="444">
        <f t="shared" si="35"/>
        <v>0</v>
      </c>
    </row>
    <row r="808" spans="1:8" s="399" customFormat="1" ht="15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 ht="15">
      <c r="A810" s="735"/>
      <c r="B810" s="653">
        <v>1</v>
      </c>
      <c r="C810" s="475" t="s">
        <v>2363</v>
      </c>
      <c r="D810" s="476"/>
      <c r="E810" s="476"/>
      <c r="F810" s="477">
        <v>0</v>
      </c>
      <c r="G810" s="477">
        <f t="shared" si="34"/>
        <v>0</v>
      </c>
      <c r="H810" s="655">
        <f t="shared" si="35"/>
        <v>0</v>
      </c>
    </row>
    <row r="811" spans="1:8" s="244" customFormat="1" ht="15">
      <c r="A811" s="296"/>
      <c r="B811" s="240">
        <v>1</v>
      </c>
      <c r="C811" s="308" t="s">
        <v>2362</v>
      </c>
      <c r="D811" s="437" t="s">
        <v>340</v>
      </c>
      <c r="E811" s="437"/>
      <c r="F811" s="439">
        <v>0</v>
      </c>
      <c r="G811" s="439">
        <f t="shared" si="34"/>
        <v>0</v>
      </c>
      <c r="H811" s="440">
        <f t="shared" si="35"/>
        <v>0</v>
      </c>
    </row>
    <row r="812" spans="1:8" s="244" customFormat="1" ht="15">
      <c r="A812" s="296"/>
      <c r="B812" s="240">
        <v>1</v>
      </c>
      <c r="C812" s="308" t="s">
        <v>2358</v>
      </c>
      <c r="D812" s="437"/>
      <c r="E812" s="437"/>
      <c r="F812" s="439">
        <v>0</v>
      </c>
      <c r="G812" s="439">
        <f t="shared" si="34"/>
        <v>0</v>
      </c>
      <c r="H812" s="440">
        <f t="shared" si="35"/>
        <v>0</v>
      </c>
    </row>
    <row r="813" spans="1:8" s="244" customFormat="1" ht="15">
      <c r="A813" s="296"/>
      <c r="B813" s="240">
        <v>1</v>
      </c>
      <c r="C813" s="308" t="s">
        <v>2361</v>
      </c>
      <c r="D813" s="437"/>
      <c r="E813" s="437"/>
      <c r="F813" s="439">
        <v>0</v>
      </c>
      <c r="G813" s="439">
        <f t="shared" si="34"/>
        <v>0</v>
      </c>
      <c r="H813" s="440">
        <f t="shared" si="35"/>
        <v>0</v>
      </c>
    </row>
    <row r="814" spans="1:8" s="244" customFormat="1" ht="15">
      <c r="A814" s="296"/>
      <c r="B814" s="240">
        <v>1</v>
      </c>
      <c r="C814" s="308" t="s">
        <v>2360</v>
      </c>
      <c r="D814" s="437"/>
      <c r="E814" s="437"/>
      <c r="F814" s="439">
        <v>0</v>
      </c>
      <c r="G814" s="439">
        <f t="shared" si="34"/>
        <v>0</v>
      </c>
      <c r="H814" s="440">
        <f t="shared" si="35"/>
        <v>0</v>
      </c>
    </row>
    <row r="815" spans="1:8" s="244" customFormat="1" ht="15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4"/>
        <v>0</v>
      </c>
      <c r="H815" s="440">
        <f t="shared" si="35"/>
        <v>0</v>
      </c>
    </row>
    <row r="816" spans="1:8" s="244" customFormat="1" ht="15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4"/>
        <v>0</v>
      </c>
      <c r="H816" s="440">
        <f t="shared" si="35"/>
        <v>0</v>
      </c>
    </row>
    <row r="817" spans="1:8" s="244" customFormat="1" ht="15">
      <c r="A817" s="296"/>
      <c r="B817" s="240">
        <v>1</v>
      </c>
      <c r="C817" s="308" t="s">
        <v>2359</v>
      </c>
      <c r="D817" s="437"/>
      <c r="E817" s="437"/>
      <c r="F817" s="439">
        <v>0</v>
      </c>
      <c r="G817" s="439">
        <f t="shared" si="34"/>
        <v>0</v>
      </c>
      <c r="H817" s="440">
        <f t="shared" si="35"/>
        <v>0</v>
      </c>
    </row>
    <row r="818" spans="1:8" s="244" customFormat="1" ht="15">
      <c r="A818" s="296"/>
      <c r="B818" s="240">
        <v>1</v>
      </c>
      <c r="C818" s="308" t="s">
        <v>2358</v>
      </c>
      <c r="D818" s="437"/>
      <c r="E818" s="437"/>
      <c r="F818" s="439">
        <v>0</v>
      </c>
      <c r="G818" s="439">
        <f t="shared" si="34"/>
        <v>0</v>
      </c>
      <c r="H818" s="440">
        <f t="shared" si="35"/>
        <v>0</v>
      </c>
    </row>
    <row r="819" spans="1:8" s="244" customFormat="1" ht="15">
      <c r="A819" s="296"/>
      <c r="B819" s="240">
        <v>1</v>
      </c>
      <c r="C819" s="308" t="s">
        <v>2357</v>
      </c>
      <c r="D819" s="437"/>
      <c r="E819" s="437"/>
      <c r="F819" s="439">
        <v>0</v>
      </c>
      <c r="G819" s="439">
        <f t="shared" si="34"/>
        <v>0</v>
      </c>
      <c r="H819" s="440">
        <f t="shared" si="35"/>
        <v>0</v>
      </c>
    </row>
    <row r="820" spans="1:8" s="244" customFormat="1" ht="15">
      <c r="A820" s="296"/>
      <c r="B820" s="240">
        <v>1</v>
      </c>
      <c r="C820" s="584" t="s">
        <v>2356</v>
      </c>
      <c r="D820" s="437"/>
      <c r="E820" s="458"/>
      <c r="F820" s="439">
        <v>0</v>
      </c>
      <c r="G820" s="439">
        <f t="shared" si="34"/>
        <v>0</v>
      </c>
      <c r="H820" s="440">
        <f t="shared" si="35"/>
        <v>0</v>
      </c>
    </row>
    <row r="821" spans="1:8" s="244" customFormat="1" ht="15">
      <c r="A821" s="296"/>
      <c r="B821" s="240">
        <v>1</v>
      </c>
      <c r="C821" s="308" t="s">
        <v>2355</v>
      </c>
      <c r="D821" s="437"/>
      <c r="E821" s="458"/>
      <c r="F821" s="439">
        <v>0</v>
      </c>
      <c r="G821" s="439">
        <f t="shared" si="34"/>
        <v>0</v>
      </c>
      <c r="H821" s="440">
        <f t="shared" si="35"/>
        <v>0</v>
      </c>
    </row>
    <row r="822" spans="1:8" s="244" customFormat="1" ht="15">
      <c r="A822" s="296"/>
      <c r="B822" s="240">
        <v>1</v>
      </c>
      <c r="C822" s="308" t="s">
        <v>2354</v>
      </c>
      <c r="D822" s="437"/>
      <c r="E822" s="458"/>
      <c r="F822" s="439">
        <v>0</v>
      </c>
      <c r="G822" s="439">
        <f t="shared" si="34"/>
        <v>0</v>
      </c>
      <c r="H822" s="440">
        <f t="shared" si="35"/>
        <v>0</v>
      </c>
    </row>
    <row r="823" spans="1:8" s="244" customFormat="1" ht="15">
      <c r="A823" s="296"/>
      <c r="B823" s="240">
        <v>1</v>
      </c>
      <c r="C823" s="308" t="s">
        <v>2348</v>
      </c>
      <c r="D823" s="437"/>
      <c r="E823" s="458"/>
      <c r="F823" s="439">
        <v>0</v>
      </c>
      <c r="G823" s="439">
        <f t="shared" si="34"/>
        <v>0</v>
      </c>
      <c r="H823" s="440">
        <f t="shared" si="35"/>
        <v>0</v>
      </c>
    </row>
    <row r="824" spans="1:8" s="244" customFormat="1" ht="15">
      <c r="A824" s="296"/>
      <c r="B824" s="240">
        <v>1</v>
      </c>
      <c r="C824" s="308" t="s">
        <v>2353</v>
      </c>
      <c r="D824" s="437"/>
      <c r="E824" s="458"/>
      <c r="F824" s="439">
        <v>0</v>
      </c>
      <c r="G824" s="439">
        <f t="shared" si="34"/>
        <v>0</v>
      </c>
      <c r="H824" s="440">
        <f t="shared" si="35"/>
        <v>0</v>
      </c>
    </row>
    <row r="825" spans="1:8" s="244" customFormat="1" ht="15">
      <c r="A825" s="296"/>
      <c r="B825" s="240">
        <v>1</v>
      </c>
      <c r="C825" s="308" t="s">
        <v>2352</v>
      </c>
      <c r="D825" s="437"/>
      <c r="E825" s="458"/>
      <c r="F825" s="439">
        <v>0</v>
      </c>
      <c r="G825" s="439">
        <f t="shared" si="34"/>
        <v>0</v>
      </c>
      <c r="H825" s="440">
        <f t="shared" si="35"/>
        <v>0</v>
      </c>
    </row>
    <row r="826" spans="1:10" s="244" customFormat="1" ht="15">
      <c r="A826" s="296"/>
      <c r="B826" s="240">
        <v>1</v>
      </c>
      <c r="C826" s="308" t="s">
        <v>2302</v>
      </c>
      <c r="D826" s="437"/>
      <c r="E826" s="458"/>
      <c r="F826" s="439">
        <v>0</v>
      </c>
      <c r="G826" s="439">
        <f t="shared" si="34"/>
        <v>0</v>
      </c>
      <c r="H826" s="440">
        <f t="shared" si="35"/>
        <v>0</v>
      </c>
      <c r="J826" s="310"/>
    </row>
    <row r="827" spans="1:8" s="244" customFormat="1" ht="15">
      <c r="A827" s="296"/>
      <c r="B827" s="240">
        <v>1</v>
      </c>
      <c r="C827" s="308" t="s">
        <v>2351</v>
      </c>
      <c r="D827" s="457" t="s">
        <v>853</v>
      </c>
      <c r="E827" s="458"/>
      <c r="F827" s="439">
        <v>0</v>
      </c>
      <c r="G827" s="439">
        <f t="shared" si="34"/>
        <v>0</v>
      </c>
      <c r="H827" s="440">
        <f t="shared" si="35"/>
        <v>0</v>
      </c>
    </row>
    <row r="828" spans="1:8" s="244" customFormat="1" ht="15">
      <c r="A828" s="296"/>
      <c r="B828" s="240">
        <v>1</v>
      </c>
      <c r="C828" s="308" t="s">
        <v>2350</v>
      </c>
      <c r="D828" s="437"/>
      <c r="E828" s="458"/>
      <c r="F828" s="439">
        <v>0</v>
      </c>
      <c r="G828" s="439">
        <f t="shared" si="34"/>
        <v>0</v>
      </c>
      <c r="H828" s="440">
        <f t="shared" si="35"/>
        <v>0</v>
      </c>
    </row>
    <row r="829" spans="1:8" s="244" customFormat="1" ht="15">
      <c r="A829" s="296"/>
      <c r="B829" s="240">
        <v>1</v>
      </c>
      <c r="C829" s="308" t="s">
        <v>2349</v>
      </c>
      <c r="D829" s="437"/>
      <c r="E829" s="458"/>
      <c r="F829" s="439">
        <v>0</v>
      </c>
      <c r="G829" s="439">
        <f t="shared" si="34"/>
        <v>0</v>
      </c>
      <c r="H829" s="440">
        <f t="shared" si="35"/>
        <v>0</v>
      </c>
    </row>
    <row r="830" spans="1:8" s="244" customFormat="1" ht="15">
      <c r="A830" s="296"/>
      <c r="B830" s="240">
        <v>1</v>
      </c>
      <c r="C830" s="308" t="s">
        <v>2348</v>
      </c>
      <c r="D830" s="437"/>
      <c r="E830" s="458"/>
      <c r="F830" s="439">
        <v>0</v>
      </c>
      <c r="G830" s="439">
        <f t="shared" si="34"/>
        <v>0</v>
      </c>
      <c r="H830" s="440">
        <f t="shared" si="35"/>
        <v>0</v>
      </c>
    </row>
    <row r="831" spans="1:8" s="244" customFormat="1" ht="15">
      <c r="A831" s="296"/>
      <c r="B831" s="240">
        <v>1</v>
      </c>
      <c r="C831" s="308" t="s">
        <v>2347</v>
      </c>
      <c r="D831" s="437"/>
      <c r="E831" s="458"/>
      <c r="F831" s="439">
        <v>0</v>
      </c>
      <c r="G831" s="439">
        <f t="shared" si="34"/>
        <v>0</v>
      </c>
      <c r="H831" s="440">
        <f t="shared" si="35"/>
        <v>0</v>
      </c>
    </row>
    <row r="832" spans="1:8" s="244" customFormat="1" ht="15">
      <c r="A832" s="296"/>
      <c r="B832" s="240">
        <v>1</v>
      </c>
      <c r="C832" s="308" t="s">
        <v>2346</v>
      </c>
      <c r="D832" s="437"/>
      <c r="E832" s="458"/>
      <c r="F832" s="439">
        <v>0</v>
      </c>
      <c r="G832" s="439">
        <f t="shared" si="34"/>
        <v>0</v>
      </c>
      <c r="H832" s="440">
        <f t="shared" si="35"/>
        <v>0</v>
      </c>
    </row>
    <row r="833" spans="1:8" s="244" customFormat="1" ht="15">
      <c r="A833" s="296"/>
      <c r="B833" s="240">
        <v>1</v>
      </c>
      <c r="C833" s="308" t="s">
        <v>2345</v>
      </c>
      <c r="D833" s="437"/>
      <c r="E833" s="458"/>
      <c r="F833" s="439">
        <v>0</v>
      </c>
      <c r="G833" s="439">
        <f t="shared" si="34"/>
        <v>0</v>
      </c>
      <c r="H833" s="440">
        <f t="shared" si="35"/>
        <v>0</v>
      </c>
    </row>
    <row r="834" spans="1:8" s="244" customFormat="1" ht="15">
      <c r="A834" s="296"/>
      <c r="B834" s="240">
        <v>1</v>
      </c>
      <c r="C834" s="308" t="s">
        <v>2344</v>
      </c>
      <c r="D834" s="437"/>
      <c r="E834" s="458"/>
      <c r="F834" s="439">
        <v>0</v>
      </c>
      <c r="G834" s="439">
        <f t="shared" si="34"/>
        <v>0</v>
      </c>
      <c r="H834" s="440">
        <f t="shared" si="35"/>
        <v>0</v>
      </c>
    </row>
    <row r="835" spans="1:8" s="244" customFormat="1" ht="15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4"/>
        <v>0</v>
      </c>
      <c r="H835" s="440">
        <f t="shared" si="35"/>
        <v>0</v>
      </c>
    </row>
    <row r="836" spans="1:8" s="244" customFormat="1" ht="15">
      <c r="A836" s="296">
        <v>42130</v>
      </c>
      <c r="B836" s="240">
        <v>1</v>
      </c>
      <c r="C836" s="308" t="s">
        <v>2813</v>
      </c>
      <c r="D836" s="457" t="s">
        <v>2814</v>
      </c>
      <c r="E836" s="437" t="s">
        <v>2815</v>
      </c>
      <c r="F836" s="439">
        <v>7552</v>
      </c>
      <c r="G836" s="439">
        <f>F836/10</f>
        <v>755.2</v>
      </c>
      <c r="H836" s="440">
        <f>G836/12</f>
        <v>62.93333333333334</v>
      </c>
    </row>
    <row r="837" spans="1:8" s="244" customFormat="1" ht="15">
      <c r="A837" s="296">
        <v>42130</v>
      </c>
      <c r="B837" s="240">
        <v>1</v>
      </c>
      <c r="C837" s="308" t="s">
        <v>2816</v>
      </c>
      <c r="D837" s="457"/>
      <c r="E837" s="437">
        <v>174117</v>
      </c>
      <c r="F837" s="439">
        <v>13199.48</v>
      </c>
      <c r="G837" s="439">
        <f>F837/10</f>
        <v>1319.9479999999999</v>
      </c>
      <c r="H837" s="440">
        <f>G837/12</f>
        <v>109.99566666666665</v>
      </c>
    </row>
    <row r="838" spans="1:8" s="244" customFormat="1" ht="15">
      <c r="A838" s="296">
        <v>42187</v>
      </c>
      <c r="B838" s="240">
        <v>1</v>
      </c>
      <c r="C838" s="308" t="s">
        <v>2842</v>
      </c>
      <c r="D838" s="457"/>
      <c r="E838" s="437" t="s">
        <v>2843</v>
      </c>
      <c r="F838" s="439">
        <v>8637.6</v>
      </c>
      <c r="G838" s="439">
        <f>F838/10</f>
        <v>863.76</v>
      </c>
      <c r="H838" s="440">
        <f>G838/12</f>
        <v>71.98</v>
      </c>
    </row>
    <row r="839" spans="1:8" s="244" customFormat="1" ht="15">
      <c r="A839" s="296">
        <v>42230</v>
      </c>
      <c r="B839" s="240">
        <v>1</v>
      </c>
      <c r="C839" s="308" t="s">
        <v>2848</v>
      </c>
      <c r="D839" s="457" t="s">
        <v>2849</v>
      </c>
      <c r="E839" s="437">
        <v>17208</v>
      </c>
      <c r="F839" s="439">
        <v>13409.09</v>
      </c>
      <c r="G839" s="439">
        <f>F839/10</f>
        <v>1340.909</v>
      </c>
      <c r="H839" s="440">
        <f>G839/12</f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1870</v>
      </c>
      <c r="D840" s="240"/>
      <c r="E840" s="437" t="s">
        <v>2851</v>
      </c>
      <c r="F840" s="443">
        <v>62250</v>
      </c>
      <c r="G840" s="443">
        <f>F840/10</f>
        <v>6225</v>
      </c>
      <c r="H840" s="444">
        <f>G840/12</f>
        <v>518.75</v>
      </c>
    </row>
    <row r="841" spans="1:8" s="244" customFormat="1" ht="15.75" thickBot="1">
      <c r="A841" s="436"/>
      <c r="B841" s="645"/>
      <c r="C841" s="620" t="s">
        <v>2745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</v>
      </c>
    </row>
    <row r="842" spans="1:8" s="244" customFormat="1" ht="16.5" thickBot="1" thickTop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 ht="15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 ht="15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 ht="15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75" customHeight="1">
      <c r="A850" s="436">
        <v>33637</v>
      </c>
      <c r="B850" s="240">
        <v>1</v>
      </c>
      <c r="C850" s="295" t="s">
        <v>2343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75" customHeight="1">
      <c r="A851" s="436"/>
      <c r="B851" s="240">
        <v>1</v>
      </c>
      <c r="C851" s="308" t="s">
        <v>2342</v>
      </c>
      <c r="D851" s="240"/>
      <c r="E851" s="308"/>
      <c r="F851" s="439">
        <v>0</v>
      </c>
      <c r="G851" s="439">
        <f aca="true" t="shared" si="36" ref="G851:G890">F851/10</f>
        <v>0</v>
      </c>
      <c r="H851" s="440">
        <f aca="true" t="shared" si="37" ref="H851:H890">G851/12</f>
        <v>0</v>
      </c>
    </row>
    <row r="852" spans="1:8" s="244" customFormat="1" ht="12.75" customHeight="1">
      <c r="A852" s="436"/>
      <c r="B852" s="240">
        <v>1</v>
      </c>
      <c r="C852" s="308" t="s">
        <v>2341</v>
      </c>
      <c r="D852" s="240"/>
      <c r="E852" s="308"/>
      <c r="F852" s="439">
        <v>0</v>
      </c>
      <c r="G852" s="439">
        <f t="shared" si="36"/>
        <v>0</v>
      </c>
      <c r="H852" s="440">
        <f t="shared" si="37"/>
        <v>0</v>
      </c>
    </row>
    <row r="853" spans="1:8" s="244" customFormat="1" ht="12.75" customHeight="1">
      <c r="A853" s="436"/>
      <c r="B853" s="240">
        <v>1</v>
      </c>
      <c r="C853" s="308" t="s">
        <v>2295</v>
      </c>
      <c r="D853" s="240"/>
      <c r="E853" s="240"/>
      <c r="F853" s="602">
        <v>2665</v>
      </c>
      <c r="G853" s="439">
        <f t="shared" si="36"/>
        <v>266.5</v>
      </c>
      <c r="H853" s="440">
        <f t="shared" si="37"/>
        <v>22.208333333333332</v>
      </c>
    </row>
    <row r="854" spans="1:8" s="244" customFormat="1" ht="12.75" customHeight="1">
      <c r="A854" s="436"/>
      <c r="B854" s="240">
        <v>1</v>
      </c>
      <c r="C854" s="308" t="s">
        <v>2295</v>
      </c>
      <c r="D854" s="240"/>
      <c r="E854" s="240"/>
      <c r="F854" s="439">
        <v>0</v>
      </c>
      <c r="G854" s="439">
        <f t="shared" si="36"/>
        <v>0</v>
      </c>
      <c r="H854" s="440">
        <f t="shared" si="37"/>
        <v>0</v>
      </c>
    </row>
    <row r="855" spans="1:8" s="244" customFormat="1" ht="12.75" customHeight="1">
      <c r="A855" s="436">
        <v>37892</v>
      </c>
      <c r="B855" s="240">
        <v>1</v>
      </c>
      <c r="C855" s="308" t="s">
        <v>2340</v>
      </c>
      <c r="D855" s="240"/>
      <c r="E855" s="308"/>
      <c r="F855" s="602">
        <v>2700</v>
      </c>
      <c r="G855" s="439">
        <f t="shared" si="36"/>
        <v>270</v>
      </c>
      <c r="H855" s="440">
        <f t="shared" si="37"/>
        <v>22.5</v>
      </c>
    </row>
    <row r="856" spans="1:8" s="244" customFormat="1" ht="12.75" customHeight="1">
      <c r="A856" s="436"/>
      <c r="B856" s="240">
        <v>5</v>
      </c>
      <c r="C856" s="308" t="s">
        <v>2339</v>
      </c>
      <c r="D856" s="240"/>
      <c r="E856" s="308"/>
      <c r="F856" s="439">
        <v>0</v>
      </c>
      <c r="G856" s="439">
        <f t="shared" si="36"/>
        <v>0</v>
      </c>
      <c r="H856" s="440">
        <f t="shared" si="37"/>
        <v>0</v>
      </c>
    </row>
    <row r="857" spans="1:8" s="244" customFormat="1" ht="12.75" customHeight="1">
      <c r="A857" s="436"/>
      <c r="B857" s="240">
        <v>1</v>
      </c>
      <c r="C857" s="308" t="s">
        <v>2338</v>
      </c>
      <c r="D857" s="240"/>
      <c r="E857" s="308"/>
      <c r="F857" s="439">
        <v>0</v>
      </c>
      <c r="G857" s="439">
        <f t="shared" si="36"/>
        <v>0</v>
      </c>
      <c r="H857" s="440">
        <f t="shared" si="37"/>
        <v>0</v>
      </c>
    </row>
    <row r="858" spans="1:8" s="244" customFormat="1" ht="12.75" customHeight="1">
      <c r="A858" s="436">
        <v>40229</v>
      </c>
      <c r="B858" s="240">
        <v>1</v>
      </c>
      <c r="C858" s="308" t="s">
        <v>2337</v>
      </c>
      <c r="D858" s="240"/>
      <c r="E858" s="308"/>
      <c r="F858" s="602">
        <v>2900</v>
      </c>
      <c r="G858" s="439">
        <f t="shared" si="36"/>
        <v>290</v>
      </c>
      <c r="H858" s="440">
        <f t="shared" si="37"/>
        <v>24.166666666666668</v>
      </c>
    </row>
    <row r="859" spans="1:8" s="244" customFormat="1" ht="12.75" customHeight="1">
      <c r="A859" s="436"/>
      <c r="B859" s="240">
        <v>1</v>
      </c>
      <c r="C859" s="308" t="s">
        <v>2336</v>
      </c>
      <c r="D859" s="240"/>
      <c r="E859" s="308"/>
      <c r="F859" s="602">
        <v>1750</v>
      </c>
      <c r="G859" s="439">
        <f t="shared" si="36"/>
        <v>175</v>
      </c>
      <c r="H859" s="440">
        <f t="shared" si="37"/>
        <v>14.583333333333334</v>
      </c>
    </row>
    <row r="860" spans="1:8" s="244" customFormat="1" ht="12.75" customHeight="1">
      <c r="A860" s="436"/>
      <c r="B860" s="240">
        <v>2</v>
      </c>
      <c r="C860" s="308" t="s">
        <v>2335</v>
      </c>
      <c r="D860" s="437"/>
      <c r="E860" s="437" t="s">
        <v>18</v>
      </c>
      <c r="F860" s="439">
        <v>0</v>
      </c>
      <c r="G860" s="439">
        <f t="shared" si="36"/>
        <v>0</v>
      </c>
      <c r="H860" s="440">
        <f t="shared" si="37"/>
        <v>0</v>
      </c>
    </row>
    <row r="861" spans="1:8" s="244" customFormat="1" ht="12.75" customHeight="1">
      <c r="A861" s="436">
        <v>39294</v>
      </c>
      <c r="B861" s="240">
        <v>1</v>
      </c>
      <c r="C861" s="308" t="s">
        <v>2334</v>
      </c>
      <c r="D861" s="437"/>
      <c r="E861" s="458"/>
      <c r="F861" s="602">
        <v>2954.06</v>
      </c>
      <c r="G861" s="439">
        <f t="shared" si="36"/>
        <v>295.406</v>
      </c>
      <c r="H861" s="440">
        <f t="shared" si="37"/>
        <v>24.617166666666666</v>
      </c>
    </row>
    <row r="862" spans="1:8" s="244" customFormat="1" ht="12.75" customHeight="1">
      <c r="A862" s="436">
        <v>34281</v>
      </c>
      <c r="B862" s="240">
        <v>1</v>
      </c>
      <c r="C862" s="308" t="s">
        <v>2333</v>
      </c>
      <c r="D862" s="437"/>
      <c r="E862" s="458"/>
      <c r="F862" s="602">
        <v>1950</v>
      </c>
      <c r="G862" s="439">
        <f t="shared" si="36"/>
        <v>195</v>
      </c>
      <c r="H862" s="440">
        <f t="shared" si="37"/>
        <v>16.25</v>
      </c>
    </row>
    <row r="863" spans="1:8" s="244" customFormat="1" ht="12.75" customHeight="1">
      <c r="A863" s="436"/>
      <c r="B863" s="240">
        <v>1</v>
      </c>
      <c r="C863" s="308" t="s">
        <v>2332</v>
      </c>
      <c r="D863" s="437" t="s">
        <v>67</v>
      </c>
      <c r="E863" s="458"/>
      <c r="F863" s="439">
        <v>0</v>
      </c>
      <c r="G863" s="439">
        <f t="shared" si="36"/>
        <v>0</v>
      </c>
      <c r="H863" s="440">
        <f t="shared" si="37"/>
        <v>0</v>
      </c>
    </row>
    <row r="864" spans="1:8" s="244" customFormat="1" ht="12.7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36"/>
        <v>0</v>
      </c>
      <c r="H864" s="440">
        <f t="shared" si="37"/>
        <v>0</v>
      </c>
    </row>
    <row r="865" spans="1:8" s="244" customFormat="1" ht="12.7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</v>
      </c>
      <c r="H865" s="440">
        <f t="shared" si="37"/>
        <v>588.4915</v>
      </c>
    </row>
    <row r="866" spans="1:8" s="244" customFormat="1" ht="12.75" customHeight="1">
      <c r="A866" s="436">
        <v>39645</v>
      </c>
      <c r="B866" s="240">
        <v>1</v>
      </c>
      <c r="C866" s="308" t="s">
        <v>2331</v>
      </c>
      <c r="D866" s="437"/>
      <c r="E866" s="437"/>
      <c r="F866" s="602">
        <v>1200</v>
      </c>
      <c r="G866" s="439">
        <f t="shared" si="36"/>
        <v>120</v>
      </c>
      <c r="H866" s="440">
        <f t="shared" si="37"/>
        <v>10</v>
      </c>
    </row>
    <row r="867" spans="1:8" s="244" customFormat="1" ht="12.7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36"/>
        <v>0</v>
      </c>
      <c r="H867" s="440">
        <f t="shared" si="37"/>
        <v>0</v>
      </c>
    </row>
    <row r="868" spans="1:8" s="244" customFormat="1" ht="12.7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17155.17</v>
      </c>
      <c r="G868" s="439">
        <f t="shared" si="36"/>
        <v>1715.5169999999998</v>
      </c>
      <c r="H868" s="440">
        <f t="shared" si="37"/>
        <v>142.95974999999999</v>
      </c>
    </row>
    <row r="869" spans="1:8" s="244" customFormat="1" ht="12.7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</v>
      </c>
      <c r="G869" s="439">
        <f t="shared" si="36"/>
        <v>3999.9120000000003</v>
      </c>
      <c r="H869" s="440">
        <f t="shared" si="37"/>
        <v>333.326</v>
      </c>
    </row>
    <row r="870" spans="1:8" s="244" customFormat="1" ht="15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37"/>
        <v>464</v>
      </c>
    </row>
    <row r="871" spans="1:8" s="244" customFormat="1" ht="12.75" customHeight="1">
      <c r="A871" s="436"/>
      <c r="B871" s="240">
        <v>1</v>
      </c>
      <c r="C871" s="308" t="s">
        <v>1791</v>
      </c>
      <c r="D871" s="437"/>
      <c r="E871" s="437"/>
      <c r="F871" s="439">
        <v>0</v>
      </c>
      <c r="G871" s="439">
        <f t="shared" si="36"/>
        <v>0</v>
      </c>
      <c r="H871" s="440">
        <f t="shared" si="37"/>
        <v>0</v>
      </c>
    </row>
    <row r="872" spans="1:8" s="244" customFormat="1" ht="12" customHeight="1">
      <c r="A872" s="436"/>
      <c r="B872" s="240">
        <v>3</v>
      </c>
      <c r="C872" s="308" t="s">
        <v>2330</v>
      </c>
      <c r="D872" s="437"/>
      <c r="E872" s="437"/>
      <c r="F872" s="439">
        <v>0</v>
      </c>
      <c r="G872" s="439">
        <f t="shared" si="36"/>
        <v>0</v>
      </c>
      <c r="H872" s="440">
        <f t="shared" si="37"/>
        <v>0</v>
      </c>
    </row>
    <row r="873" spans="1:8" s="244" customFormat="1" ht="12" customHeight="1">
      <c r="A873" s="436"/>
      <c r="B873" s="240">
        <v>1</v>
      </c>
      <c r="C873" s="308" t="s">
        <v>2329</v>
      </c>
      <c r="D873" s="437"/>
      <c r="E873" s="437"/>
      <c r="F873" s="439">
        <v>0</v>
      </c>
      <c r="G873" s="439">
        <f t="shared" si="36"/>
        <v>0</v>
      </c>
      <c r="H873" s="440">
        <f t="shared" si="37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36"/>
        <v>0</v>
      </c>
      <c r="H874" s="440">
        <f t="shared" si="37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36"/>
        <v>0</v>
      </c>
      <c r="H875" s="440">
        <f t="shared" si="37"/>
        <v>0</v>
      </c>
    </row>
    <row r="876" spans="1:8" s="244" customFormat="1" ht="12.7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36"/>
        <v>0</v>
      </c>
      <c r="H876" s="440">
        <f t="shared" si="37"/>
        <v>0</v>
      </c>
    </row>
    <row r="877" spans="1:8" s="244" customFormat="1" ht="12.7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36"/>
        <v>0</v>
      </c>
      <c r="H877" s="440">
        <f t="shared" si="37"/>
        <v>0</v>
      </c>
    </row>
    <row r="878" spans="1:8" s="244" customFormat="1" ht="12.75" customHeight="1">
      <c r="A878" s="436"/>
      <c r="B878" s="240">
        <v>1</v>
      </c>
      <c r="C878" s="308" t="s">
        <v>2328</v>
      </c>
      <c r="D878" s="437"/>
      <c r="E878" s="458"/>
      <c r="F878" s="439">
        <v>0</v>
      </c>
      <c r="G878" s="439">
        <f t="shared" si="36"/>
        <v>0</v>
      </c>
      <c r="H878" s="440">
        <f t="shared" si="37"/>
        <v>0</v>
      </c>
    </row>
    <row r="879" spans="1:8" s="244" customFormat="1" ht="12.75" customHeight="1">
      <c r="A879" s="436"/>
      <c r="B879" s="240">
        <v>1</v>
      </c>
      <c r="C879" s="308" t="s">
        <v>2327</v>
      </c>
      <c r="D879" s="437"/>
      <c r="E879" s="458"/>
      <c r="F879" s="439">
        <v>0</v>
      </c>
      <c r="G879" s="439">
        <f t="shared" si="36"/>
        <v>0</v>
      </c>
      <c r="H879" s="440">
        <f t="shared" si="37"/>
        <v>0</v>
      </c>
    </row>
    <row r="880" spans="1:8" s="244" customFormat="1" ht="12.75" customHeight="1">
      <c r="A880" s="436"/>
      <c r="B880" s="240">
        <v>1</v>
      </c>
      <c r="C880" s="308" t="s">
        <v>2326</v>
      </c>
      <c r="D880" s="437"/>
      <c r="E880" s="458"/>
      <c r="F880" s="439">
        <v>0</v>
      </c>
      <c r="G880" s="439">
        <f t="shared" si="36"/>
        <v>0</v>
      </c>
      <c r="H880" s="440">
        <f t="shared" si="37"/>
        <v>0</v>
      </c>
    </row>
    <row r="881" spans="1:8" s="244" customFormat="1" ht="12.75" customHeight="1">
      <c r="A881" s="436"/>
      <c r="B881" s="240">
        <v>1</v>
      </c>
      <c r="C881" s="308" t="s">
        <v>2325</v>
      </c>
      <c r="D881" s="437"/>
      <c r="E881" s="458"/>
      <c r="F881" s="439">
        <v>0</v>
      </c>
      <c r="G881" s="439">
        <f t="shared" si="36"/>
        <v>0</v>
      </c>
      <c r="H881" s="440">
        <f t="shared" si="37"/>
        <v>0</v>
      </c>
    </row>
    <row r="882" spans="1:8" s="244" customFormat="1" ht="12.75" customHeight="1">
      <c r="A882" s="436">
        <v>41669</v>
      </c>
      <c r="B882" s="240">
        <v>1</v>
      </c>
      <c r="C882" s="308" t="s">
        <v>1945</v>
      </c>
      <c r="D882" s="437"/>
      <c r="E882" s="458"/>
      <c r="F882" s="602">
        <v>5987.02</v>
      </c>
      <c r="G882" s="439">
        <f t="shared" si="36"/>
        <v>598.702</v>
      </c>
      <c r="H882" s="440">
        <f t="shared" si="37"/>
        <v>49.89183333333333</v>
      </c>
    </row>
    <row r="883" spans="1:8" s="244" customFormat="1" ht="12.75" customHeight="1">
      <c r="A883" s="436">
        <v>41669</v>
      </c>
      <c r="B883" s="240">
        <v>1</v>
      </c>
      <c r="C883" s="308" t="s">
        <v>2098</v>
      </c>
      <c r="D883" s="437"/>
      <c r="E883" s="458"/>
      <c r="F883" s="602">
        <v>4956</v>
      </c>
      <c r="G883" s="439">
        <f t="shared" si="36"/>
        <v>495.6</v>
      </c>
      <c r="H883" s="440">
        <f t="shared" si="37"/>
        <v>41.300000000000004</v>
      </c>
    </row>
    <row r="884" spans="1:8" s="244" customFormat="1" ht="12.75" customHeight="1">
      <c r="A884" s="436">
        <v>41754</v>
      </c>
      <c r="B884" s="240">
        <v>2</v>
      </c>
      <c r="C884" s="308" t="s">
        <v>2324</v>
      </c>
      <c r="D884" s="437"/>
      <c r="E884" s="458"/>
      <c r="F884" s="602">
        <v>9558</v>
      </c>
      <c r="G884" s="439">
        <f t="shared" si="36"/>
        <v>955.8</v>
      </c>
      <c r="H884" s="440">
        <f t="shared" si="37"/>
        <v>79.64999999999999</v>
      </c>
    </row>
    <row r="885" spans="1:8" s="244" customFormat="1" ht="12.75" customHeight="1">
      <c r="A885" s="436">
        <v>41894</v>
      </c>
      <c r="B885" s="240">
        <v>1</v>
      </c>
      <c r="C885" s="308" t="s">
        <v>2323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37"/>
        <v>302.17833333333334</v>
      </c>
    </row>
    <row r="886" spans="1:8" s="244" customFormat="1" ht="12.75" customHeight="1">
      <c r="A886" s="436">
        <v>41894</v>
      </c>
      <c r="B886" s="240">
        <v>1</v>
      </c>
      <c r="C886" s="308" t="s">
        <v>2322</v>
      </c>
      <c r="D886" s="437"/>
      <c r="E886" s="458"/>
      <c r="F886" s="602">
        <v>12083.2</v>
      </c>
      <c r="G886" s="439">
        <f t="shared" si="36"/>
        <v>1208.3200000000002</v>
      </c>
      <c r="H886" s="440">
        <f t="shared" si="37"/>
        <v>100.69333333333334</v>
      </c>
    </row>
    <row r="887" spans="1:8" s="244" customFormat="1" ht="12.75" customHeight="1">
      <c r="A887" s="436"/>
      <c r="B887" s="240">
        <v>1</v>
      </c>
      <c r="C887" s="308" t="s">
        <v>2321</v>
      </c>
      <c r="D887" s="437"/>
      <c r="E887" s="458"/>
      <c r="F887" s="439">
        <v>0</v>
      </c>
      <c r="G887" s="439">
        <f t="shared" si="36"/>
        <v>0</v>
      </c>
      <c r="H887" s="440">
        <f t="shared" si="37"/>
        <v>0</v>
      </c>
    </row>
    <row r="888" spans="1:8" s="244" customFormat="1" ht="12.7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36"/>
        <v>0</v>
      </c>
      <c r="H888" s="440">
        <f t="shared" si="37"/>
        <v>0</v>
      </c>
    </row>
    <row r="889" spans="1:8" s="244" customFormat="1" ht="12.75" customHeight="1">
      <c r="A889" s="436"/>
      <c r="B889" s="240">
        <v>1</v>
      </c>
      <c r="C889" s="308" t="s">
        <v>2320</v>
      </c>
      <c r="D889" s="437"/>
      <c r="E889" s="458"/>
      <c r="F889" s="439">
        <v>0</v>
      </c>
      <c r="G889" s="439">
        <f t="shared" si="36"/>
        <v>0</v>
      </c>
      <c r="H889" s="440">
        <f t="shared" si="37"/>
        <v>0</v>
      </c>
    </row>
    <row r="890" spans="1:8" s="244" customFormat="1" ht="12.75" customHeight="1" thickBot="1">
      <c r="A890" s="436"/>
      <c r="B890" s="240">
        <v>1</v>
      </c>
      <c r="C890" s="308" t="s">
        <v>2319</v>
      </c>
      <c r="D890" s="437"/>
      <c r="E890" s="458"/>
      <c r="F890" s="443">
        <v>0</v>
      </c>
      <c r="G890" s="443">
        <f t="shared" si="36"/>
        <v>0</v>
      </c>
      <c r="H890" s="444">
        <f t="shared" si="37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2746</v>
      </c>
      <c r="D892" s="645"/>
      <c r="E892" s="645"/>
      <c r="F892" s="294">
        <f>SUM(F850:F891)</f>
        <v>187137.76</v>
      </c>
      <c r="G892" s="294">
        <f>SUM(G850:G891)</f>
        <v>26841.795</v>
      </c>
      <c r="H892" s="621">
        <f>SUM(H850:H891)</f>
        <v>2236.81625</v>
      </c>
    </row>
    <row r="893" spans="1:8" s="244" customFormat="1" ht="13.5" customHeight="1" thickBot="1" thickTop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 ht="15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 ht="15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 ht="15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 ht="15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 ht="15">
      <c r="A901" s="436">
        <v>38593</v>
      </c>
      <c r="B901" s="240">
        <v>1</v>
      </c>
      <c r="C901" s="308" t="s">
        <v>2318</v>
      </c>
      <c r="D901" s="240"/>
      <c r="E901" s="240"/>
      <c r="F901" s="439">
        <v>1521.92</v>
      </c>
      <c r="G901" s="439">
        <f>F901/10</f>
        <v>152.192</v>
      </c>
      <c r="H901" s="440">
        <f>G901/12</f>
        <v>12.682666666666668</v>
      </c>
    </row>
    <row r="902" spans="1:8" s="244" customFormat="1" ht="15">
      <c r="A902" s="436"/>
      <c r="B902" s="240">
        <v>1</v>
      </c>
      <c r="C902" s="308" t="s">
        <v>2317</v>
      </c>
      <c r="D902" s="240"/>
      <c r="E902" s="308"/>
      <c r="F902" s="439">
        <v>0</v>
      </c>
      <c r="G902" s="439">
        <f aca="true" t="shared" si="38" ref="G902:G928">F902/10</f>
        <v>0</v>
      </c>
      <c r="H902" s="440">
        <f aca="true" t="shared" si="39" ref="H902:H928">G902/12</f>
        <v>0</v>
      </c>
    </row>
    <row r="903" spans="1:8" s="244" customFormat="1" ht="15">
      <c r="A903" s="436">
        <v>34302</v>
      </c>
      <c r="B903" s="240">
        <v>1</v>
      </c>
      <c r="C903" s="308" t="s">
        <v>2316</v>
      </c>
      <c r="D903" s="240"/>
      <c r="E903" s="308"/>
      <c r="F903" s="439">
        <v>2160</v>
      </c>
      <c r="G903" s="439">
        <f t="shared" si="38"/>
        <v>216</v>
      </c>
      <c r="H903" s="440">
        <f t="shared" si="39"/>
        <v>18</v>
      </c>
    </row>
    <row r="904" spans="1:8" s="244" customFormat="1" ht="15">
      <c r="A904" s="436"/>
      <c r="B904" s="240">
        <v>1</v>
      </c>
      <c r="C904" s="308" t="s">
        <v>2315</v>
      </c>
      <c r="D904" s="240"/>
      <c r="E904" s="240"/>
      <c r="F904" s="439">
        <v>2400</v>
      </c>
      <c r="G904" s="439">
        <f t="shared" si="38"/>
        <v>240</v>
      </c>
      <c r="H904" s="440">
        <f t="shared" si="39"/>
        <v>20</v>
      </c>
    </row>
    <row r="905" spans="1:8" s="244" customFormat="1" ht="15">
      <c r="A905" s="436">
        <v>36054</v>
      </c>
      <c r="B905" s="240">
        <v>1</v>
      </c>
      <c r="C905" s="308" t="s">
        <v>2314</v>
      </c>
      <c r="D905" s="240"/>
      <c r="E905" s="308"/>
      <c r="F905" s="439">
        <v>0</v>
      </c>
      <c r="G905" s="439">
        <f t="shared" si="38"/>
        <v>0</v>
      </c>
      <c r="H905" s="440">
        <f t="shared" si="39"/>
        <v>0</v>
      </c>
    </row>
    <row r="906" spans="1:8" s="244" customFormat="1" ht="15">
      <c r="A906" s="436"/>
      <c r="B906" s="240">
        <v>1</v>
      </c>
      <c r="C906" s="308" t="s">
        <v>2313</v>
      </c>
      <c r="D906" s="240"/>
      <c r="E906" s="308"/>
      <c r="F906" s="439">
        <v>0</v>
      </c>
      <c r="G906" s="439">
        <f t="shared" si="38"/>
        <v>0</v>
      </c>
      <c r="H906" s="440">
        <f t="shared" si="39"/>
        <v>0</v>
      </c>
    </row>
    <row r="907" spans="1:8" s="244" customFormat="1" ht="15">
      <c r="A907" s="436"/>
      <c r="B907" s="240">
        <v>1</v>
      </c>
      <c r="C907" s="308" t="s">
        <v>2312</v>
      </c>
      <c r="D907" s="240"/>
      <c r="E907" s="308"/>
      <c r="F907" s="439">
        <v>0</v>
      </c>
      <c r="G907" s="439">
        <f t="shared" si="38"/>
        <v>0</v>
      </c>
      <c r="H907" s="440">
        <f t="shared" si="39"/>
        <v>0</v>
      </c>
    </row>
    <row r="908" spans="1:8" s="244" customFormat="1" ht="15">
      <c r="A908" s="436"/>
      <c r="B908" s="240">
        <v>1</v>
      </c>
      <c r="C908" s="308" t="s">
        <v>2311</v>
      </c>
      <c r="D908" s="240"/>
      <c r="E908" s="308"/>
      <c r="F908" s="439">
        <v>0</v>
      </c>
      <c r="G908" s="439">
        <f t="shared" si="38"/>
        <v>0</v>
      </c>
      <c r="H908" s="440">
        <f t="shared" si="39"/>
        <v>0</v>
      </c>
    </row>
    <row r="909" spans="1:8" s="244" customFormat="1" ht="15">
      <c r="A909" s="436"/>
      <c r="B909" s="240">
        <v>1</v>
      </c>
      <c r="C909" s="308" t="s">
        <v>2310</v>
      </c>
      <c r="D909" s="437" t="s">
        <v>117</v>
      </c>
      <c r="E909" s="458"/>
      <c r="F909" s="439">
        <v>0</v>
      </c>
      <c r="G909" s="439">
        <f t="shared" si="38"/>
        <v>0</v>
      </c>
      <c r="H909" s="440">
        <f t="shared" si="39"/>
        <v>0</v>
      </c>
    </row>
    <row r="910" spans="1:8" s="244" customFormat="1" ht="15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39"/>
        <v>821.6666666666666</v>
      </c>
    </row>
    <row r="911" spans="1:8" s="244" customFormat="1" ht="15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39"/>
        <v>482.3666666666666</v>
      </c>
    </row>
    <row r="912" spans="1:8" s="244" customFormat="1" ht="15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38"/>
        <v>3735.2</v>
      </c>
      <c r="H912" s="440">
        <f t="shared" si="39"/>
        <v>311.26666666666665</v>
      </c>
    </row>
    <row r="913" spans="1:8" s="244" customFormat="1" ht="15">
      <c r="A913" s="436">
        <v>39926</v>
      </c>
      <c r="B913" s="240">
        <v>1</v>
      </c>
      <c r="C913" s="584" t="s">
        <v>2309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39"/>
        <v>474.6333333333334</v>
      </c>
    </row>
    <row r="914" spans="1:8" s="244" customFormat="1" ht="15">
      <c r="A914" s="436">
        <v>40007</v>
      </c>
      <c r="B914" s="240">
        <v>1</v>
      </c>
      <c r="C914" s="308" t="s">
        <v>2308</v>
      </c>
      <c r="D914" s="437" t="s">
        <v>794</v>
      </c>
      <c r="E914" s="437" t="s">
        <v>12</v>
      </c>
      <c r="F914" s="439">
        <v>8584</v>
      </c>
      <c r="G914" s="439">
        <f t="shared" si="38"/>
        <v>858.4</v>
      </c>
      <c r="H914" s="440">
        <f t="shared" si="39"/>
        <v>71.53333333333333</v>
      </c>
    </row>
    <row r="915" spans="1:8" s="244" customFormat="1" ht="15">
      <c r="A915" s="436">
        <v>40120</v>
      </c>
      <c r="B915" s="240">
        <v>1</v>
      </c>
      <c r="C915" s="308" t="s">
        <v>2307</v>
      </c>
      <c r="D915" s="437" t="s">
        <v>12</v>
      </c>
      <c r="E915" s="437" t="s">
        <v>12</v>
      </c>
      <c r="F915" s="439">
        <v>8120</v>
      </c>
      <c r="G915" s="439">
        <f t="shared" si="38"/>
        <v>812</v>
      </c>
      <c r="H915" s="440">
        <f t="shared" si="39"/>
        <v>67.66666666666667</v>
      </c>
    </row>
    <row r="916" spans="1:8" s="244" customFormat="1" ht="15">
      <c r="A916" s="436"/>
      <c r="B916" s="240">
        <v>1</v>
      </c>
      <c r="C916" s="308" t="s">
        <v>2306</v>
      </c>
      <c r="D916" s="437" t="s">
        <v>244</v>
      </c>
      <c r="E916" s="437" t="s">
        <v>12</v>
      </c>
      <c r="F916" s="439">
        <v>0</v>
      </c>
      <c r="G916" s="439">
        <f t="shared" si="38"/>
        <v>0</v>
      </c>
      <c r="H916" s="440">
        <f t="shared" si="39"/>
        <v>0</v>
      </c>
    </row>
    <row r="917" spans="1:8" s="244" customFormat="1" ht="15">
      <c r="A917" s="436"/>
      <c r="B917" s="240">
        <v>1</v>
      </c>
      <c r="C917" s="308" t="s">
        <v>1949</v>
      </c>
      <c r="D917" s="437"/>
      <c r="E917" s="437"/>
      <c r="F917" s="439">
        <v>0</v>
      </c>
      <c r="G917" s="439">
        <f t="shared" si="38"/>
        <v>0</v>
      </c>
      <c r="H917" s="440">
        <f t="shared" si="39"/>
        <v>0</v>
      </c>
    </row>
    <row r="918" spans="1:8" s="244" customFormat="1" ht="15">
      <c r="A918" s="436"/>
      <c r="B918" s="240">
        <v>1</v>
      </c>
      <c r="C918" s="308" t="s">
        <v>2305</v>
      </c>
      <c r="D918" s="437"/>
      <c r="E918" s="437"/>
      <c r="F918" s="439">
        <v>0</v>
      </c>
      <c r="G918" s="439">
        <f t="shared" si="38"/>
        <v>0</v>
      </c>
      <c r="H918" s="440">
        <f t="shared" si="39"/>
        <v>0</v>
      </c>
    </row>
    <row r="919" spans="1:8" s="244" customFormat="1" ht="15">
      <c r="A919" s="436"/>
      <c r="B919" s="240">
        <v>1</v>
      </c>
      <c r="C919" s="308" t="s">
        <v>2304</v>
      </c>
      <c r="D919" s="437"/>
      <c r="E919" s="437"/>
      <c r="F919" s="439">
        <v>0</v>
      </c>
      <c r="G919" s="439">
        <f t="shared" si="38"/>
        <v>0</v>
      </c>
      <c r="H919" s="440">
        <f t="shared" si="39"/>
        <v>0</v>
      </c>
    </row>
    <row r="920" spans="1:8" s="244" customFormat="1" ht="15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38"/>
        <v>0</v>
      </c>
      <c r="H920" s="440">
        <f t="shared" si="39"/>
        <v>0</v>
      </c>
    </row>
    <row r="921" spans="1:8" s="244" customFormat="1" ht="15">
      <c r="A921" s="436"/>
      <c r="B921" s="240">
        <v>1</v>
      </c>
      <c r="C921" s="308" t="s">
        <v>2303</v>
      </c>
      <c r="D921" s="437" t="s">
        <v>636</v>
      </c>
      <c r="E921" s="437"/>
      <c r="F921" s="439">
        <v>0</v>
      </c>
      <c r="G921" s="439">
        <f t="shared" si="38"/>
        <v>0</v>
      </c>
      <c r="H921" s="440">
        <f t="shared" si="39"/>
        <v>0</v>
      </c>
    </row>
    <row r="922" spans="1:8" s="244" customFormat="1" ht="15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38"/>
        <v>0</v>
      </c>
      <c r="H922" s="440">
        <f t="shared" si="39"/>
        <v>0</v>
      </c>
    </row>
    <row r="923" spans="1:8" s="244" customFormat="1" ht="15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38"/>
        <v>1760</v>
      </c>
      <c r="H923" s="440">
        <f t="shared" si="39"/>
        <v>146.66666666666666</v>
      </c>
    </row>
    <row r="924" spans="1:8" s="244" customFormat="1" ht="15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39"/>
        <v>302.17833333333334</v>
      </c>
    </row>
    <row r="925" spans="1:8" s="244" customFormat="1" ht="15">
      <c r="A925" s="436"/>
      <c r="B925" s="240">
        <v>1</v>
      </c>
      <c r="C925" s="308" t="s">
        <v>2302</v>
      </c>
      <c r="D925" s="437"/>
      <c r="E925" s="437"/>
      <c r="F925" s="439">
        <v>0</v>
      </c>
      <c r="G925" s="439">
        <f t="shared" si="38"/>
        <v>0</v>
      </c>
      <c r="H925" s="440">
        <f t="shared" si="39"/>
        <v>0</v>
      </c>
    </row>
    <row r="926" spans="1:8" s="244" customFormat="1" ht="15">
      <c r="A926" s="436"/>
      <c r="B926" s="240">
        <v>1</v>
      </c>
      <c r="C926" s="308" t="s">
        <v>2301</v>
      </c>
      <c r="D926" s="437" t="s">
        <v>1703</v>
      </c>
      <c r="E926" s="437"/>
      <c r="F926" s="439">
        <v>0</v>
      </c>
      <c r="G926" s="439">
        <f t="shared" si="38"/>
        <v>0</v>
      </c>
      <c r="H926" s="440">
        <f t="shared" si="39"/>
        <v>0</v>
      </c>
    </row>
    <row r="927" spans="1:8" s="244" customFormat="1" ht="15">
      <c r="A927" s="436"/>
      <c r="B927" s="240">
        <v>1</v>
      </c>
      <c r="C927" s="308" t="s">
        <v>2300</v>
      </c>
      <c r="D927" s="450"/>
      <c r="E927" s="649"/>
      <c r="F927" s="439">
        <v>0</v>
      </c>
      <c r="G927" s="439">
        <f t="shared" si="38"/>
        <v>0</v>
      </c>
      <c r="H927" s="440">
        <f t="shared" si="39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2848</v>
      </c>
      <c r="D928" s="457" t="s">
        <v>2849</v>
      </c>
      <c r="E928" s="437">
        <v>17208</v>
      </c>
      <c r="F928" s="443">
        <v>13409.09</v>
      </c>
      <c r="G928" s="443">
        <f t="shared" si="38"/>
        <v>1340.909</v>
      </c>
      <c r="H928" s="444">
        <f t="shared" si="39"/>
        <v>111.74241666666667</v>
      </c>
    </row>
    <row r="929" spans="1:8" s="244" customFormat="1" ht="15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2747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</v>
      </c>
    </row>
    <row r="931" spans="1:8" s="244" customFormat="1" ht="16.5" thickBot="1" thickTop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 ht="15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 ht="15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 ht="15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5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9.7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 ht="15">
      <c r="A939" s="436">
        <v>34068</v>
      </c>
      <c r="B939" s="240">
        <v>2</v>
      </c>
      <c r="C939" s="467" t="s">
        <v>2299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 ht="15">
      <c r="A940" s="436">
        <v>36011</v>
      </c>
      <c r="B940" s="240">
        <v>1</v>
      </c>
      <c r="C940" s="720" t="s">
        <v>2298</v>
      </c>
      <c r="D940" s="240"/>
      <c r="E940" s="308"/>
      <c r="F940" s="453">
        <v>1975</v>
      </c>
      <c r="G940" s="439">
        <f aca="true" t="shared" si="40" ref="G940:G979">F940/10</f>
        <v>197.5</v>
      </c>
      <c r="H940" s="440">
        <f aca="true" t="shared" si="41" ref="H940:H979">G940/12</f>
        <v>16.458333333333332</v>
      </c>
    </row>
    <row r="941" spans="1:8" s="244" customFormat="1" ht="15">
      <c r="A941" s="436">
        <v>36377</v>
      </c>
      <c r="B941" s="240">
        <v>1</v>
      </c>
      <c r="C941" s="308" t="s">
        <v>2297</v>
      </c>
      <c r="D941" s="240"/>
      <c r="E941" s="308"/>
      <c r="F941" s="453">
        <v>0</v>
      </c>
      <c r="G941" s="439">
        <f t="shared" si="40"/>
        <v>0</v>
      </c>
      <c r="H941" s="440">
        <f t="shared" si="41"/>
        <v>0</v>
      </c>
    </row>
    <row r="942" spans="1:8" s="244" customFormat="1" ht="15">
      <c r="A942" s="436"/>
      <c r="B942" s="240">
        <v>1</v>
      </c>
      <c r="C942" s="308" t="s">
        <v>2132</v>
      </c>
      <c r="D942" s="240"/>
      <c r="E942" s="240"/>
      <c r="F942" s="453">
        <v>0</v>
      </c>
      <c r="G942" s="439">
        <f t="shared" si="40"/>
        <v>0</v>
      </c>
      <c r="H942" s="440">
        <f t="shared" si="41"/>
        <v>0</v>
      </c>
    </row>
    <row r="943" spans="1:8" s="244" customFormat="1" ht="15">
      <c r="A943" s="436"/>
      <c r="B943" s="240">
        <v>2</v>
      </c>
      <c r="C943" s="308" t="s">
        <v>2296</v>
      </c>
      <c r="D943" s="240"/>
      <c r="E943" s="308"/>
      <c r="F943" s="453">
        <v>0</v>
      </c>
      <c r="G943" s="439">
        <f t="shared" si="40"/>
        <v>0</v>
      </c>
      <c r="H943" s="440">
        <f t="shared" si="41"/>
        <v>0</v>
      </c>
    </row>
    <row r="944" spans="1:8" s="244" customFormat="1" ht="15">
      <c r="A944" s="436">
        <v>39189</v>
      </c>
      <c r="B944" s="240">
        <v>1</v>
      </c>
      <c r="C944" s="308" t="s">
        <v>2295</v>
      </c>
      <c r="D944" s="240"/>
      <c r="E944" s="308"/>
      <c r="F944" s="453">
        <v>6960</v>
      </c>
      <c r="G944" s="439">
        <f t="shared" si="40"/>
        <v>696</v>
      </c>
      <c r="H944" s="440">
        <f t="shared" si="41"/>
        <v>58</v>
      </c>
    </row>
    <row r="945" spans="1:8" s="244" customFormat="1" ht="15">
      <c r="A945" s="436"/>
      <c r="B945" s="240">
        <v>1</v>
      </c>
      <c r="C945" s="584" t="s">
        <v>2294</v>
      </c>
      <c r="D945" s="240"/>
      <c r="E945" s="308"/>
      <c r="F945" s="438">
        <v>3200</v>
      </c>
      <c r="G945" s="439">
        <f t="shared" si="40"/>
        <v>320</v>
      </c>
      <c r="H945" s="440">
        <f t="shared" si="41"/>
        <v>26.666666666666668</v>
      </c>
    </row>
    <row r="946" spans="1:8" s="244" customFormat="1" ht="15">
      <c r="A946" s="436"/>
      <c r="B946" s="240">
        <v>2</v>
      </c>
      <c r="C946" s="308" t="s">
        <v>2293</v>
      </c>
      <c r="D946" s="240"/>
      <c r="E946" s="308"/>
      <c r="F946" s="453">
        <v>0</v>
      </c>
      <c r="G946" s="439">
        <f t="shared" si="40"/>
        <v>0</v>
      </c>
      <c r="H946" s="440">
        <f t="shared" si="41"/>
        <v>0</v>
      </c>
    </row>
    <row r="947" spans="1:8" s="244" customFormat="1" ht="15">
      <c r="A947" s="436"/>
      <c r="B947" s="240">
        <v>1</v>
      </c>
      <c r="C947" s="308" t="s">
        <v>2292</v>
      </c>
      <c r="D947" s="240"/>
      <c r="E947" s="308"/>
      <c r="F947" s="453">
        <v>0</v>
      </c>
      <c r="G947" s="439">
        <f t="shared" si="40"/>
        <v>0</v>
      </c>
      <c r="H947" s="440">
        <f t="shared" si="41"/>
        <v>0</v>
      </c>
    </row>
    <row r="948" spans="1:8" s="244" customFormat="1" ht="15">
      <c r="A948" s="436"/>
      <c r="B948" s="240">
        <v>1</v>
      </c>
      <c r="C948" s="308" t="s">
        <v>2291</v>
      </c>
      <c r="D948" s="450"/>
      <c r="E948" s="649"/>
      <c r="F948" s="438">
        <v>2300</v>
      </c>
      <c r="G948" s="439">
        <f t="shared" si="40"/>
        <v>230</v>
      </c>
      <c r="H948" s="440">
        <f t="shared" si="41"/>
        <v>19.166666666666668</v>
      </c>
    </row>
    <row r="949" spans="1:8" s="244" customFormat="1" ht="15">
      <c r="A949" s="436"/>
      <c r="B949" s="240">
        <v>1</v>
      </c>
      <c r="C949" s="308" t="s">
        <v>2290</v>
      </c>
      <c r="D949" s="450"/>
      <c r="E949" s="649"/>
      <c r="F949" s="438">
        <v>1950</v>
      </c>
      <c r="G949" s="439">
        <f t="shared" si="40"/>
        <v>195</v>
      </c>
      <c r="H949" s="440">
        <f t="shared" si="41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0"/>
        <v>0</v>
      </c>
      <c r="H950" s="440">
        <f t="shared" si="41"/>
        <v>0</v>
      </c>
    </row>
    <row r="951" spans="1:8" s="244" customFormat="1" ht="12.7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0"/>
        <v>0</v>
      </c>
      <c r="H951" s="440">
        <f t="shared" si="41"/>
        <v>0</v>
      </c>
    </row>
    <row r="952" spans="1:8" s="244" customFormat="1" ht="12.75" customHeight="1">
      <c r="A952" s="436"/>
      <c r="B952" s="240">
        <v>1</v>
      </c>
      <c r="C952" s="584" t="s">
        <v>2289</v>
      </c>
      <c r="D952" s="437"/>
      <c r="E952" s="458"/>
      <c r="F952" s="453">
        <v>0</v>
      </c>
      <c r="G952" s="439">
        <f t="shared" si="40"/>
        <v>0</v>
      </c>
      <c r="H952" s="440">
        <f t="shared" si="41"/>
        <v>0</v>
      </c>
    </row>
    <row r="953" spans="1:8" s="244" customFormat="1" ht="12.75" customHeight="1">
      <c r="A953" s="436"/>
      <c r="B953" s="240"/>
      <c r="C953" s="308" t="s">
        <v>2288</v>
      </c>
      <c r="D953" s="437"/>
      <c r="E953" s="458"/>
      <c r="F953" s="453">
        <v>0</v>
      </c>
      <c r="G953" s="439">
        <f t="shared" si="40"/>
        <v>0</v>
      </c>
      <c r="H953" s="440">
        <f t="shared" si="41"/>
        <v>0</v>
      </c>
    </row>
    <row r="954" spans="1:8" s="244" customFormat="1" ht="12.75" customHeight="1">
      <c r="A954" s="436"/>
      <c r="B954" s="240">
        <v>1</v>
      </c>
      <c r="C954" s="308" t="s">
        <v>2287</v>
      </c>
      <c r="D954" s="437"/>
      <c r="E954" s="458"/>
      <c r="F954" s="453">
        <v>0</v>
      </c>
      <c r="G954" s="439">
        <f t="shared" si="40"/>
        <v>0</v>
      </c>
      <c r="H954" s="440">
        <f t="shared" si="41"/>
        <v>0</v>
      </c>
    </row>
    <row r="955" spans="1:8" s="244" customFormat="1" ht="12.75" customHeight="1">
      <c r="A955" s="436"/>
      <c r="B955" s="240">
        <v>3</v>
      </c>
      <c r="C955" s="584" t="s">
        <v>2286</v>
      </c>
      <c r="D955" s="437"/>
      <c r="E955" s="458"/>
      <c r="F955" s="453">
        <v>0</v>
      </c>
      <c r="G955" s="439">
        <f t="shared" si="40"/>
        <v>0</v>
      </c>
      <c r="H955" s="440">
        <f t="shared" si="41"/>
        <v>0</v>
      </c>
    </row>
    <row r="956" spans="1:8" s="244" customFormat="1" ht="12.7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0"/>
        <v>0</v>
      </c>
      <c r="H956" s="440">
        <f t="shared" si="41"/>
        <v>0</v>
      </c>
    </row>
    <row r="957" spans="1:8" s="244" customFormat="1" ht="12.75" customHeight="1">
      <c r="A957" s="436"/>
      <c r="B957" s="240">
        <v>1</v>
      </c>
      <c r="C957" s="308" t="s">
        <v>2285</v>
      </c>
      <c r="D957" s="437"/>
      <c r="E957" s="458"/>
      <c r="F957" s="453">
        <v>0</v>
      </c>
      <c r="G957" s="439">
        <f t="shared" si="40"/>
        <v>0</v>
      </c>
      <c r="H957" s="440">
        <f t="shared" si="41"/>
        <v>0</v>
      </c>
    </row>
    <row r="958" spans="1:8" s="244" customFormat="1" ht="12.75" customHeight="1">
      <c r="A958" s="436">
        <v>39478</v>
      </c>
      <c r="B958" s="240">
        <v>1</v>
      </c>
      <c r="C958" s="584" t="s">
        <v>2284</v>
      </c>
      <c r="D958" s="437"/>
      <c r="E958" s="437"/>
      <c r="F958" s="438">
        <v>7700</v>
      </c>
      <c r="G958" s="439">
        <f t="shared" si="40"/>
        <v>770</v>
      </c>
      <c r="H958" s="440">
        <f t="shared" si="41"/>
        <v>64.16666666666667</v>
      </c>
    </row>
    <row r="959" spans="1:8" s="244" customFormat="1" ht="15">
      <c r="A959" s="436">
        <v>39556</v>
      </c>
      <c r="B959" s="240">
        <v>1</v>
      </c>
      <c r="C959" s="308" t="s">
        <v>2283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1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1"/>
        <v>225.70000000000002</v>
      </c>
    </row>
    <row r="961" spans="1:8" s="244" customFormat="1" ht="15">
      <c r="A961" s="436">
        <v>40016</v>
      </c>
      <c r="B961" s="240">
        <v>1</v>
      </c>
      <c r="C961" s="308" t="s">
        <v>2282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1"/>
        <v>674.7333333333333</v>
      </c>
    </row>
    <row r="962" spans="1:8" s="244" customFormat="1" ht="15">
      <c r="A962" s="436"/>
      <c r="B962" s="240">
        <v>1</v>
      </c>
      <c r="C962" s="308" t="s">
        <v>2132</v>
      </c>
      <c r="D962" s="437"/>
      <c r="E962" s="437"/>
      <c r="F962" s="453">
        <v>0</v>
      </c>
      <c r="G962" s="439">
        <f t="shared" si="40"/>
        <v>0</v>
      </c>
      <c r="H962" s="440">
        <f t="shared" si="41"/>
        <v>0</v>
      </c>
    </row>
    <row r="963" spans="1:8" s="244" customFormat="1" ht="15">
      <c r="A963" s="436"/>
      <c r="B963" s="240">
        <v>1</v>
      </c>
      <c r="C963" s="308" t="s">
        <v>2281</v>
      </c>
      <c r="D963" s="437"/>
      <c r="E963" s="458"/>
      <c r="F963" s="453">
        <v>0</v>
      </c>
      <c r="G963" s="439">
        <f t="shared" si="40"/>
        <v>0</v>
      </c>
      <c r="H963" s="440">
        <f t="shared" si="41"/>
        <v>0</v>
      </c>
    </row>
    <row r="964" spans="1:8" s="244" customFormat="1" ht="15">
      <c r="A964" s="436"/>
      <c r="B964" s="240">
        <v>1</v>
      </c>
      <c r="C964" s="308" t="s">
        <v>2280</v>
      </c>
      <c r="D964" s="437" t="s">
        <v>340</v>
      </c>
      <c r="E964" s="458"/>
      <c r="F964" s="453">
        <v>0</v>
      </c>
      <c r="G964" s="439">
        <f t="shared" si="40"/>
        <v>0</v>
      </c>
      <c r="H964" s="440">
        <f t="shared" si="41"/>
        <v>0</v>
      </c>
    </row>
    <row r="965" spans="1:8" s="244" customFormat="1" ht="12" customHeight="1">
      <c r="A965" s="436"/>
      <c r="B965" s="240">
        <v>1</v>
      </c>
      <c r="C965" s="308" t="s">
        <v>1870</v>
      </c>
      <c r="D965" s="437" t="s">
        <v>411</v>
      </c>
      <c r="E965" s="458" t="s">
        <v>12</v>
      </c>
      <c r="F965" s="453">
        <v>0</v>
      </c>
      <c r="G965" s="439">
        <f t="shared" si="40"/>
        <v>0</v>
      </c>
      <c r="H965" s="440">
        <f t="shared" si="41"/>
        <v>0</v>
      </c>
    </row>
    <row r="966" spans="1:8" s="244" customFormat="1" ht="15">
      <c r="A966" s="436"/>
      <c r="B966" s="240">
        <v>2</v>
      </c>
      <c r="C966" s="308" t="s">
        <v>2279</v>
      </c>
      <c r="D966" s="437" t="s">
        <v>855</v>
      </c>
      <c r="E966" s="458"/>
      <c r="F966" s="453">
        <v>0</v>
      </c>
      <c r="G966" s="439">
        <f t="shared" si="40"/>
        <v>0</v>
      </c>
      <c r="H966" s="440">
        <f t="shared" si="41"/>
        <v>0</v>
      </c>
    </row>
    <row r="967" spans="1:8" s="244" customFormat="1" ht="12" customHeight="1">
      <c r="A967" s="436"/>
      <c r="B967" s="240">
        <v>1</v>
      </c>
      <c r="C967" s="308" t="s">
        <v>2278</v>
      </c>
      <c r="D967" s="471" t="s">
        <v>857</v>
      </c>
      <c r="E967" s="458"/>
      <c r="F967" s="453">
        <v>0</v>
      </c>
      <c r="G967" s="439">
        <f t="shared" si="40"/>
        <v>0</v>
      </c>
      <c r="H967" s="440">
        <f t="shared" si="41"/>
        <v>0</v>
      </c>
    </row>
    <row r="968" spans="1:8" s="244" customFormat="1" ht="12" customHeight="1">
      <c r="A968" s="436"/>
      <c r="B968" s="240">
        <v>1</v>
      </c>
      <c r="C968" s="308" t="s">
        <v>2014</v>
      </c>
      <c r="D968" s="437" t="s">
        <v>715</v>
      </c>
      <c r="E968" s="458"/>
      <c r="F968" s="453">
        <v>0</v>
      </c>
      <c r="G968" s="439">
        <f t="shared" si="40"/>
        <v>0</v>
      </c>
      <c r="H968" s="440">
        <f t="shared" si="41"/>
        <v>0</v>
      </c>
    </row>
    <row r="969" spans="1:8" s="244" customFormat="1" ht="12" customHeight="1">
      <c r="A969" s="436"/>
      <c r="B969" s="240">
        <v>1</v>
      </c>
      <c r="C969" s="308" t="s">
        <v>2277</v>
      </c>
      <c r="D969" s="437"/>
      <c r="E969" s="458"/>
      <c r="F969" s="453">
        <v>0</v>
      </c>
      <c r="G969" s="439">
        <f t="shared" si="40"/>
        <v>0</v>
      </c>
      <c r="H969" s="440">
        <f t="shared" si="41"/>
        <v>0</v>
      </c>
    </row>
    <row r="970" spans="1:8" s="244" customFormat="1" ht="12" customHeight="1">
      <c r="A970" s="436"/>
      <c r="B970" s="240">
        <v>1</v>
      </c>
      <c r="C970" s="308" t="s">
        <v>2276</v>
      </c>
      <c r="D970" s="437"/>
      <c r="E970" s="458"/>
      <c r="F970" s="453">
        <v>0</v>
      </c>
      <c r="G970" s="439">
        <f t="shared" si="40"/>
        <v>0</v>
      </c>
      <c r="H970" s="440">
        <f t="shared" si="41"/>
        <v>0</v>
      </c>
    </row>
    <row r="971" spans="1:8" s="244" customFormat="1" ht="12" customHeight="1">
      <c r="A971" s="436"/>
      <c r="B971" s="240">
        <v>1</v>
      </c>
      <c r="C971" s="308" t="s">
        <v>2275</v>
      </c>
      <c r="D971" s="437"/>
      <c r="E971" s="458"/>
      <c r="F971" s="453">
        <v>0</v>
      </c>
      <c r="G971" s="439">
        <f t="shared" si="40"/>
        <v>0</v>
      </c>
      <c r="H971" s="440">
        <f t="shared" si="41"/>
        <v>0</v>
      </c>
    </row>
    <row r="972" spans="1:8" s="244" customFormat="1" ht="12" customHeight="1">
      <c r="A972" s="436"/>
      <c r="B972" s="240">
        <v>1</v>
      </c>
      <c r="C972" s="308" t="s">
        <v>2274</v>
      </c>
      <c r="D972" s="437"/>
      <c r="E972" s="458"/>
      <c r="F972" s="453">
        <v>0</v>
      </c>
      <c r="G972" s="439">
        <f t="shared" si="40"/>
        <v>0</v>
      </c>
      <c r="H972" s="440">
        <f t="shared" si="41"/>
        <v>0</v>
      </c>
    </row>
    <row r="973" spans="1:8" s="244" customFormat="1" ht="15">
      <c r="A973" s="436">
        <v>41773</v>
      </c>
      <c r="B973" s="240">
        <v>1</v>
      </c>
      <c r="C973" s="308" t="s">
        <v>2273</v>
      </c>
      <c r="D973" s="437" t="s">
        <v>396</v>
      </c>
      <c r="E973" s="458"/>
      <c r="F973" s="438">
        <v>25400</v>
      </c>
      <c r="G973" s="439">
        <f t="shared" si="40"/>
        <v>2540</v>
      </c>
      <c r="H973" s="440">
        <f t="shared" si="41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2272</v>
      </c>
      <c r="D974" s="437"/>
      <c r="E974" s="458"/>
      <c r="F974" s="438">
        <v>4987.51</v>
      </c>
      <c r="G974" s="439">
        <f t="shared" si="40"/>
        <v>498.75100000000003</v>
      </c>
      <c r="H974" s="440">
        <f t="shared" si="41"/>
        <v>41.562583333333336</v>
      </c>
    </row>
    <row r="975" spans="1:8" s="244" customFormat="1" ht="12" customHeight="1">
      <c r="A975" s="436"/>
      <c r="B975" s="240">
        <v>1</v>
      </c>
      <c r="C975" s="308" t="s">
        <v>2271</v>
      </c>
      <c r="D975" s="437"/>
      <c r="E975" s="458"/>
      <c r="F975" s="453">
        <v>0</v>
      </c>
      <c r="G975" s="439">
        <f t="shared" si="40"/>
        <v>0</v>
      </c>
      <c r="H975" s="440">
        <f t="shared" si="41"/>
        <v>0</v>
      </c>
    </row>
    <row r="976" spans="1:8" s="244" customFormat="1" ht="12" customHeight="1">
      <c r="A976" s="436"/>
      <c r="B976" s="240">
        <v>1</v>
      </c>
      <c r="C976" s="308" t="s">
        <v>2270</v>
      </c>
      <c r="D976" s="437"/>
      <c r="E976" s="458"/>
      <c r="F976" s="453">
        <v>0</v>
      </c>
      <c r="G976" s="439">
        <f t="shared" si="40"/>
        <v>0</v>
      </c>
      <c r="H976" s="440">
        <f t="shared" si="41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0"/>
        <v>0</v>
      </c>
      <c r="H977" s="440">
        <f t="shared" si="41"/>
        <v>0</v>
      </c>
    </row>
    <row r="978" spans="1:8" s="244" customFormat="1" ht="15">
      <c r="A978" s="436"/>
      <c r="B978" s="240">
        <v>1</v>
      </c>
      <c r="C978" s="308" t="s">
        <v>2269</v>
      </c>
      <c r="D978" s="240"/>
      <c r="E978" s="308"/>
      <c r="F978" s="453">
        <v>0</v>
      </c>
      <c r="G978" s="439">
        <f t="shared" si="40"/>
        <v>0</v>
      </c>
      <c r="H978" s="440">
        <f t="shared" si="41"/>
        <v>0</v>
      </c>
    </row>
    <row r="979" spans="1:8" s="244" customFormat="1" ht="15.75" thickBot="1">
      <c r="A979" s="436"/>
      <c r="B979" s="240">
        <v>1</v>
      </c>
      <c r="C979" s="308" t="s">
        <v>2268</v>
      </c>
      <c r="D979" s="240"/>
      <c r="E979" s="308"/>
      <c r="F979" s="443">
        <v>0</v>
      </c>
      <c r="G979" s="443">
        <f t="shared" si="40"/>
        <v>0</v>
      </c>
      <c r="H979" s="444">
        <f t="shared" si="41"/>
        <v>0</v>
      </c>
    </row>
    <row r="980" spans="1:8" s="244" customFormat="1" ht="9.7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2748</v>
      </c>
      <c r="D981" s="645"/>
      <c r="E981" s="645"/>
      <c r="F981" s="294">
        <f>SUM(F939:F980)</f>
        <v>157438.51</v>
      </c>
      <c r="G981" s="294">
        <f>SUM(G939:G980)</f>
        <v>25844.451</v>
      </c>
      <c r="H981" s="621">
        <f>SUM(H939:H980)</f>
        <v>2153.7042500000002</v>
      </c>
    </row>
    <row r="982" spans="1:8" s="244" customFormat="1" ht="9.75" customHeight="1" thickBot="1" thickTop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 ht="15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 ht="15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 ht="15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2894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 ht="15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 ht="15">
      <c r="A990" s="436"/>
      <c r="B990" s="240">
        <v>3</v>
      </c>
      <c r="C990" s="308" t="s">
        <v>2895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 ht="15">
      <c r="A991" s="436"/>
      <c r="B991" s="240">
        <v>1</v>
      </c>
      <c r="C991" s="308" t="s">
        <v>2896</v>
      </c>
      <c r="D991" s="308"/>
      <c r="E991" s="308"/>
      <c r="F991" s="439">
        <v>0</v>
      </c>
      <c r="G991" s="439">
        <f aca="true" t="shared" si="42" ref="G991:G1009">F991/10</f>
        <v>0</v>
      </c>
      <c r="H991" s="440">
        <f aca="true" t="shared" si="43" ref="H991:H1009">G991/12</f>
        <v>0</v>
      </c>
    </row>
    <row r="992" spans="1:8" s="244" customFormat="1" ht="15">
      <c r="A992" s="436"/>
      <c r="B992" s="240">
        <v>1</v>
      </c>
      <c r="C992" s="308" t="s">
        <v>2897</v>
      </c>
      <c r="D992" s="437"/>
      <c r="E992" s="437"/>
      <c r="F992" s="439">
        <v>0</v>
      </c>
      <c r="G992" s="439">
        <f t="shared" si="42"/>
        <v>0</v>
      </c>
      <c r="H992" s="440">
        <f t="shared" si="43"/>
        <v>0</v>
      </c>
    </row>
    <row r="993" spans="1:8" s="244" customFormat="1" ht="15">
      <c r="A993" s="436"/>
      <c r="B993" s="240">
        <v>1</v>
      </c>
      <c r="C993" s="308" t="s">
        <v>2898</v>
      </c>
      <c r="D993" s="458"/>
      <c r="E993" s="458"/>
      <c r="F993" s="439">
        <v>0</v>
      </c>
      <c r="G993" s="439">
        <f t="shared" si="42"/>
        <v>0</v>
      </c>
      <c r="H993" s="440">
        <f t="shared" si="43"/>
        <v>0</v>
      </c>
    </row>
    <row r="994" spans="1:8" s="244" customFormat="1" ht="15">
      <c r="A994" s="436"/>
      <c r="B994" s="240">
        <v>1</v>
      </c>
      <c r="C994" s="308" t="s">
        <v>2899</v>
      </c>
      <c r="D994" s="437"/>
      <c r="E994" s="437" t="s">
        <v>2900</v>
      </c>
      <c r="F994" s="439">
        <v>0</v>
      </c>
      <c r="G994" s="439">
        <f>F994/10</f>
        <v>0</v>
      </c>
      <c r="H994" s="440">
        <f t="shared" si="43"/>
        <v>0</v>
      </c>
    </row>
    <row r="995" spans="1:8" s="244" customFormat="1" ht="15">
      <c r="A995" s="436"/>
      <c r="B995" s="240">
        <v>1</v>
      </c>
      <c r="C995" s="308" t="s">
        <v>2901</v>
      </c>
      <c r="D995" s="685"/>
      <c r="E995" s="437"/>
      <c r="F995" s="453">
        <v>0</v>
      </c>
      <c r="G995" s="439">
        <f t="shared" si="42"/>
        <v>0</v>
      </c>
      <c r="H995" s="440">
        <f t="shared" si="43"/>
        <v>0</v>
      </c>
    </row>
    <row r="996" spans="1:8" s="244" customFormat="1" ht="15">
      <c r="A996" s="436"/>
      <c r="B996" s="240">
        <v>1</v>
      </c>
      <c r="C996" s="308" t="s">
        <v>2902</v>
      </c>
      <c r="D996" s="437" t="s">
        <v>280</v>
      </c>
      <c r="E996" s="437" t="s">
        <v>2903</v>
      </c>
      <c r="F996" s="453">
        <v>0</v>
      </c>
      <c r="G996" s="439">
        <f t="shared" si="42"/>
        <v>0</v>
      </c>
      <c r="H996" s="440">
        <f t="shared" si="43"/>
        <v>0</v>
      </c>
    </row>
    <row r="997" spans="1:8" s="244" customFormat="1" ht="15">
      <c r="A997" s="436"/>
      <c r="B997" s="240">
        <v>2</v>
      </c>
      <c r="C997" s="308" t="s">
        <v>2850</v>
      </c>
      <c r="D997" s="437"/>
      <c r="E997" s="437" t="s">
        <v>2904</v>
      </c>
      <c r="F997" s="453">
        <v>0</v>
      </c>
      <c r="G997" s="439">
        <f t="shared" si="42"/>
        <v>0</v>
      </c>
      <c r="H997" s="440">
        <f t="shared" si="43"/>
        <v>0</v>
      </c>
    </row>
    <row r="998" spans="1:8" s="244" customFormat="1" ht="15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2"/>
        <v>0</v>
      </c>
      <c r="H998" s="440">
        <f t="shared" si="43"/>
        <v>0</v>
      </c>
    </row>
    <row r="999" spans="1:8" s="244" customFormat="1" ht="15">
      <c r="A999" s="436"/>
      <c r="B999" s="240">
        <v>1</v>
      </c>
      <c r="C999" s="308" t="s">
        <v>89</v>
      </c>
      <c r="D999" s="437"/>
      <c r="E999" s="437" t="s">
        <v>2905</v>
      </c>
      <c r="F999" s="453">
        <v>0</v>
      </c>
      <c r="G999" s="439">
        <f t="shared" si="42"/>
        <v>0</v>
      </c>
      <c r="H999" s="440">
        <f t="shared" si="43"/>
        <v>0</v>
      </c>
    </row>
    <row r="1000" spans="1:8" s="244" customFormat="1" ht="15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2"/>
        <v>0</v>
      </c>
      <c r="H1000" s="440">
        <f t="shared" si="43"/>
        <v>0</v>
      </c>
    </row>
    <row r="1001" spans="1:8" s="244" customFormat="1" ht="15">
      <c r="A1001" s="436"/>
      <c r="B1001" s="240">
        <v>2</v>
      </c>
      <c r="C1001" s="308" t="s">
        <v>2906</v>
      </c>
      <c r="D1001" s="471"/>
      <c r="E1001" s="437"/>
      <c r="F1001" s="453">
        <v>0</v>
      </c>
      <c r="G1001" s="439">
        <f t="shared" si="42"/>
        <v>0</v>
      </c>
      <c r="H1001" s="440">
        <f t="shared" si="43"/>
        <v>0</v>
      </c>
    </row>
    <row r="1002" spans="1:8" s="244" customFormat="1" ht="15">
      <c r="A1002" s="436"/>
      <c r="B1002" s="240">
        <v>1</v>
      </c>
      <c r="C1002" s="308" t="s">
        <v>2907</v>
      </c>
      <c r="D1002" s="471"/>
      <c r="E1002" s="437"/>
      <c r="F1002" s="439">
        <v>0</v>
      </c>
      <c r="G1002" s="439">
        <f t="shared" si="42"/>
        <v>0</v>
      </c>
      <c r="H1002" s="440">
        <f t="shared" si="43"/>
        <v>0</v>
      </c>
    </row>
    <row r="1003" spans="1:8" s="244" customFormat="1" ht="15">
      <c r="A1003" s="436"/>
      <c r="B1003" s="240">
        <v>1</v>
      </c>
      <c r="C1003" s="308" t="s">
        <v>2908</v>
      </c>
      <c r="D1003" s="685"/>
      <c r="E1003" s="437"/>
      <c r="F1003" s="439">
        <v>0</v>
      </c>
      <c r="G1003" s="439">
        <f t="shared" si="42"/>
        <v>0</v>
      </c>
      <c r="H1003" s="440">
        <f t="shared" si="43"/>
        <v>0</v>
      </c>
    </row>
    <row r="1004" spans="1:8" s="244" customFormat="1" ht="15">
      <c r="A1004" s="436"/>
      <c r="B1004" s="240">
        <v>1</v>
      </c>
      <c r="C1004" s="308" t="s">
        <v>2909</v>
      </c>
      <c r="D1004" s="685" t="s">
        <v>26</v>
      </c>
      <c r="E1004" s="437" t="s">
        <v>2910</v>
      </c>
      <c r="F1004" s="439">
        <v>0</v>
      </c>
      <c r="G1004" s="670">
        <f t="shared" si="42"/>
        <v>0</v>
      </c>
      <c r="H1004" s="828">
        <f t="shared" si="43"/>
        <v>0</v>
      </c>
    </row>
    <row r="1005" spans="1:8" s="244" customFormat="1" ht="15">
      <c r="A1005" s="436"/>
      <c r="B1005" s="240">
        <v>1</v>
      </c>
      <c r="C1005" s="308" t="s">
        <v>2911</v>
      </c>
      <c r="D1005" s="685"/>
      <c r="E1005" s="437"/>
      <c r="F1005" s="439">
        <v>0</v>
      </c>
      <c r="G1005" s="670">
        <f t="shared" si="42"/>
        <v>0</v>
      </c>
      <c r="H1005" s="828">
        <f t="shared" si="43"/>
        <v>0</v>
      </c>
    </row>
    <row r="1006" spans="1:8" s="244" customFormat="1" ht="15">
      <c r="A1006" s="436"/>
      <c r="B1006" s="240">
        <v>1</v>
      </c>
      <c r="C1006" s="308" t="s">
        <v>2912</v>
      </c>
      <c r="D1006" s="437"/>
      <c r="E1006" s="437" t="s">
        <v>2904</v>
      </c>
      <c r="F1006" s="439">
        <v>0</v>
      </c>
      <c r="G1006" s="670">
        <f t="shared" si="42"/>
        <v>0</v>
      </c>
      <c r="H1006" s="828">
        <f t="shared" si="43"/>
        <v>0</v>
      </c>
    </row>
    <row r="1007" spans="1:8" s="244" customFormat="1" ht="15">
      <c r="A1007" s="436"/>
      <c r="B1007" s="240">
        <v>2</v>
      </c>
      <c r="C1007" s="308" t="s">
        <v>2913</v>
      </c>
      <c r="D1007" s="437" t="s">
        <v>2914</v>
      </c>
      <c r="E1007" s="437"/>
      <c r="F1007" s="439">
        <v>0</v>
      </c>
      <c r="G1007" s="670">
        <f t="shared" si="42"/>
        <v>0</v>
      </c>
      <c r="H1007" s="828">
        <f t="shared" si="43"/>
        <v>0</v>
      </c>
    </row>
    <row r="1008" spans="1:9" s="244" customFormat="1" ht="15">
      <c r="A1008" s="436"/>
      <c r="B1008" s="240">
        <v>1</v>
      </c>
      <c r="C1008" s="308" t="s">
        <v>1841</v>
      </c>
      <c r="D1008" s="437" t="s">
        <v>1741</v>
      </c>
      <c r="E1008" s="437"/>
      <c r="F1008" s="439">
        <v>0</v>
      </c>
      <c r="G1008" s="670">
        <f t="shared" si="42"/>
        <v>0</v>
      </c>
      <c r="H1008" s="828">
        <f t="shared" si="43"/>
        <v>0</v>
      </c>
      <c r="I1008" s="837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2"/>
        <v>0</v>
      </c>
      <c r="H1009" s="444">
        <f t="shared" si="43"/>
        <v>0</v>
      </c>
    </row>
    <row r="1010" spans="1:8" s="244" customFormat="1" ht="15.75" thickBot="1">
      <c r="A1010" s="436"/>
      <c r="B1010" s="645"/>
      <c r="C1010" s="620" t="s">
        <v>2915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Bot="1" thickTop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 ht="15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 ht="15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 ht="15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 ht="15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 ht="15">
      <c r="A1019" s="436"/>
      <c r="B1019" s="452">
        <v>1</v>
      </c>
      <c r="C1019" s="308" t="s">
        <v>2267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 ht="15">
      <c r="A1020" s="436"/>
      <c r="B1020" s="452">
        <v>2</v>
      </c>
      <c r="C1020" s="308" t="s">
        <v>2266</v>
      </c>
      <c r="D1020" s="457"/>
      <c r="E1020" s="457"/>
      <c r="F1020" s="453">
        <v>0</v>
      </c>
      <c r="G1020" s="739">
        <f aca="true" t="shared" si="44" ref="G1020:G1054">F1020/10</f>
        <v>0</v>
      </c>
      <c r="H1020" s="440">
        <f aca="true" t="shared" si="45" ref="H1020:H1054">G1020/12</f>
        <v>0</v>
      </c>
    </row>
    <row r="1021" spans="1:8" s="244" customFormat="1" ht="15">
      <c r="A1021" s="436">
        <v>39457</v>
      </c>
      <c r="B1021" s="452">
        <v>1</v>
      </c>
      <c r="C1021" s="308" t="s">
        <v>2265</v>
      </c>
      <c r="D1021" s="457" t="s">
        <v>21</v>
      </c>
      <c r="E1021" s="457"/>
      <c r="F1021" s="439">
        <v>4814</v>
      </c>
      <c r="G1021" s="739">
        <f t="shared" si="44"/>
        <v>481.4</v>
      </c>
      <c r="H1021" s="440">
        <f t="shared" si="45"/>
        <v>40.11666666666667</v>
      </c>
    </row>
    <row r="1022" spans="1:8" s="244" customFormat="1" ht="15">
      <c r="A1022" s="436"/>
      <c r="B1022" s="452">
        <v>1</v>
      </c>
      <c r="C1022" s="467" t="s">
        <v>2264</v>
      </c>
      <c r="D1022" s="457"/>
      <c r="E1022" s="457"/>
      <c r="F1022" s="453">
        <v>0</v>
      </c>
      <c r="G1022" s="739">
        <f t="shared" si="44"/>
        <v>0</v>
      </c>
      <c r="H1022" s="440">
        <f t="shared" si="45"/>
        <v>0</v>
      </c>
    </row>
    <row r="1023" spans="1:8" s="244" customFormat="1" ht="15">
      <c r="A1023" s="436"/>
      <c r="B1023" s="452">
        <v>1</v>
      </c>
      <c r="C1023" s="308" t="s">
        <v>1929</v>
      </c>
      <c r="D1023" s="457" t="s">
        <v>13</v>
      </c>
      <c r="E1023" s="457" t="s">
        <v>892</v>
      </c>
      <c r="F1023" s="453">
        <v>0</v>
      </c>
      <c r="G1023" s="739">
        <f t="shared" si="44"/>
        <v>0</v>
      </c>
      <c r="H1023" s="440">
        <f t="shared" si="45"/>
        <v>0</v>
      </c>
    </row>
    <row r="1024" spans="1:8" s="244" customFormat="1" ht="15">
      <c r="A1024" s="436">
        <v>40311</v>
      </c>
      <c r="B1024" s="240">
        <v>1</v>
      </c>
      <c r="C1024" s="308" t="s">
        <v>2263</v>
      </c>
      <c r="D1024" s="437"/>
      <c r="E1024" s="458"/>
      <c r="F1024" s="439">
        <v>1450</v>
      </c>
      <c r="G1024" s="739">
        <f t="shared" si="44"/>
        <v>145</v>
      </c>
      <c r="H1024" s="440">
        <f t="shared" si="45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4"/>
        <v>0</v>
      </c>
      <c r="H1025" s="444">
        <f t="shared" si="45"/>
        <v>0</v>
      </c>
    </row>
    <row r="1026" spans="1:8" s="399" customFormat="1" ht="15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 ht="15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4"/>
        <v>0</v>
      </c>
      <c r="H1028" s="655">
        <f t="shared" si="45"/>
        <v>0</v>
      </c>
    </row>
    <row r="1029" spans="1:8" s="244" customFormat="1" ht="15">
      <c r="A1029" s="695">
        <v>40739</v>
      </c>
      <c r="B1029" s="168">
        <v>1</v>
      </c>
      <c r="C1029" s="696" t="s">
        <v>2253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5"/>
        <v>70</v>
      </c>
    </row>
    <row r="1030" spans="1:8" s="244" customFormat="1" ht="15">
      <c r="A1030" s="695"/>
      <c r="B1030" s="168">
        <v>1</v>
      </c>
      <c r="C1030" s="696" t="s">
        <v>2262</v>
      </c>
      <c r="D1030" s="437"/>
      <c r="E1030" s="458"/>
      <c r="F1030" s="439">
        <v>0</v>
      </c>
      <c r="G1030" s="739">
        <f t="shared" si="44"/>
        <v>0</v>
      </c>
      <c r="H1030" s="440">
        <f t="shared" si="45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4"/>
        <v>0</v>
      </c>
      <c r="H1031" s="440">
        <f t="shared" si="45"/>
        <v>0</v>
      </c>
    </row>
    <row r="1032" spans="1:8" s="244" customFormat="1" ht="15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4"/>
        <v>0</v>
      </c>
      <c r="H1032" s="440">
        <f t="shared" si="45"/>
        <v>0</v>
      </c>
    </row>
    <row r="1033" spans="1:8" s="244" customFormat="1" ht="15">
      <c r="A1033" s="436"/>
      <c r="B1033" s="452">
        <v>1</v>
      </c>
      <c r="C1033" s="308" t="s">
        <v>2261</v>
      </c>
      <c r="D1033" s="457"/>
      <c r="E1033" s="457"/>
      <c r="F1033" s="453">
        <v>0</v>
      </c>
      <c r="G1033" s="739">
        <f t="shared" si="44"/>
        <v>0</v>
      </c>
      <c r="H1033" s="440">
        <f t="shared" si="45"/>
        <v>0</v>
      </c>
    </row>
    <row r="1034" spans="1:8" s="244" customFormat="1" ht="15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4"/>
        <v>0</v>
      </c>
      <c r="H1034" s="440">
        <f t="shared" si="45"/>
        <v>0</v>
      </c>
    </row>
    <row r="1035" spans="1:8" s="244" customFormat="1" ht="15">
      <c r="A1035" s="436"/>
      <c r="B1035" s="452">
        <v>4</v>
      </c>
      <c r="C1035" s="308" t="s">
        <v>2260</v>
      </c>
      <c r="D1035" s="457"/>
      <c r="E1035" s="457"/>
      <c r="F1035" s="453">
        <v>0</v>
      </c>
      <c r="G1035" s="739">
        <f t="shared" si="44"/>
        <v>0</v>
      </c>
      <c r="H1035" s="440">
        <f t="shared" si="45"/>
        <v>0</v>
      </c>
    </row>
    <row r="1036" spans="1:8" s="244" customFormat="1" ht="15">
      <c r="A1036" s="436">
        <v>40181</v>
      </c>
      <c r="B1036" s="452">
        <v>1</v>
      </c>
      <c r="C1036" s="308" t="s">
        <v>2259</v>
      </c>
      <c r="D1036" s="457"/>
      <c r="E1036" s="457"/>
      <c r="F1036" s="439">
        <v>4582</v>
      </c>
      <c r="G1036" s="739">
        <f t="shared" si="44"/>
        <v>458.2</v>
      </c>
      <c r="H1036" s="440">
        <f t="shared" si="45"/>
        <v>38.18333333333333</v>
      </c>
    </row>
    <row r="1037" spans="1:8" s="244" customFormat="1" ht="15">
      <c r="A1037" s="436"/>
      <c r="B1037" s="452">
        <v>1</v>
      </c>
      <c r="C1037" s="308" t="s">
        <v>1929</v>
      </c>
      <c r="D1037" s="457" t="s">
        <v>13</v>
      </c>
      <c r="E1037" s="457" t="s">
        <v>892</v>
      </c>
      <c r="F1037" s="453">
        <v>0</v>
      </c>
      <c r="G1037" s="739">
        <f t="shared" si="44"/>
        <v>0</v>
      </c>
      <c r="H1037" s="440">
        <f t="shared" si="45"/>
        <v>0</v>
      </c>
    </row>
    <row r="1038" spans="1:8" s="244" customFormat="1" ht="15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4"/>
        <v>672.8</v>
      </c>
      <c r="H1038" s="440">
        <f t="shared" si="45"/>
        <v>56.06666666666666</v>
      </c>
    </row>
    <row r="1039" spans="1:8" s="244" customFormat="1" ht="15">
      <c r="A1039" s="436"/>
      <c r="B1039" s="452">
        <v>1</v>
      </c>
      <c r="C1039" s="308" t="s">
        <v>1881</v>
      </c>
      <c r="D1039" s="437" t="s">
        <v>905</v>
      </c>
      <c r="E1039" s="437" t="s">
        <v>906</v>
      </c>
      <c r="F1039" s="453">
        <v>0</v>
      </c>
      <c r="G1039" s="739">
        <f t="shared" si="44"/>
        <v>0</v>
      </c>
      <c r="H1039" s="440">
        <f t="shared" si="45"/>
        <v>0</v>
      </c>
    </row>
    <row r="1040" spans="1:8" s="244" customFormat="1" ht="15">
      <c r="A1040" s="436"/>
      <c r="B1040" s="240">
        <v>1</v>
      </c>
      <c r="C1040" s="308" t="s">
        <v>2258</v>
      </c>
      <c r="D1040" s="437"/>
      <c r="E1040" s="458"/>
      <c r="F1040" s="453">
        <v>0</v>
      </c>
      <c r="G1040" s="739">
        <f t="shared" si="44"/>
        <v>0</v>
      </c>
      <c r="H1040" s="440">
        <f t="shared" si="45"/>
        <v>0</v>
      </c>
    </row>
    <row r="1041" spans="1:8" s="244" customFormat="1" ht="15">
      <c r="A1041" s="436">
        <v>38889</v>
      </c>
      <c r="B1041" s="452">
        <v>1</v>
      </c>
      <c r="C1041" s="308" t="s">
        <v>2257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5"/>
        <v>470.27</v>
      </c>
    </row>
    <row r="1042" spans="1:8" s="244" customFormat="1" ht="15">
      <c r="A1042" s="436"/>
      <c r="B1042" s="452">
        <v>1</v>
      </c>
      <c r="C1042" s="308" t="s">
        <v>2256</v>
      </c>
      <c r="D1042" s="457"/>
      <c r="E1042" s="457"/>
      <c r="F1042" s="453">
        <v>0</v>
      </c>
      <c r="G1042" s="739">
        <f t="shared" si="44"/>
        <v>0</v>
      </c>
      <c r="H1042" s="440">
        <f t="shared" si="45"/>
        <v>0</v>
      </c>
    </row>
    <row r="1043" spans="1:8" s="244" customFormat="1" ht="15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4"/>
        <v>0</v>
      </c>
      <c r="H1043" s="440">
        <f t="shared" si="45"/>
        <v>0</v>
      </c>
    </row>
    <row r="1044" spans="1:8" s="244" customFormat="1" ht="15">
      <c r="A1044" s="436"/>
      <c r="B1044" s="452">
        <v>1</v>
      </c>
      <c r="C1044" s="308" t="s">
        <v>2079</v>
      </c>
      <c r="D1044" s="457"/>
      <c r="E1044" s="457"/>
      <c r="F1044" s="453">
        <v>0</v>
      </c>
      <c r="G1044" s="739">
        <f t="shared" si="44"/>
        <v>0</v>
      </c>
      <c r="H1044" s="440">
        <f t="shared" si="45"/>
        <v>0</v>
      </c>
    </row>
    <row r="1045" spans="1:8" s="244" customFormat="1" ht="15">
      <c r="A1045" s="436"/>
      <c r="B1045" s="452">
        <v>1</v>
      </c>
      <c r="C1045" s="308" t="s">
        <v>2255</v>
      </c>
      <c r="D1045" s="457"/>
      <c r="E1045" s="457"/>
      <c r="F1045" s="453">
        <v>0</v>
      </c>
      <c r="G1045" s="739">
        <f t="shared" si="44"/>
        <v>0</v>
      </c>
      <c r="H1045" s="440">
        <f t="shared" si="45"/>
        <v>0</v>
      </c>
    </row>
    <row r="1046" spans="1:8" s="244" customFormat="1" ht="15">
      <c r="A1046" s="436"/>
      <c r="B1046" s="452">
        <v>1</v>
      </c>
      <c r="C1046" s="308" t="s">
        <v>1929</v>
      </c>
      <c r="D1046" s="457" t="s">
        <v>280</v>
      </c>
      <c r="E1046" s="457" t="s">
        <v>1706</v>
      </c>
      <c r="F1046" s="453">
        <v>0</v>
      </c>
      <c r="G1046" s="739">
        <f t="shared" si="44"/>
        <v>0</v>
      </c>
      <c r="H1046" s="440">
        <f t="shared" si="45"/>
        <v>0</v>
      </c>
    </row>
    <row r="1047" spans="1:8" s="244" customFormat="1" ht="15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4"/>
        <v>0</v>
      </c>
      <c r="H1047" s="440">
        <f t="shared" si="45"/>
        <v>0</v>
      </c>
    </row>
    <row r="1048" spans="1:8" s="244" customFormat="1" ht="15">
      <c r="A1048" s="436"/>
      <c r="B1048" s="452">
        <v>1</v>
      </c>
      <c r="C1048" s="308" t="s">
        <v>2253</v>
      </c>
      <c r="D1048" s="457" t="s">
        <v>163</v>
      </c>
      <c r="E1048" s="457"/>
      <c r="F1048" s="453">
        <v>0</v>
      </c>
      <c r="G1048" s="739">
        <f t="shared" si="44"/>
        <v>0</v>
      </c>
      <c r="H1048" s="440">
        <f t="shared" si="45"/>
        <v>0</v>
      </c>
    </row>
    <row r="1049" spans="1:8" s="244" customFormat="1" ht="15">
      <c r="A1049" s="436"/>
      <c r="B1049" s="452">
        <v>1</v>
      </c>
      <c r="C1049" s="308" t="s">
        <v>2254</v>
      </c>
      <c r="D1049" s="457"/>
      <c r="E1049" s="457"/>
      <c r="F1049" s="453">
        <v>0</v>
      </c>
      <c r="G1049" s="739">
        <f t="shared" si="44"/>
        <v>0</v>
      </c>
      <c r="H1049" s="440">
        <f t="shared" si="45"/>
        <v>0</v>
      </c>
    </row>
    <row r="1050" spans="1:8" s="244" customFormat="1" ht="15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4"/>
        <v>0</v>
      </c>
      <c r="H1050" s="440">
        <f t="shared" si="45"/>
        <v>0</v>
      </c>
    </row>
    <row r="1051" spans="1:8" s="244" customFormat="1" ht="15">
      <c r="A1051" s="436"/>
      <c r="B1051" s="452">
        <v>1</v>
      </c>
      <c r="C1051" s="308" t="s">
        <v>2253</v>
      </c>
      <c r="D1051" s="457" t="s">
        <v>163</v>
      </c>
      <c r="E1051" s="457"/>
      <c r="F1051" s="453">
        <v>0</v>
      </c>
      <c r="G1051" s="739">
        <f t="shared" si="44"/>
        <v>0</v>
      </c>
      <c r="H1051" s="440">
        <f t="shared" si="45"/>
        <v>0</v>
      </c>
    </row>
    <row r="1052" spans="1:8" s="244" customFormat="1" ht="15">
      <c r="A1052" s="436"/>
      <c r="B1052" s="452">
        <v>1</v>
      </c>
      <c r="C1052" s="308" t="s">
        <v>2252</v>
      </c>
      <c r="D1052" s="452"/>
      <c r="E1052" s="452"/>
      <c r="F1052" s="439">
        <v>0</v>
      </c>
      <c r="G1052" s="439">
        <f t="shared" si="44"/>
        <v>0</v>
      </c>
      <c r="H1052" s="440">
        <f t="shared" si="45"/>
        <v>0</v>
      </c>
    </row>
    <row r="1053" spans="1:8" s="244" customFormat="1" ht="12.75" customHeight="1">
      <c r="A1053" s="436">
        <v>42117</v>
      </c>
      <c r="B1053" s="452">
        <v>1</v>
      </c>
      <c r="C1053" s="308" t="s">
        <v>2797</v>
      </c>
      <c r="D1053" s="452"/>
      <c r="E1053" s="457" t="s">
        <v>2793</v>
      </c>
      <c r="F1053" s="439">
        <v>206</v>
      </c>
      <c r="G1053" s="439">
        <f t="shared" si="44"/>
        <v>20.6</v>
      </c>
      <c r="H1053" s="440">
        <f t="shared" si="45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2802</v>
      </c>
      <c r="D1054" s="452"/>
      <c r="E1054" s="452"/>
      <c r="F1054" s="443">
        <f>1175614.08+1175614.08</f>
        <v>2351228.16</v>
      </c>
      <c r="G1054" s="443">
        <f t="shared" si="44"/>
        <v>235122.81600000002</v>
      </c>
      <c r="H1054" s="444">
        <f t="shared" si="45"/>
        <v>19593.568000000003</v>
      </c>
      <c r="I1054" s="244" t="s">
        <v>2803</v>
      </c>
    </row>
    <row r="1055" spans="1:8" s="244" customFormat="1" ht="15">
      <c r="A1055" s="436"/>
      <c r="B1055" s="452"/>
      <c r="C1055" s="308"/>
      <c r="D1055" s="452"/>
      <c r="E1055" s="452"/>
      <c r="F1055" s="572"/>
      <c r="G1055" s="572"/>
      <c r="H1055" s="573"/>
    </row>
    <row r="1056" spans="1:8" s="244" customFormat="1" ht="15.75" thickBot="1">
      <c r="A1056" s="436"/>
      <c r="B1056" s="645"/>
      <c r="C1056" s="620" t="s">
        <v>2749</v>
      </c>
      <c r="D1056" s="645"/>
      <c r="E1056" s="645"/>
      <c r="F1056" s="294">
        <f>SUM(F1019:F1054)</f>
        <v>2401424.3600000003</v>
      </c>
      <c r="G1056" s="294">
        <f>SUM(G1019:G1054)</f>
        <v>243384.056</v>
      </c>
      <c r="H1056" s="621">
        <f>SUM(H1019:H1054)</f>
        <v>20282.00466666667</v>
      </c>
    </row>
    <row r="1057" spans="1:8" s="244" customFormat="1" ht="16.5" thickBot="1" thickTop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 ht="15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 ht="15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 ht="15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 ht="15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 ht="15">
      <c r="A1065" s="436"/>
      <c r="B1065" s="452">
        <v>1</v>
      </c>
      <c r="C1065" s="295" t="s">
        <v>2251</v>
      </c>
      <c r="D1065" s="452"/>
      <c r="E1065" s="452"/>
      <c r="F1065" s="452"/>
      <c r="G1065" s="439"/>
      <c r="H1065" s="440"/>
    </row>
    <row r="1066" spans="1:8" s="244" customFormat="1" ht="15">
      <c r="A1066" s="436"/>
      <c r="B1066" s="452">
        <v>1</v>
      </c>
      <c r="C1066" s="720" t="s">
        <v>2250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 ht="15">
      <c r="A1067" s="436">
        <v>39294</v>
      </c>
      <c r="B1067" s="452">
        <v>1</v>
      </c>
      <c r="C1067" s="295" t="s">
        <v>2249</v>
      </c>
      <c r="D1067" s="457"/>
      <c r="E1067" s="452"/>
      <c r="F1067" s="453">
        <v>0</v>
      </c>
      <c r="G1067" s="439">
        <f>F1067/10</f>
        <v>0</v>
      </c>
      <c r="H1067" s="440">
        <f>G1067/12</f>
        <v>0</v>
      </c>
    </row>
    <row r="1068" spans="1:8" s="244" customFormat="1" ht="15">
      <c r="A1068" s="436"/>
      <c r="B1068" s="452">
        <v>1</v>
      </c>
      <c r="C1068" s="295" t="s">
        <v>2248</v>
      </c>
      <c r="D1068" s="457"/>
      <c r="E1068" s="452"/>
      <c r="F1068" s="453">
        <v>0</v>
      </c>
      <c r="G1068" s="439">
        <f>F1068/10</f>
        <v>0</v>
      </c>
      <c r="H1068" s="440">
        <f>G1068/12</f>
        <v>0</v>
      </c>
    </row>
    <row r="1069" spans="1:8" s="244" customFormat="1" ht="15">
      <c r="A1069" s="436"/>
      <c r="B1069" s="452">
        <v>1</v>
      </c>
      <c r="C1069" s="295" t="s">
        <v>1937</v>
      </c>
      <c r="D1069" s="457"/>
      <c r="E1069" s="452"/>
      <c r="F1069" s="453">
        <v>0</v>
      </c>
      <c r="G1069" s="439">
        <f>F1069/10</f>
        <v>0</v>
      </c>
      <c r="H1069" s="440">
        <f>G1069/12</f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>F1070/10</f>
        <v>500.86199999999997</v>
      </c>
      <c r="H1070" s="444">
        <f>G1070/12</f>
        <v>41.738499999999995</v>
      </c>
    </row>
    <row r="1071" spans="1:8" s="244" customFormat="1" ht="15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2750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Bot="1" thickTop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 ht="15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 ht="15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 ht="15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 ht="15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 ht="15">
      <c r="A1081" s="436"/>
      <c r="B1081" s="452">
        <v>1</v>
      </c>
      <c r="C1081" s="308" t="s">
        <v>2247</v>
      </c>
      <c r="D1081" s="452"/>
      <c r="E1081" s="452"/>
      <c r="F1081" s="645"/>
      <c r="G1081" s="439"/>
      <c r="H1081" s="440"/>
    </row>
    <row r="1082" spans="1:8" s="244" customFormat="1" ht="15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 ht="15">
      <c r="A1083" s="436"/>
      <c r="B1083" s="452">
        <v>1</v>
      </c>
      <c r="C1083" s="308" t="s">
        <v>2246</v>
      </c>
      <c r="D1083" s="457"/>
      <c r="E1083" s="457"/>
      <c r="F1083" s="453">
        <v>0</v>
      </c>
      <c r="G1083" s="439">
        <f aca="true" t="shared" si="46" ref="G1083:G1088">F1083/10</f>
        <v>0</v>
      </c>
      <c r="H1083" s="440">
        <f aca="true" t="shared" si="47" ref="H1083:H1088">G1083/12</f>
        <v>0</v>
      </c>
    </row>
    <row r="1084" spans="1:8" s="244" customFormat="1" ht="15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46"/>
        <v>0</v>
      </c>
      <c r="H1084" s="440">
        <f t="shared" si="47"/>
        <v>0</v>
      </c>
    </row>
    <row r="1085" spans="1:8" s="244" customFormat="1" ht="15">
      <c r="A1085" s="436"/>
      <c r="B1085" s="452">
        <v>1</v>
      </c>
      <c r="C1085" s="308" t="s">
        <v>1870</v>
      </c>
      <c r="D1085" s="437" t="s">
        <v>926</v>
      </c>
      <c r="E1085" s="457"/>
      <c r="F1085" s="453">
        <v>0</v>
      </c>
      <c r="G1085" s="439">
        <f t="shared" si="46"/>
        <v>0</v>
      </c>
      <c r="H1085" s="440">
        <f t="shared" si="47"/>
        <v>0</v>
      </c>
    </row>
    <row r="1086" spans="1:8" s="244" customFormat="1" ht="15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46"/>
        <v>0</v>
      </c>
      <c r="H1086" s="440">
        <f t="shared" si="47"/>
        <v>0</v>
      </c>
    </row>
    <row r="1087" spans="1:8" s="244" customFormat="1" ht="15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46"/>
        <v>0</v>
      </c>
      <c r="H1087" s="440">
        <f t="shared" si="47"/>
        <v>0</v>
      </c>
    </row>
    <row r="1088" spans="1:8" s="244" customFormat="1" ht="15.75" thickBot="1">
      <c r="A1088" s="436"/>
      <c r="B1088" s="452">
        <v>2</v>
      </c>
      <c r="C1088" s="308" t="s">
        <v>2245</v>
      </c>
      <c r="D1088" s="452"/>
      <c r="E1088" s="452"/>
      <c r="F1088" s="443">
        <v>0</v>
      </c>
      <c r="G1088" s="443">
        <f t="shared" si="46"/>
        <v>0</v>
      </c>
      <c r="H1088" s="444">
        <f t="shared" si="47"/>
        <v>0</v>
      </c>
    </row>
    <row r="1089" spans="1:8" s="244" customFormat="1" ht="15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2751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 ht="15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 ht="15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 ht="15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 ht="15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 ht="15">
      <c r="A1100" s="436">
        <v>34799</v>
      </c>
      <c r="B1100" s="240">
        <v>1</v>
      </c>
      <c r="C1100" s="467" t="s">
        <v>2244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 ht="15">
      <c r="A1101" s="436"/>
      <c r="B1101" s="240">
        <v>1</v>
      </c>
      <c r="C1101" s="308" t="s">
        <v>2244</v>
      </c>
      <c r="D1101" s="240"/>
      <c r="E1101" s="308"/>
      <c r="F1101" s="438">
        <v>3840</v>
      </c>
      <c r="G1101" s="439">
        <f aca="true" t="shared" si="48" ref="G1101:G1122">F1101/10</f>
        <v>384</v>
      </c>
      <c r="H1101" s="440">
        <f aca="true" t="shared" si="49" ref="H1101:H1122">G1101/12</f>
        <v>32</v>
      </c>
    </row>
    <row r="1102" spans="1:8" s="244" customFormat="1" ht="15">
      <c r="A1102" s="436">
        <v>36340</v>
      </c>
      <c r="B1102" s="240">
        <v>1</v>
      </c>
      <c r="C1102" s="308" t="s">
        <v>2243</v>
      </c>
      <c r="D1102" s="308"/>
      <c r="E1102" s="308"/>
      <c r="F1102" s="438">
        <v>2200</v>
      </c>
      <c r="G1102" s="439">
        <f t="shared" si="48"/>
        <v>220</v>
      </c>
      <c r="H1102" s="440">
        <f t="shared" si="49"/>
        <v>18.333333333333332</v>
      </c>
    </row>
    <row r="1103" spans="1:8" s="244" customFormat="1" ht="15">
      <c r="A1103" s="436"/>
      <c r="B1103" s="240">
        <v>1</v>
      </c>
      <c r="C1103" s="584" t="s">
        <v>2242</v>
      </c>
      <c r="D1103" s="240"/>
      <c r="E1103" s="308"/>
      <c r="F1103" s="453">
        <v>0</v>
      </c>
      <c r="G1103" s="439">
        <f t="shared" si="48"/>
        <v>0</v>
      </c>
      <c r="H1103" s="440">
        <f t="shared" si="49"/>
        <v>0</v>
      </c>
    </row>
    <row r="1104" spans="1:8" s="244" customFormat="1" ht="15">
      <c r="A1104" s="436"/>
      <c r="B1104" s="240">
        <v>1</v>
      </c>
      <c r="C1104" s="308" t="s">
        <v>2241</v>
      </c>
      <c r="D1104" s="240"/>
      <c r="E1104" s="308"/>
      <c r="F1104" s="453">
        <v>0</v>
      </c>
      <c r="G1104" s="439">
        <f t="shared" si="48"/>
        <v>0</v>
      </c>
      <c r="H1104" s="440">
        <f t="shared" si="49"/>
        <v>0</v>
      </c>
    </row>
    <row r="1105" spans="1:8" s="244" customFormat="1" ht="15">
      <c r="A1105" s="436"/>
      <c r="B1105" s="240">
        <v>2</v>
      </c>
      <c r="C1105" s="308" t="s">
        <v>2240</v>
      </c>
      <c r="D1105" s="437" t="s">
        <v>933</v>
      </c>
      <c r="E1105" s="458"/>
      <c r="F1105" s="453">
        <v>0</v>
      </c>
      <c r="G1105" s="439">
        <f t="shared" si="48"/>
        <v>0</v>
      </c>
      <c r="H1105" s="440">
        <f t="shared" si="49"/>
        <v>0</v>
      </c>
    </row>
    <row r="1106" spans="1:8" s="244" customFormat="1" ht="15">
      <c r="A1106" s="436">
        <v>39980</v>
      </c>
      <c r="B1106" s="240">
        <v>1</v>
      </c>
      <c r="C1106" s="308" t="s">
        <v>2239</v>
      </c>
      <c r="D1106" s="437"/>
      <c r="E1106" s="458"/>
      <c r="F1106" s="438">
        <v>2082</v>
      </c>
      <c r="G1106" s="439">
        <f>F1106/5</f>
        <v>416.4</v>
      </c>
      <c r="H1106" s="440">
        <f t="shared" si="49"/>
        <v>34.699999999999996</v>
      </c>
    </row>
    <row r="1107" spans="1:8" s="244" customFormat="1" ht="15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49"/>
        <v>42.53333333333333</v>
      </c>
    </row>
    <row r="1108" spans="1:8" s="244" customFormat="1" ht="15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49"/>
        <v>628.3333333333334</v>
      </c>
    </row>
    <row r="1109" spans="1:8" s="244" customFormat="1" ht="15">
      <c r="A1109" s="436">
        <v>40176</v>
      </c>
      <c r="B1109" s="240">
        <v>1</v>
      </c>
      <c r="C1109" s="308" t="s">
        <v>2238</v>
      </c>
      <c r="D1109" s="437"/>
      <c r="E1109" s="437"/>
      <c r="F1109" s="438">
        <v>3770</v>
      </c>
      <c r="G1109" s="439">
        <f t="shared" si="48"/>
        <v>377</v>
      </c>
      <c r="H1109" s="440">
        <f t="shared" si="49"/>
        <v>31.416666666666668</v>
      </c>
    </row>
    <row r="1110" spans="1:8" s="244" customFormat="1" ht="15">
      <c r="A1110" s="436">
        <v>40176</v>
      </c>
      <c r="B1110" s="240">
        <v>1</v>
      </c>
      <c r="C1110" s="308" t="s">
        <v>2237</v>
      </c>
      <c r="D1110" s="437"/>
      <c r="E1110" s="437"/>
      <c r="F1110" s="438">
        <v>4582</v>
      </c>
      <c r="G1110" s="439">
        <f t="shared" si="48"/>
        <v>458.2</v>
      </c>
      <c r="H1110" s="440">
        <f t="shared" si="49"/>
        <v>38.18333333333333</v>
      </c>
    </row>
    <row r="1111" spans="1:8" s="244" customFormat="1" ht="15">
      <c r="A1111" s="436"/>
      <c r="B1111" s="240">
        <v>1</v>
      </c>
      <c r="C1111" s="584" t="s">
        <v>2236</v>
      </c>
      <c r="D1111" s="437"/>
      <c r="E1111" s="437"/>
      <c r="F1111" s="453">
        <v>0</v>
      </c>
      <c r="G1111" s="439">
        <f t="shared" si="48"/>
        <v>0</v>
      </c>
      <c r="H1111" s="440">
        <f t="shared" si="49"/>
        <v>0</v>
      </c>
    </row>
    <row r="1112" spans="1:8" s="244" customFormat="1" ht="15">
      <c r="A1112" s="436"/>
      <c r="B1112" s="240">
        <v>1</v>
      </c>
      <c r="C1112" s="308" t="s">
        <v>2235</v>
      </c>
      <c r="D1112" s="437"/>
      <c r="E1112" s="437"/>
      <c r="F1112" s="453">
        <v>0</v>
      </c>
      <c r="G1112" s="439">
        <f t="shared" si="48"/>
        <v>0</v>
      </c>
      <c r="H1112" s="440">
        <f t="shared" si="49"/>
        <v>0</v>
      </c>
    </row>
    <row r="1113" spans="1:8" s="244" customFormat="1" ht="15">
      <c r="A1113" s="436"/>
      <c r="B1113" s="240">
        <v>1</v>
      </c>
      <c r="C1113" s="308" t="s">
        <v>2234</v>
      </c>
      <c r="D1113" s="437" t="s">
        <v>940</v>
      </c>
      <c r="E1113" s="437" t="s">
        <v>941</v>
      </c>
      <c r="F1113" s="453">
        <v>0</v>
      </c>
      <c r="G1113" s="439">
        <f t="shared" si="48"/>
        <v>0</v>
      </c>
      <c r="H1113" s="440">
        <f t="shared" si="49"/>
        <v>0</v>
      </c>
    </row>
    <row r="1114" spans="1:8" s="244" customFormat="1" ht="15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48"/>
        <v>0</v>
      </c>
      <c r="H1114" s="440">
        <f t="shared" si="49"/>
        <v>0</v>
      </c>
    </row>
    <row r="1115" spans="1:8" s="244" customFormat="1" ht="15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48"/>
        <v>0</v>
      </c>
      <c r="H1115" s="440">
        <f t="shared" si="49"/>
        <v>0</v>
      </c>
    </row>
    <row r="1116" spans="1:8" s="244" customFormat="1" ht="15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48"/>
        <v>0</v>
      </c>
      <c r="H1116" s="440">
        <f t="shared" si="49"/>
        <v>0</v>
      </c>
    </row>
    <row r="1117" spans="1:8" s="244" customFormat="1" ht="15">
      <c r="A1117" s="436"/>
      <c r="B1117" s="240">
        <v>1</v>
      </c>
      <c r="C1117" s="308" t="s">
        <v>2233</v>
      </c>
      <c r="D1117" s="437"/>
      <c r="E1117" s="458"/>
      <c r="F1117" s="453">
        <v>0</v>
      </c>
      <c r="G1117" s="439">
        <f t="shared" si="48"/>
        <v>0</v>
      </c>
      <c r="H1117" s="440">
        <f t="shared" si="49"/>
        <v>0</v>
      </c>
    </row>
    <row r="1118" spans="1:8" s="244" customFormat="1" ht="15">
      <c r="A1118" s="436"/>
      <c r="B1118" s="240">
        <v>1</v>
      </c>
      <c r="C1118" s="308" t="s">
        <v>2232</v>
      </c>
      <c r="D1118" s="437"/>
      <c r="E1118" s="458"/>
      <c r="F1118" s="453">
        <v>0</v>
      </c>
      <c r="G1118" s="439">
        <f t="shared" si="48"/>
        <v>0</v>
      </c>
      <c r="H1118" s="440">
        <f t="shared" si="49"/>
        <v>0</v>
      </c>
    </row>
    <row r="1119" spans="1:8" s="244" customFormat="1" ht="15">
      <c r="A1119" s="436"/>
      <c r="B1119" s="240">
        <v>1</v>
      </c>
      <c r="C1119" s="308" t="s">
        <v>2231</v>
      </c>
      <c r="D1119" s="437"/>
      <c r="E1119" s="458"/>
      <c r="F1119" s="453">
        <v>0</v>
      </c>
      <c r="G1119" s="439">
        <f t="shared" si="48"/>
        <v>0</v>
      </c>
      <c r="H1119" s="440">
        <f t="shared" si="49"/>
        <v>0</v>
      </c>
    </row>
    <row r="1120" spans="1:8" s="244" customFormat="1" ht="15">
      <c r="A1120" s="436"/>
      <c r="B1120" s="240">
        <v>1</v>
      </c>
      <c r="C1120" s="308" t="s">
        <v>2230</v>
      </c>
      <c r="D1120" s="437"/>
      <c r="E1120" s="458"/>
      <c r="F1120" s="453">
        <v>0</v>
      </c>
      <c r="G1120" s="439">
        <f t="shared" si="48"/>
        <v>0</v>
      </c>
      <c r="H1120" s="440">
        <f t="shared" si="49"/>
        <v>0</v>
      </c>
    </row>
    <row r="1121" spans="1:8" s="244" customFormat="1" ht="15">
      <c r="A1121" s="436"/>
      <c r="B1121" s="240">
        <v>1</v>
      </c>
      <c r="C1121" s="308" t="s">
        <v>2115</v>
      </c>
      <c r="D1121" s="437"/>
      <c r="E1121" s="458"/>
      <c r="F1121" s="453">
        <v>0</v>
      </c>
      <c r="G1121" s="439">
        <f t="shared" si="48"/>
        <v>0</v>
      </c>
      <c r="H1121" s="440">
        <f t="shared" si="49"/>
        <v>0</v>
      </c>
    </row>
    <row r="1122" spans="1:8" s="244" customFormat="1" ht="15.75" thickBot="1">
      <c r="A1122" s="436"/>
      <c r="B1122" s="240">
        <v>1</v>
      </c>
      <c r="C1122" s="308" t="s">
        <v>2229</v>
      </c>
      <c r="D1122" s="450"/>
      <c r="E1122" s="649"/>
      <c r="F1122" s="443">
        <v>0</v>
      </c>
      <c r="G1122" s="443">
        <f t="shared" si="48"/>
        <v>0</v>
      </c>
      <c r="H1122" s="444">
        <f t="shared" si="49"/>
        <v>0</v>
      </c>
    </row>
    <row r="1123" spans="1:8" s="244" customFormat="1" ht="15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2752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 ht="15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 ht="15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 ht="15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 ht="15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 ht="15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 ht="15">
      <c r="A1135" s="436"/>
      <c r="B1135" s="452">
        <v>1</v>
      </c>
      <c r="C1135" s="308" t="s">
        <v>2228</v>
      </c>
      <c r="D1135" s="636" t="s">
        <v>953</v>
      </c>
      <c r="E1135" s="457"/>
      <c r="F1135" s="453">
        <v>0</v>
      </c>
      <c r="G1135" s="439">
        <f aca="true" t="shared" si="50" ref="G1135:G1156">F1135/10</f>
        <v>0</v>
      </c>
      <c r="H1135" s="440">
        <f aca="true" t="shared" si="51" ref="H1135:H1156">G1135/12</f>
        <v>0</v>
      </c>
    </row>
    <row r="1136" spans="1:8" s="244" customFormat="1" ht="15">
      <c r="A1136" s="436"/>
      <c r="B1136" s="452">
        <v>1</v>
      </c>
      <c r="C1136" s="308" t="s">
        <v>2227</v>
      </c>
      <c r="D1136" s="457" t="s">
        <v>923</v>
      </c>
      <c r="E1136" s="457"/>
      <c r="F1136" s="453">
        <v>0</v>
      </c>
      <c r="G1136" s="439">
        <f t="shared" si="50"/>
        <v>0</v>
      </c>
      <c r="H1136" s="440">
        <f t="shared" si="51"/>
        <v>0</v>
      </c>
    </row>
    <row r="1137" spans="1:8" s="244" customFormat="1" ht="15">
      <c r="A1137" s="436"/>
      <c r="B1137" s="452">
        <v>1</v>
      </c>
      <c r="C1137" s="308" t="s">
        <v>2226</v>
      </c>
      <c r="D1137" s="457"/>
      <c r="E1137" s="457" t="s">
        <v>18</v>
      </c>
      <c r="F1137" s="453">
        <v>0</v>
      </c>
      <c r="G1137" s="439">
        <f t="shared" si="50"/>
        <v>0</v>
      </c>
      <c r="H1137" s="440">
        <f t="shared" si="51"/>
        <v>0</v>
      </c>
    </row>
    <row r="1138" spans="1:8" s="244" customFormat="1" ht="15">
      <c r="A1138" s="436"/>
      <c r="B1138" s="452">
        <v>1</v>
      </c>
      <c r="C1138" s="308" t="s">
        <v>2225</v>
      </c>
      <c r="D1138" s="457"/>
      <c r="E1138" s="457"/>
      <c r="F1138" s="453">
        <v>0</v>
      </c>
      <c r="G1138" s="439">
        <f t="shared" si="50"/>
        <v>0</v>
      </c>
      <c r="H1138" s="440">
        <f t="shared" si="51"/>
        <v>0</v>
      </c>
    </row>
    <row r="1139" spans="1:8" s="244" customFormat="1" ht="15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0"/>
        <v>0</v>
      </c>
      <c r="H1139" s="440">
        <f t="shared" si="51"/>
        <v>0</v>
      </c>
    </row>
    <row r="1140" spans="1:8" s="244" customFormat="1" ht="15">
      <c r="A1140" s="436"/>
      <c r="B1140" s="452">
        <v>1</v>
      </c>
      <c r="C1140" s="308" t="s">
        <v>1940</v>
      </c>
      <c r="D1140" s="437" t="s">
        <v>960</v>
      </c>
      <c r="E1140" s="437"/>
      <c r="F1140" s="453">
        <v>0</v>
      </c>
      <c r="G1140" s="439">
        <f t="shared" si="50"/>
        <v>0</v>
      </c>
      <c r="H1140" s="440">
        <f t="shared" si="51"/>
        <v>0</v>
      </c>
    </row>
    <row r="1141" spans="1:8" s="244" customFormat="1" ht="15">
      <c r="A1141" s="436"/>
      <c r="B1141" s="452">
        <v>1</v>
      </c>
      <c r="C1141" s="308" t="s">
        <v>1940</v>
      </c>
      <c r="D1141" s="457" t="s">
        <v>961</v>
      </c>
      <c r="E1141" s="457"/>
      <c r="F1141" s="453">
        <v>0</v>
      </c>
      <c r="G1141" s="439">
        <f t="shared" si="50"/>
        <v>0</v>
      </c>
      <c r="H1141" s="440">
        <f t="shared" si="51"/>
        <v>0</v>
      </c>
    </row>
    <row r="1142" spans="1:8" s="244" customFormat="1" ht="15">
      <c r="A1142" s="436"/>
      <c r="B1142" s="452">
        <v>1</v>
      </c>
      <c r="C1142" s="308" t="s">
        <v>1940</v>
      </c>
      <c r="D1142" s="457" t="s">
        <v>962</v>
      </c>
      <c r="E1142" s="457"/>
      <c r="F1142" s="453">
        <v>0</v>
      </c>
      <c r="G1142" s="439">
        <f t="shared" si="50"/>
        <v>0</v>
      </c>
      <c r="H1142" s="440">
        <f t="shared" si="51"/>
        <v>0</v>
      </c>
    </row>
    <row r="1143" spans="1:8" s="244" customFormat="1" ht="15">
      <c r="A1143" s="436"/>
      <c r="B1143" s="452">
        <v>1</v>
      </c>
      <c r="C1143" s="308" t="s">
        <v>1940</v>
      </c>
      <c r="D1143" s="457" t="s">
        <v>963</v>
      </c>
      <c r="E1143" s="457"/>
      <c r="F1143" s="453">
        <v>0</v>
      </c>
      <c r="G1143" s="439">
        <f t="shared" si="50"/>
        <v>0</v>
      </c>
      <c r="H1143" s="440">
        <f t="shared" si="51"/>
        <v>0</v>
      </c>
    </row>
    <row r="1144" spans="1:8" s="244" customFormat="1" ht="15">
      <c r="A1144" s="436"/>
      <c r="B1144" s="452">
        <v>1</v>
      </c>
      <c r="C1144" s="308" t="s">
        <v>1940</v>
      </c>
      <c r="D1144" s="457" t="s">
        <v>960</v>
      </c>
      <c r="E1144" s="457"/>
      <c r="F1144" s="453">
        <v>0</v>
      </c>
      <c r="G1144" s="439">
        <f t="shared" si="50"/>
        <v>0</v>
      </c>
      <c r="H1144" s="440">
        <f t="shared" si="51"/>
        <v>0</v>
      </c>
    </row>
    <row r="1145" spans="1:8" s="244" customFormat="1" ht="15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1"/>
        <v>821.6666666666666</v>
      </c>
    </row>
    <row r="1146" spans="1:8" s="244" customFormat="1" ht="15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2256.2</v>
      </c>
      <c r="G1146" s="439">
        <f>F1146/5</f>
        <v>451.23999999999995</v>
      </c>
      <c r="H1146" s="440">
        <f t="shared" si="51"/>
        <v>37.60333333333333</v>
      </c>
    </row>
    <row r="1147" spans="1:8" s="244" customFormat="1" ht="15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0"/>
        <v>0</v>
      </c>
      <c r="H1147" s="440">
        <f t="shared" si="51"/>
        <v>0</v>
      </c>
    </row>
    <row r="1148" spans="1:8" s="244" customFormat="1" ht="15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0"/>
        <v>0</v>
      </c>
      <c r="H1148" s="440">
        <f t="shared" si="51"/>
        <v>0</v>
      </c>
    </row>
    <row r="1149" spans="1:8" s="244" customFormat="1" ht="15">
      <c r="A1149" s="436"/>
      <c r="B1149" s="452">
        <v>1</v>
      </c>
      <c r="C1149" s="584" t="s">
        <v>2224</v>
      </c>
      <c r="D1149" s="457"/>
      <c r="E1149" s="457"/>
      <c r="F1149" s="453">
        <v>0</v>
      </c>
      <c r="G1149" s="439">
        <f t="shared" si="50"/>
        <v>0</v>
      </c>
      <c r="H1149" s="440">
        <f t="shared" si="51"/>
        <v>0</v>
      </c>
    </row>
    <row r="1150" spans="1:8" s="244" customFormat="1" ht="15">
      <c r="A1150" s="436"/>
      <c r="B1150" s="452">
        <v>1</v>
      </c>
      <c r="C1150" s="308" t="s">
        <v>1791</v>
      </c>
      <c r="D1150" s="457"/>
      <c r="E1150" s="457"/>
      <c r="F1150" s="453">
        <v>0</v>
      </c>
      <c r="G1150" s="439">
        <f t="shared" si="50"/>
        <v>0</v>
      </c>
      <c r="H1150" s="440">
        <f t="shared" si="51"/>
        <v>0</v>
      </c>
    </row>
    <row r="1151" spans="1:8" s="244" customFormat="1" ht="15">
      <c r="A1151" s="436"/>
      <c r="B1151" s="452">
        <v>1</v>
      </c>
      <c r="C1151" s="308" t="s">
        <v>1851</v>
      </c>
      <c r="D1151" s="437" t="s">
        <v>71</v>
      </c>
      <c r="E1151" s="457"/>
      <c r="F1151" s="453">
        <v>0</v>
      </c>
      <c r="G1151" s="439">
        <f t="shared" si="50"/>
        <v>0</v>
      </c>
      <c r="H1151" s="440">
        <f t="shared" si="51"/>
        <v>0</v>
      </c>
    </row>
    <row r="1152" spans="1:8" s="244" customFormat="1" ht="15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0"/>
        <v>0</v>
      </c>
      <c r="H1152" s="440">
        <f t="shared" si="51"/>
        <v>0</v>
      </c>
    </row>
    <row r="1153" spans="1:8" s="244" customFormat="1" ht="15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0"/>
        <v>0</v>
      </c>
      <c r="H1153" s="440">
        <f t="shared" si="51"/>
        <v>0</v>
      </c>
    </row>
    <row r="1154" spans="1:8" s="244" customFormat="1" ht="15">
      <c r="A1154" s="436"/>
      <c r="B1154" s="452">
        <v>1</v>
      </c>
      <c r="C1154" s="308" t="s">
        <v>2223</v>
      </c>
      <c r="D1154" s="437"/>
      <c r="E1154" s="457"/>
      <c r="F1154" s="453">
        <v>0</v>
      </c>
      <c r="G1154" s="439">
        <f t="shared" si="50"/>
        <v>0</v>
      </c>
      <c r="H1154" s="440">
        <f t="shared" si="51"/>
        <v>0</v>
      </c>
    </row>
    <row r="1155" spans="1:8" s="244" customFormat="1" ht="15">
      <c r="A1155" s="436"/>
      <c r="B1155" s="452">
        <v>1</v>
      </c>
      <c r="C1155" s="308" t="s">
        <v>2222</v>
      </c>
      <c r="D1155" s="240"/>
      <c r="E1155" s="452"/>
      <c r="F1155" s="439">
        <v>0</v>
      </c>
      <c r="G1155" s="439">
        <f t="shared" si="50"/>
        <v>0</v>
      </c>
      <c r="H1155" s="440">
        <f t="shared" si="51"/>
        <v>0</v>
      </c>
    </row>
    <row r="1156" spans="1:8" s="244" customFormat="1" ht="15">
      <c r="A1156" s="436">
        <v>42117</v>
      </c>
      <c r="B1156" s="452">
        <v>1</v>
      </c>
      <c r="C1156" s="308" t="s">
        <v>1870</v>
      </c>
      <c r="D1156" s="240"/>
      <c r="E1156" s="457" t="s">
        <v>2793</v>
      </c>
      <c r="F1156" s="439">
        <v>18290</v>
      </c>
      <c r="G1156" s="439">
        <f t="shared" si="50"/>
        <v>1829</v>
      </c>
      <c r="H1156" s="440">
        <f t="shared" si="51"/>
        <v>152.41666666666666</v>
      </c>
    </row>
    <row r="1157" spans="1:8" s="244" customFormat="1" ht="15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2753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 ht="15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 ht="15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 ht="15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 ht="15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 ht="15">
      <c r="A1168" s="436">
        <v>38593</v>
      </c>
      <c r="B1168" s="452">
        <v>1</v>
      </c>
      <c r="C1168" s="308" t="s">
        <v>2221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8" s="244" customFormat="1" ht="15">
      <c r="A1169" s="436"/>
      <c r="B1169" s="760">
        <v>1</v>
      </c>
      <c r="C1169" s="696" t="s">
        <v>2220</v>
      </c>
      <c r="D1169" s="760"/>
      <c r="E1169" s="761"/>
      <c r="F1169" s="453">
        <v>0</v>
      </c>
      <c r="G1169" s="439">
        <f aca="true" t="shared" si="52" ref="G1169:G1178">F1169/10</f>
        <v>0</v>
      </c>
      <c r="H1169" s="440">
        <f aca="true" t="shared" si="53" ref="H1169:H1178">G1169/12</f>
        <v>0</v>
      </c>
    </row>
    <row r="1170" spans="1:8" s="244" customFormat="1" ht="15">
      <c r="A1170" s="436"/>
      <c r="B1170" s="760">
        <v>4</v>
      </c>
      <c r="C1170" s="696" t="s">
        <v>2219</v>
      </c>
      <c r="D1170" s="760"/>
      <c r="E1170" s="761"/>
      <c r="F1170" s="453">
        <v>0</v>
      </c>
      <c r="G1170" s="439">
        <f t="shared" si="52"/>
        <v>0</v>
      </c>
      <c r="H1170" s="440">
        <f t="shared" si="53"/>
        <v>0</v>
      </c>
    </row>
    <row r="1171" spans="1:8" s="244" customFormat="1" ht="15">
      <c r="A1171" s="436"/>
      <c r="B1171" s="760">
        <v>1</v>
      </c>
      <c r="C1171" s="696" t="s">
        <v>2218</v>
      </c>
      <c r="D1171" s="762" t="s">
        <v>981</v>
      </c>
      <c r="E1171" s="763"/>
      <c r="F1171" s="453">
        <v>0</v>
      </c>
      <c r="G1171" s="439">
        <f t="shared" si="52"/>
        <v>0</v>
      </c>
      <c r="H1171" s="440">
        <f t="shared" si="53"/>
        <v>0</v>
      </c>
    </row>
    <row r="1172" spans="1:8" s="244" customFormat="1" ht="15">
      <c r="A1172" s="436">
        <v>39919</v>
      </c>
      <c r="B1172" s="760">
        <v>1</v>
      </c>
      <c r="C1172" s="696" t="s">
        <v>2217</v>
      </c>
      <c r="D1172" s="762" t="s">
        <v>983</v>
      </c>
      <c r="E1172" s="763"/>
      <c r="F1172" s="439">
        <v>5495</v>
      </c>
      <c r="G1172" s="439">
        <f t="shared" si="52"/>
        <v>549.5</v>
      </c>
      <c r="H1172" s="440">
        <f t="shared" si="53"/>
        <v>45.791666666666664</v>
      </c>
    </row>
    <row r="1173" spans="1:9" s="244" customFormat="1" ht="15">
      <c r="A1173" s="436">
        <v>40827</v>
      </c>
      <c r="B1173" s="452">
        <v>1</v>
      </c>
      <c r="C1173" s="308" t="s">
        <v>2216</v>
      </c>
      <c r="D1173" s="457" t="s">
        <v>983</v>
      </c>
      <c r="E1173" s="635"/>
      <c r="F1173" s="439">
        <v>25010.99</v>
      </c>
      <c r="G1173" s="439">
        <f t="shared" si="52"/>
        <v>2501.099</v>
      </c>
      <c r="H1173" s="440">
        <f t="shared" si="53"/>
        <v>208.4249166666667</v>
      </c>
      <c r="I1173" s="837">
        <v>42450</v>
      </c>
    </row>
    <row r="1174" spans="1:8" s="244" customFormat="1" ht="15">
      <c r="A1174" s="296">
        <v>38925</v>
      </c>
      <c r="B1174" s="240">
        <v>1</v>
      </c>
      <c r="C1174" s="308" t="s">
        <v>2215</v>
      </c>
      <c r="D1174" s="437"/>
      <c r="E1174" s="458"/>
      <c r="F1174" s="602">
        <v>4800</v>
      </c>
      <c r="G1174" s="439">
        <f t="shared" si="52"/>
        <v>480</v>
      </c>
      <c r="H1174" s="440">
        <f t="shared" si="53"/>
        <v>40</v>
      </c>
    </row>
    <row r="1175" spans="1:8" s="244" customFormat="1" ht="15">
      <c r="A1175" s="436"/>
      <c r="B1175" s="452">
        <v>1</v>
      </c>
      <c r="C1175" s="308" t="s">
        <v>2214</v>
      </c>
      <c r="D1175" s="457"/>
      <c r="E1175" s="635"/>
      <c r="F1175" s="453">
        <v>0</v>
      </c>
      <c r="G1175" s="439">
        <f t="shared" si="52"/>
        <v>0</v>
      </c>
      <c r="H1175" s="440">
        <f t="shared" si="53"/>
        <v>0</v>
      </c>
    </row>
    <row r="1176" spans="1:8" s="244" customFormat="1" ht="15">
      <c r="A1176" s="436"/>
      <c r="B1176" s="452">
        <v>1</v>
      </c>
      <c r="C1176" s="308" t="s">
        <v>2213</v>
      </c>
      <c r="D1176" s="457" t="s">
        <v>1709</v>
      </c>
      <c r="E1176" s="635"/>
      <c r="F1176" s="453">
        <v>0</v>
      </c>
      <c r="G1176" s="439">
        <f t="shared" si="52"/>
        <v>0</v>
      </c>
      <c r="H1176" s="440">
        <f t="shared" si="53"/>
        <v>0</v>
      </c>
    </row>
    <row r="1177" spans="1:8" s="244" customFormat="1" ht="15">
      <c r="A1177" s="436"/>
      <c r="B1177" s="452">
        <v>1</v>
      </c>
      <c r="C1177" s="308" t="s">
        <v>2212</v>
      </c>
      <c r="D1177" s="457" t="s">
        <v>981</v>
      </c>
      <c r="E1177" s="635"/>
      <c r="F1177" s="453">
        <v>0</v>
      </c>
      <c r="G1177" s="439">
        <f t="shared" si="52"/>
        <v>0</v>
      </c>
      <c r="H1177" s="440">
        <f t="shared" si="53"/>
        <v>0</v>
      </c>
    </row>
    <row r="1178" spans="1:8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2"/>
        <v>0</v>
      </c>
      <c r="H1178" s="444">
        <f t="shared" si="53"/>
        <v>0</v>
      </c>
    </row>
    <row r="1179" spans="1:8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8" s="244" customFormat="1" ht="15">
      <c r="A1180" s="436"/>
      <c r="B1180" s="240"/>
      <c r="C1180" s="620" t="s">
        <v>2754</v>
      </c>
      <c r="D1180" s="240"/>
      <c r="E1180" s="308"/>
      <c r="F1180" s="756">
        <f>SUM(F1168:F1178)</f>
        <v>37605.990000000005</v>
      </c>
      <c r="G1180" s="756">
        <f>SUM(G1168:G1178)</f>
        <v>3760.599</v>
      </c>
      <c r="H1180" s="757">
        <f>SUM(H1168:H1178)</f>
        <v>313.38325000000003</v>
      </c>
    </row>
    <row r="1181" spans="1:8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8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8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8" s="244" customFormat="1" ht="15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75" customHeight="1">
      <c r="A1189" s="436"/>
      <c r="B1189" s="240">
        <v>1</v>
      </c>
      <c r="C1189" s="308" t="s">
        <v>2211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75" customHeight="1">
      <c r="A1190" s="296"/>
      <c r="B1190" s="240">
        <v>1</v>
      </c>
      <c r="C1190" s="308" t="s">
        <v>2210</v>
      </c>
      <c r="D1190" s="240"/>
      <c r="E1190" s="308"/>
      <c r="F1190" s="453">
        <v>0</v>
      </c>
      <c r="G1190" s="439">
        <f aca="true" t="shared" si="54" ref="G1190:G1233">F1190/10</f>
        <v>0</v>
      </c>
      <c r="H1190" s="440">
        <f aca="true" t="shared" si="55" ref="H1190:H1233">G1190/12</f>
        <v>0</v>
      </c>
    </row>
    <row r="1191" spans="1:8" s="244" customFormat="1" ht="12.75" customHeight="1">
      <c r="A1191" s="296"/>
      <c r="B1191" s="240">
        <v>1</v>
      </c>
      <c r="C1191" s="308" t="s">
        <v>2209</v>
      </c>
      <c r="D1191" s="240"/>
      <c r="E1191" s="308"/>
      <c r="F1191" s="453">
        <v>0</v>
      </c>
      <c r="G1191" s="439">
        <f t="shared" si="54"/>
        <v>0</v>
      </c>
      <c r="H1191" s="440">
        <f t="shared" si="55"/>
        <v>0</v>
      </c>
    </row>
    <row r="1192" spans="1:8" s="244" customFormat="1" ht="12.75" customHeight="1">
      <c r="A1192" s="436"/>
      <c r="B1192" s="240">
        <v>1</v>
      </c>
      <c r="C1192" s="308" t="s">
        <v>2208</v>
      </c>
      <c r="D1192" s="240"/>
      <c r="E1192" s="308"/>
      <c r="F1192" s="453">
        <v>0</v>
      </c>
      <c r="G1192" s="439">
        <f t="shared" si="54"/>
        <v>0</v>
      </c>
      <c r="H1192" s="440">
        <f t="shared" si="55"/>
        <v>0</v>
      </c>
    </row>
    <row r="1193" spans="1:8" s="244" customFormat="1" ht="12.75" customHeight="1">
      <c r="A1193" s="296"/>
      <c r="B1193" s="240">
        <v>1</v>
      </c>
      <c r="C1193" s="584" t="s">
        <v>2207</v>
      </c>
      <c r="D1193" s="601" t="s">
        <v>1710</v>
      </c>
      <c r="E1193" s="458"/>
      <c r="F1193" s="453">
        <v>0</v>
      </c>
      <c r="G1193" s="439">
        <f t="shared" si="54"/>
        <v>0</v>
      </c>
      <c r="H1193" s="440">
        <f t="shared" si="55"/>
        <v>0</v>
      </c>
    </row>
    <row r="1194" spans="1:8" s="244" customFormat="1" ht="12.75" customHeight="1">
      <c r="A1194" s="296">
        <v>34810</v>
      </c>
      <c r="B1194" s="240">
        <v>1</v>
      </c>
      <c r="C1194" s="308" t="s">
        <v>2206</v>
      </c>
      <c r="D1194" s="437"/>
      <c r="E1194" s="458"/>
      <c r="F1194" s="453">
        <v>0</v>
      </c>
      <c r="G1194" s="439">
        <f t="shared" si="54"/>
        <v>0</v>
      </c>
      <c r="H1194" s="440">
        <f t="shared" si="55"/>
        <v>0</v>
      </c>
    </row>
    <row r="1195" spans="1:8" s="244" customFormat="1" ht="12.75" customHeight="1">
      <c r="A1195" s="296"/>
      <c r="B1195" s="240">
        <v>1</v>
      </c>
      <c r="C1195" s="308" t="s">
        <v>2205</v>
      </c>
      <c r="D1195" s="471" t="s">
        <v>993</v>
      </c>
      <c r="E1195" s="471" t="s">
        <v>994</v>
      </c>
      <c r="F1195" s="453">
        <v>0</v>
      </c>
      <c r="G1195" s="439">
        <f t="shared" si="54"/>
        <v>0</v>
      </c>
      <c r="H1195" s="440">
        <f t="shared" si="55"/>
        <v>0</v>
      </c>
    </row>
    <row r="1196" spans="1:8" s="244" customFormat="1" ht="12.75" customHeight="1">
      <c r="A1196" s="296">
        <v>38979</v>
      </c>
      <c r="B1196" s="240">
        <v>1</v>
      </c>
      <c r="C1196" s="308" t="s">
        <v>2204</v>
      </c>
      <c r="D1196" s="458"/>
      <c r="E1196" s="458"/>
      <c r="F1196" s="470">
        <v>1019.35</v>
      </c>
      <c r="G1196" s="439">
        <f t="shared" si="54"/>
        <v>101.935</v>
      </c>
      <c r="H1196" s="440">
        <f t="shared" si="55"/>
        <v>8.494583333333333</v>
      </c>
    </row>
    <row r="1197" spans="1:8" s="244" customFormat="1" ht="12.75" customHeight="1">
      <c r="A1197" s="296"/>
      <c r="B1197" s="240">
        <v>1</v>
      </c>
      <c r="C1197" s="308" t="s">
        <v>2203</v>
      </c>
      <c r="D1197" s="437"/>
      <c r="E1197" s="458"/>
      <c r="F1197" s="453">
        <v>0</v>
      </c>
      <c r="G1197" s="439">
        <f t="shared" si="54"/>
        <v>0</v>
      </c>
      <c r="H1197" s="440">
        <f t="shared" si="55"/>
        <v>0</v>
      </c>
    </row>
    <row r="1198" spans="1:8" s="244" customFormat="1" ht="12.75" customHeight="1">
      <c r="A1198" s="296"/>
      <c r="B1198" s="240">
        <v>2</v>
      </c>
      <c r="C1198" s="308" t="s">
        <v>2202</v>
      </c>
      <c r="D1198" s="437"/>
      <c r="E1198" s="437"/>
      <c r="F1198" s="453">
        <v>0</v>
      </c>
      <c r="G1198" s="439">
        <f t="shared" si="54"/>
        <v>0</v>
      </c>
      <c r="H1198" s="440">
        <f t="shared" si="55"/>
        <v>0</v>
      </c>
    </row>
    <row r="1199" spans="1:8" s="244" customFormat="1" ht="12.75" customHeight="1">
      <c r="A1199" s="296"/>
      <c r="B1199" s="240">
        <v>1</v>
      </c>
      <c r="C1199" s="308" t="s">
        <v>2201</v>
      </c>
      <c r="D1199" s="437"/>
      <c r="E1199" s="437"/>
      <c r="F1199" s="453">
        <v>0</v>
      </c>
      <c r="G1199" s="439">
        <f t="shared" si="54"/>
        <v>0</v>
      </c>
      <c r="H1199" s="440">
        <f t="shared" si="55"/>
        <v>0</v>
      </c>
    </row>
    <row r="1200" spans="1:8" s="244" customFormat="1" ht="12.75" customHeight="1">
      <c r="A1200" s="296"/>
      <c r="B1200" s="240">
        <v>1</v>
      </c>
      <c r="C1200" s="308" t="s">
        <v>2200</v>
      </c>
      <c r="D1200" s="437"/>
      <c r="E1200" s="437"/>
      <c r="F1200" s="453">
        <v>0</v>
      </c>
      <c r="G1200" s="439">
        <f t="shared" si="54"/>
        <v>0</v>
      </c>
      <c r="H1200" s="440">
        <f t="shared" si="55"/>
        <v>0</v>
      </c>
    </row>
    <row r="1201" spans="1:8" s="244" customFormat="1" ht="12.75" customHeight="1">
      <c r="A1201" s="296"/>
      <c r="B1201" s="240">
        <v>1</v>
      </c>
      <c r="C1201" s="308" t="s">
        <v>2199</v>
      </c>
      <c r="D1201" s="437"/>
      <c r="E1201" s="437"/>
      <c r="F1201" s="453">
        <v>0</v>
      </c>
      <c r="G1201" s="439">
        <f t="shared" si="54"/>
        <v>0</v>
      </c>
      <c r="H1201" s="440">
        <f t="shared" si="55"/>
        <v>0</v>
      </c>
    </row>
    <row r="1202" spans="1:8" s="244" customFormat="1" ht="12.75" customHeight="1">
      <c r="A1202" s="296"/>
      <c r="B1202" s="240">
        <v>1</v>
      </c>
      <c r="C1202" s="649" t="s">
        <v>2198</v>
      </c>
      <c r="D1202" s="437"/>
      <c r="E1202" s="437"/>
      <c r="F1202" s="453">
        <v>0</v>
      </c>
      <c r="G1202" s="439">
        <f t="shared" si="54"/>
        <v>0</v>
      </c>
      <c r="H1202" s="440">
        <f t="shared" si="55"/>
        <v>0</v>
      </c>
    </row>
    <row r="1203" spans="1:8" s="244" customFormat="1" ht="12.75" customHeight="1">
      <c r="A1203" s="296"/>
      <c r="B1203" s="240">
        <v>1</v>
      </c>
      <c r="C1203" s="308" t="s">
        <v>2197</v>
      </c>
      <c r="D1203" s="458"/>
      <c r="E1203" s="458"/>
      <c r="F1203" s="453">
        <v>0</v>
      </c>
      <c r="G1203" s="439">
        <f t="shared" si="54"/>
        <v>0</v>
      </c>
      <c r="H1203" s="440">
        <f t="shared" si="55"/>
        <v>0</v>
      </c>
    </row>
    <row r="1204" spans="1:8" s="244" customFormat="1" ht="12.75" customHeight="1">
      <c r="A1204" s="296"/>
      <c r="B1204" s="240">
        <v>1</v>
      </c>
      <c r="C1204" s="584" t="s">
        <v>2196</v>
      </c>
      <c r="D1204" s="437" t="s">
        <v>1006</v>
      </c>
      <c r="E1204" s="437"/>
      <c r="F1204" s="453">
        <v>0</v>
      </c>
      <c r="G1204" s="439">
        <f t="shared" si="54"/>
        <v>0</v>
      </c>
      <c r="H1204" s="440">
        <f t="shared" si="55"/>
        <v>0</v>
      </c>
    </row>
    <row r="1205" spans="1:8" s="244" customFormat="1" ht="12.75" customHeight="1">
      <c r="A1205" s="296"/>
      <c r="B1205" s="240">
        <v>1</v>
      </c>
      <c r="C1205" s="308" t="s">
        <v>2195</v>
      </c>
      <c r="D1205" s="437" t="s">
        <v>1008</v>
      </c>
      <c r="E1205" s="458"/>
      <c r="F1205" s="453">
        <v>0</v>
      </c>
      <c r="G1205" s="439">
        <f t="shared" si="54"/>
        <v>0</v>
      </c>
      <c r="H1205" s="440">
        <f t="shared" si="55"/>
        <v>0</v>
      </c>
    </row>
    <row r="1206" spans="1:8" s="244" customFormat="1" ht="12.75" customHeight="1">
      <c r="A1206" s="296"/>
      <c r="B1206" s="240">
        <v>4</v>
      </c>
      <c r="C1206" s="308" t="s">
        <v>2194</v>
      </c>
      <c r="D1206" s="437"/>
      <c r="E1206" s="437"/>
      <c r="F1206" s="453">
        <v>0</v>
      </c>
      <c r="G1206" s="439">
        <f t="shared" si="54"/>
        <v>0</v>
      </c>
      <c r="H1206" s="440">
        <f t="shared" si="55"/>
        <v>0</v>
      </c>
    </row>
    <row r="1207" spans="1:8" s="244" customFormat="1" ht="12.75" customHeight="1">
      <c r="A1207" s="296"/>
      <c r="B1207" s="240">
        <v>1</v>
      </c>
      <c r="C1207" s="308" t="s">
        <v>2193</v>
      </c>
      <c r="D1207" s="437" t="s">
        <v>1011</v>
      </c>
      <c r="E1207" s="437"/>
      <c r="F1207" s="453">
        <v>0</v>
      </c>
      <c r="G1207" s="439">
        <f t="shared" si="54"/>
        <v>0</v>
      </c>
      <c r="H1207" s="440">
        <f t="shared" si="55"/>
        <v>0</v>
      </c>
    </row>
    <row r="1208" spans="1:8" s="244" customFormat="1" ht="12.75" customHeight="1">
      <c r="A1208" s="296"/>
      <c r="B1208" s="240">
        <v>1</v>
      </c>
      <c r="C1208" s="308" t="s">
        <v>2192</v>
      </c>
      <c r="D1208" s="437" t="s">
        <v>1013</v>
      </c>
      <c r="E1208" s="437"/>
      <c r="F1208" s="453">
        <v>0</v>
      </c>
      <c r="G1208" s="439">
        <f t="shared" si="54"/>
        <v>0</v>
      </c>
      <c r="H1208" s="440">
        <f t="shared" si="55"/>
        <v>0</v>
      </c>
    </row>
    <row r="1209" spans="1:8" s="244" customFormat="1" ht="12.75" customHeight="1">
      <c r="A1209" s="296"/>
      <c r="B1209" s="240">
        <v>1</v>
      </c>
      <c r="C1209" s="308" t="s">
        <v>2191</v>
      </c>
      <c r="D1209" s="437" t="s">
        <v>1011</v>
      </c>
      <c r="E1209" s="437"/>
      <c r="F1209" s="453">
        <v>0</v>
      </c>
      <c r="G1209" s="439">
        <f t="shared" si="54"/>
        <v>0</v>
      </c>
      <c r="H1209" s="440">
        <f t="shared" si="55"/>
        <v>0</v>
      </c>
    </row>
    <row r="1210" spans="1:8" s="244" customFormat="1" ht="12.75" customHeight="1">
      <c r="A1210" s="436"/>
      <c r="B1210" s="452">
        <v>1</v>
      </c>
      <c r="C1210" s="308" t="s">
        <v>2190</v>
      </c>
      <c r="D1210" s="457" t="s">
        <v>1015</v>
      </c>
      <c r="E1210" s="457" t="s">
        <v>509</v>
      </c>
      <c r="F1210" s="453">
        <v>0</v>
      </c>
      <c r="G1210" s="439">
        <f t="shared" si="54"/>
        <v>0</v>
      </c>
      <c r="H1210" s="440">
        <f t="shared" si="55"/>
        <v>0</v>
      </c>
    </row>
    <row r="1211" spans="1:8" s="244" customFormat="1" ht="12.75" customHeight="1">
      <c r="A1211" s="436"/>
      <c r="B1211" s="452">
        <v>1</v>
      </c>
      <c r="C1211" s="308" t="s">
        <v>2189</v>
      </c>
      <c r="D1211" s="457" t="s">
        <v>1017</v>
      </c>
      <c r="E1211" s="457"/>
      <c r="F1211" s="453">
        <v>0</v>
      </c>
      <c r="G1211" s="439">
        <f t="shared" si="54"/>
        <v>0</v>
      </c>
      <c r="H1211" s="440">
        <f t="shared" si="55"/>
        <v>0</v>
      </c>
    </row>
    <row r="1212" spans="1:8" s="244" customFormat="1" ht="12.75" customHeight="1" thickBot="1">
      <c r="A1212" s="587"/>
      <c r="B1212" s="765">
        <v>1</v>
      </c>
      <c r="C1212" s="589" t="s">
        <v>2014</v>
      </c>
      <c r="D1212" s="590" t="s">
        <v>715</v>
      </c>
      <c r="E1212" s="605"/>
      <c r="F1212" s="443">
        <v>0</v>
      </c>
      <c r="G1212" s="443">
        <f t="shared" si="54"/>
        <v>0</v>
      </c>
      <c r="H1212" s="444">
        <f t="shared" si="55"/>
        <v>0</v>
      </c>
    </row>
    <row r="1213" spans="1:8" s="399" customFormat="1" ht="12.7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7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75" customHeight="1">
      <c r="A1215" s="608"/>
      <c r="B1215" s="767">
        <v>1</v>
      </c>
      <c r="C1215" s="475" t="s">
        <v>2188</v>
      </c>
      <c r="D1215" s="610"/>
      <c r="E1215" s="610"/>
      <c r="F1215" s="477">
        <v>0</v>
      </c>
      <c r="G1215" s="477">
        <f t="shared" si="54"/>
        <v>0</v>
      </c>
      <c r="H1215" s="655">
        <f t="shared" si="55"/>
        <v>0</v>
      </c>
    </row>
    <row r="1216" spans="1:8" s="244" customFormat="1" ht="12.75" customHeight="1">
      <c r="A1216" s="436"/>
      <c r="B1216" s="452">
        <v>1</v>
      </c>
      <c r="C1216" s="308" t="s">
        <v>2179</v>
      </c>
      <c r="D1216" s="457"/>
      <c r="E1216" s="457"/>
      <c r="F1216" s="453">
        <v>0</v>
      </c>
      <c r="G1216" s="439">
        <f t="shared" si="54"/>
        <v>0</v>
      </c>
      <c r="H1216" s="440">
        <f t="shared" si="55"/>
        <v>0</v>
      </c>
    </row>
    <row r="1217" spans="1:8" s="244" customFormat="1" ht="12.75" customHeight="1">
      <c r="A1217" s="436"/>
      <c r="B1217" s="452">
        <v>1</v>
      </c>
      <c r="C1217" s="308" t="s">
        <v>2187</v>
      </c>
      <c r="D1217" s="457"/>
      <c r="E1217" s="457"/>
      <c r="F1217" s="453">
        <v>0</v>
      </c>
      <c r="G1217" s="439">
        <f t="shared" si="54"/>
        <v>0</v>
      </c>
      <c r="H1217" s="440">
        <f t="shared" si="55"/>
        <v>0</v>
      </c>
    </row>
    <row r="1218" spans="1:8" s="244" customFormat="1" ht="12.75" customHeight="1">
      <c r="A1218" s="436"/>
      <c r="B1218" s="452">
        <v>1</v>
      </c>
      <c r="C1218" s="308" t="s">
        <v>2186</v>
      </c>
      <c r="D1218" s="437" t="s">
        <v>1023</v>
      </c>
      <c r="E1218" s="457"/>
      <c r="F1218" s="453">
        <v>0</v>
      </c>
      <c r="G1218" s="439">
        <f t="shared" si="54"/>
        <v>0</v>
      </c>
      <c r="H1218" s="440">
        <f t="shared" si="55"/>
        <v>0</v>
      </c>
    </row>
    <row r="1219" spans="1:8" s="244" customFormat="1" ht="12.75" customHeight="1">
      <c r="A1219" s="436"/>
      <c r="B1219" s="452">
        <v>1</v>
      </c>
      <c r="C1219" s="308" t="s">
        <v>2185</v>
      </c>
      <c r="D1219" s="457"/>
      <c r="E1219" s="437" t="s">
        <v>509</v>
      </c>
      <c r="F1219" s="453">
        <v>0</v>
      </c>
      <c r="G1219" s="439">
        <f t="shared" si="54"/>
        <v>0</v>
      </c>
      <c r="H1219" s="440">
        <f t="shared" si="55"/>
        <v>0</v>
      </c>
    </row>
    <row r="1220" spans="1:8" s="244" customFormat="1" ht="12.75" customHeight="1">
      <c r="A1220" s="436"/>
      <c r="B1220" s="452">
        <v>1</v>
      </c>
      <c r="C1220" s="308" t="s">
        <v>2184</v>
      </c>
      <c r="D1220" s="437" t="s">
        <v>1026</v>
      </c>
      <c r="E1220" s="457"/>
      <c r="F1220" s="453">
        <v>0</v>
      </c>
      <c r="G1220" s="439">
        <f t="shared" si="54"/>
        <v>0</v>
      </c>
      <c r="H1220" s="440">
        <f t="shared" si="55"/>
        <v>0</v>
      </c>
    </row>
    <row r="1221" spans="1:8" s="244" customFormat="1" ht="12.75" customHeight="1">
      <c r="A1221" s="436"/>
      <c r="B1221" s="452">
        <v>1</v>
      </c>
      <c r="C1221" s="308" t="s">
        <v>2183</v>
      </c>
      <c r="D1221" s="457"/>
      <c r="E1221" s="457"/>
      <c r="F1221" s="453">
        <v>0</v>
      </c>
      <c r="G1221" s="439">
        <f t="shared" si="54"/>
        <v>0</v>
      </c>
      <c r="H1221" s="440">
        <f t="shared" si="55"/>
        <v>0</v>
      </c>
    </row>
    <row r="1222" spans="1:8" s="244" customFormat="1" ht="12.75" customHeight="1">
      <c r="A1222" s="436"/>
      <c r="B1222" s="452">
        <v>1</v>
      </c>
      <c r="C1222" s="584" t="s">
        <v>2182</v>
      </c>
      <c r="D1222" s="457"/>
      <c r="E1222" s="457"/>
      <c r="F1222" s="453">
        <v>0</v>
      </c>
      <c r="G1222" s="439">
        <f t="shared" si="54"/>
        <v>0</v>
      </c>
      <c r="H1222" s="440">
        <f t="shared" si="55"/>
        <v>0</v>
      </c>
    </row>
    <row r="1223" spans="1:8" s="244" customFormat="1" ht="12.75" customHeight="1">
      <c r="A1223" s="436">
        <v>41705</v>
      </c>
      <c r="B1223" s="452">
        <v>1</v>
      </c>
      <c r="C1223" s="308" t="s">
        <v>2181</v>
      </c>
      <c r="D1223" s="437" t="s">
        <v>1692</v>
      </c>
      <c r="E1223" s="457"/>
      <c r="F1223" s="603">
        <v>35000</v>
      </c>
      <c r="G1223" s="439">
        <f t="shared" si="54"/>
        <v>3500</v>
      </c>
      <c r="H1223" s="440">
        <f t="shared" si="55"/>
        <v>291.6666666666667</v>
      </c>
    </row>
    <row r="1224" spans="1:8" s="244" customFormat="1" ht="12.7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54"/>
        <v>138.55599999999998</v>
      </c>
      <c r="H1224" s="440">
        <f t="shared" si="55"/>
        <v>11.546333333333331</v>
      </c>
    </row>
    <row r="1225" spans="1:8" s="244" customFormat="1" ht="12.75" customHeight="1">
      <c r="A1225" s="436">
        <v>41744</v>
      </c>
      <c r="B1225" s="452">
        <v>1</v>
      </c>
      <c r="C1225" s="308" t="s">
        <v>2180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55"/>
        <v>97.54666666666667</v>
      </c>
    </row>
    <row r="1226" spans="1:8" s="244" customFormat="1" ht="12.75" customHeight="1">
      <c r="A1226" s="436">
        <v>41712</v>
      </c>
      <c r="B1226" s="452">
        <v>1</v>
      </c>
      <c r="C1226" s="308" t="s">
        <v>2179</v>
      </c>
      <c r="D1226" s="457"/>
      <c r="E1226" s="457"/>
      <c r="F1226" s="603">
        <v>3894</v>
      </c>
      <c r="G1226" s="439">
        <f t="shared" si="54"/>
        <v>389.4</v>
      </c>
      <c r="H1226" s="440">
        <f t="shared" si="55"/>
        <v>32.449999999999996</v>
      </c>
    </row>
    <row r="1227" spans="1:8" s="244" customFormat="1" ht="12.75" customHeight="1">
      <c r="A1227" s="436">
        <v>41838</v>
      </c>
      <c r="B1227" s="452">
        <v>1</v>
      </c>
      <c r="C1227" s="308" t="s">
        <v>2178</v>
      </c>
      <c r="D1227" s="437" t="s">
        <v>1712</v>
      </c>
      <c r="E1227" s="457"/>
      <c r="F1227" s="603">
        <v>22427.08</v>
      </c>
      <c r="G1227" s="439">
        <f t="shared" si="54"/>
        <v>2242.708</v>
      </c>
      <c r="H1227" s="440">
        <f t="shared" si="55"/>
        <v>186.89233333333334</v>
      </c>
    </row>
    <row r="1228" spans="1:8" s="244" customFormat="1" ht="12.75" customHeight="1">
      <c r="A1228" s="296">
        <v>41850</v>
      </c>
      <c r="B1228" s="240">
        <v>1</v>
      </c>
      <c r="C1228" s="308" t="s">
        <v>2177</v>
      </c>
      <c r="D1228" s="437" t="s">
        <v>12</v>
      </c>
      <c r="E1228" s="437" t="s">
        <v>12</v>
      </c>
      <c r="F1228" s="603">
        <v>5038.6</v>
      </c>
      <c r="G1228" s="439">
        <f t="shared" si="54"/>
        <v>503.86</v>
      </c>
      <c r="H1228" s="440">
        <f t="shared" si="55"/>
        <v>41.98833333333334</v>
      </c>
    </row>
    <row r="1229" spans="1:8" s="244" customFormat="1" ht="12.75" customHeight="1">
      <c r="A1229" s="436">
        <v>41850</v>
      </c>
      <c r="B1229" s="452">
        <v>1</v>
      </c>
      <c r="C1229" s="308" t="s">
        <v>2176</v>
      </c>
      <c r="D1229" s="457"/>
      <c r="E1229" s="457"/>
      <c r="F1229" s="603">
        <v>1383.75</v>
      </c>
      <c r="G1229" s="439">
        <f t="shared" si="54"/>
        <v>138.375</v>
      </c>
      <c r="H1229" s="440">
        <f t="shared" si="55"/>
        <v>11.53125</v>
      </c>
    </row>
    <row r="1230" spans="1:8" s="244" customFormat="1" ht="12.75" customHeight="1">
      <c r="A1230" s="296"/>
      <c r="B1230" s="240">
        <v>1</v>
      </c>
      <c r="C1230" s="308" t="s">
        <v>2175</v>
      </c>
      <c r="D1230" s="437"/>
      <c r="E1230" s="437"/>
      <c r="F1230" s="453">
        <v>0</v>
      </c>
      <c r="G1230" s="439">
        <f t="shared" si="54"/>
        <v>0</v>
      </c>
      <c r="H1230" s="440">
        <f t="shared" si="55"/>
        <v>0</v>
      </c>
    </row>
    <row r="1231" spans="1:8" s="244" customFormat="1" ht="12.75" customHeight="1">
      <c r="A1231" s="296"/>
      <c r="B1231" s="240">
        <v>1</v>
      </c>
      <c r="C1231" s="308" t="s">
        <v>2174</v>
      </c>
      <c r="D1231" s="437"/>
      <c r="E1231" s="437"/>
      <c r="F1231" s="453">
        <v>0</v>
      </c>
      <c r="G1231" s="439">
        <f t="shared" si="54"/>
        <v>0</v>
      </c>
      <c r="H1231" s="440">
        <f t="shared" si="55"/>
        <v>0</v>
      </c>
    </row>
    <row r="1232" spans="1:8" s="244" customFormat="1" ht="12.7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54"/>
        <v>0</v>
      </c>
      <c r="H1232" s="440">
        <f t="shared" si="55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2782</v>
      </c>
      <c r="D1233" s="452"/>
      <c r="E1233" s="452"/>
      <c r="F1233" s="453">
        <v>22606.44</v>
      </c>
      <c r="G1233" s="453">
        <f t="shared" si="54"/>
        <v>2260.644</v>
      </c>
      <c r="H1233" s="454">
        <f t="shared" si="55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2755</v>
      </c>
      <c r="D1235" s="452"/>
      <c r="E1235" s="452"/>
      <c r="F1235" s="294">
        <f>SUM(F1189:F1233)</f>
        <v>98607.58000000002</v>
      </c>
      <c r="G1235" s="294">
        <f>SUM(G1189:G1233)</f>
        <v>10446.037999999999</v>
      </c>
      <c r="H1235" s="621">
        <f>SUM(H1189:H1233)</f>
        <v>870.5031666666666</v>
      </c>
    </row>
    <row r="1236" spans="1:8" s="244" customFormat="1" ht="10.5" customHeight="1" thickBot="1" thickTop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 ht="15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 ht="15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 ht="15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 ht="15">
      <c r="A1244" s="296"/>
      <c r="B1244" s="240">
        <v>1</v>
      </c>
      <c r="C1244" s="649" t="s">
        <v>2173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 ht="15">
      <c r="A1245" s="296">
        <v>39919</v>
      </c>
      <c r="B1245" s="240">
        <v>1</v>
      </c>
      <c r="C1245" s="308" t="s">
        <v>2172</v>
      </c>
      <c r="D1245" s="437" t="s">
        <v>117</v>
      </c>
      <c r="E1245" s="437"/>
      <c r="F1245" s="470">
        <v>5495</v>
      </c>
      <c r="G1245" s="439">
        <f aca="true" t="shared" si="56" ref="G1245:G1251">F1245/10</f>
        <v>549.5</v>
      </c>
      <c r="H1245" s="440">
        <f aca="true" t="shared" si="57" ref="H1245:H1251">G1245/12</f>
        <v>45.791666666666664</v>
      </c>
    </row>
    <row r="1246" spans="1:8" s="244" customFormat="1" ht="15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56"/>
        <v>0</v>
      </c>
      <c r="H1246" s="440">
        <f t="shared" si="57"/>
        <v>0</v>
      </c>
    </row>
    <row r="1247" spans="1:8" s="244" customFormat="1" ht="15">
      <c r="A1247" s="296">
        <v>39017</v>
      </c>
      <c r="B1247" s="240">
        <v>1</v>
      </c>
      <c r="C1247" s="308" t="s">
        <v>2171</v>
      </c>
      <c r="D1247" s="437" t="s">
        <v>703</v>
      </c>
      <c r="E1247" s="458"/>
      <c r="F1247" s="470">
        <v>1180.86</v>
      </c>
      <c r="G1247" s="439">
        <f t="shared" si="56"/>
        <v>118.08599999999998</v>
      </c>
      <c r="H1247" s="440">
        <f t="shared" si="57"/>
        <v>9.840499999999999</v>
      </c>
    </row>
    <row r="1248" spans="1:8" s="244" customFormat="1" ht="15">
      <c r="A1248" s="296"/>
      <c r="B1248" s="240">
        <v>1</v>
      </c>
      <c r="C1248" s="308" t="s">
        <v>2170</v>
      </c>
      <c r="D1248" s="437" t="s">
        <v>61</v>
      </c>
      <c r="E1248" s="437" t="s">
        <v>1037</v>
      </c>
      <c r="F1248" s="470">
        <v>0</v>
      </c>
      <c r="G1248" s="439">
        <f t="shared" si="56"/>
        <v>0</v>
      </c>
      <c r="H1248" s="440">
        <f t="shared" si="57"/>
        <v>0</v>
      </c>
    </row>
    <row r="1249" spans="1:8" s="244" customFormat="1" ht="15">
      <c r="A1249" s="436"/>
      <c r="B1249" s="240">
        <v>1</v>
      </c>
      <c r="C1249" s="308" t="s">
        <v>2169</v>
      </c>
      <c r="D1249" s="437"/>
      <c r="E1249" s="458"/>
      <c r="F1249" s="470">
        <v>0</v>
      </c>
      <c r="G1249" s="439">
        <f t="shared" si="56"/>
        <v>0</v>
      </c>
      <c r="H1249" s="440">
        <f t="shared" si="57"/>
        <v>0</v>
      </c>
    </row>
    <row r="1250" spans="1:8" s="244" customFormat="1" ht="15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56"/>
        <v>1139.8799999999999</v>
      </c>
      <c r="H1250" s="440">
        <f t="shared" si="57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2848</v>
      </c>
      <c r="D1251" s="457" t="s">
        <v>2849</v>
      </c>
      <c r="E1251" s="437">
        <v>17208</v>
      </c>
      <c r="F1251" s="443">
        <v>13409.09</v>
      </c>
      <c r="G1251" s="443">
        <f t="shared" si="56"/>
        <v>1340.909</v>
      </c>
      <c r="H1251" s="444">
        <f t="shared" si="57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2756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</v>
      </c>
    </row>
    <row r="1254" spans="1:8" s="244" customFormat="1" ht="16.5" thickBot="1" thickTop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 ht="15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 ht="15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 ht="15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75" customHeight="1">
      <c r="A1262" s="436"/>
      <c r="B1262" s="240">
        <v>1</v>
      </c>
      <c r="C1262" s="295" t="s">
        <v>2168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75" customHeight="1">
      <c r="A1263" s="436">
        <v>34669</v>
      </c>
      <c r="B1263" s="240">
        <v>2</v>
      </c>
      <c r="C1263" s="308" t="s">
        <v>2167</v>
      </c>
      <c r="D1263" s="308"/>
      <c r="E1263" s="308"/>
      <c r="F1263" s="439">
        <v>0</v>
      </c>
      <c r="G1263" s="439">
        <f aca="true" t="shared" si="58" ref="G1263:G1282">F1263/10</f>
        <v>0</v>
      </c>
      <c r="H1263" s="440">
        <f aca="true" t="shared" si="59" ref="H1263:H1280">G1263/12</f>
        <v>0</v>
      </c>
    </row>
    <row r="1264" spans="1:8" s="244" customFormat="1" ht="12.75" customHeight="1">
      <c r="A1264" s="436"/>
      <c r="B1264" s="240"/>
      <c r="C1264" s="308" t="s">
        <v>2166</v>
      </c>
      <c r="D1264" s="308"/>
      <c r="E1264" s="308"/>
      <c r="F1264" s="439">
        <v>3867.5</v>
      </c>
      <c r="G1264" s="439">
        <f t="shared" si="58"/>
        <v>386.75</v>
      </c>
      <c r="H1264" s="440">
        <f t="shared" si="59"/>
        <v>32.229166666666664</v>
      </c>
    </row>
    <row r="1265" spans="1:8" s="244" customFormat="1" ht="12.75" customHeight="1">
      <c r="A1265" s="436">
        <v>36560</v>
      </c>
      <c r="B1265" s="240">
        <v>1</v>
      </c>
      <c r="C1265" s="308" t="s">
        <v>2165</v>
      </c>
      <c r="D1265" s="437" t="s">
        <v>1044</v>
      </c>
      <c r="E1265" s="458"/>
      <c r="F1265" s="439">
        <v>2048</v>
      </c>
      <c r="G1265" s="439">
        <f t="shared" si="58"/>
        <v>204.8</v>
      </c>
      <c r="H1265" s="440">
        <f t="shared" si="59"/>
        <v>17.066666666666666</v>
      </c>
    </row>
    <row r="1266" spans="1:8" s="244" customFormat="1" ht="12.75" customHeight="1">
      <c r="A1266" s="436"/>
      <c r="B1266" s="240">
        <v>1</v>
      </c>
      <c r="C1266" s="584" t="s">
        <v>2164</v>
      </c>
      <c r="D1266" s="458"/>
      <c r="E1266" s="458"/>
      <c r="F1266" s="439">
        <v>0</v>
      </c>
      <c r="G1266" s="439">
        <f t="shared" si="58"/>
        <v>0</v>
      </c>
      <c r="H1266" s="440">
        <f t="shared" si="59"/>
        <v>0</v>
      </c>
    </row>
    <row r="1267" spans="1:8" s="244" customFormat="1" ht="12.75" customHeight="1">
      <c r="A1267" s="436"/>
      <c r="B1267" s="240">
        <v>1</v>
      </c>
      <c r="C1267" s="584" t="s">
        <v>2163</v>
      </c>
      <c r="D1267" s="458"/>
      <c r="E1267" s="458"/>
      <c r="F1267" s="439">
        <v>0</v>
      </c>
      <c r="G1267" s="439">
        <f t="shared" si="58"/>
        <v>0</v>
      </c>
      <c r="H1267" s="440">
        <f t="shared" si="59"/>
        <v>0</v>
      </c>
    </row>
    <row r="1268" spans="1:8" s="244" customFormat="1" ht="12.75" customHeight="1">
      <c r="A1268" s="436"/>
      <c r="B1268" s="240">
        <v>1</v>
      </c>
      <c r="C1268" s="308" t="s">
        <v>2162</v>
      </c>
      <c r="D1268" s="458"/>
      <c r="E1268" s="458"/>
      <c r="F1268" s="439">
        <v>0</v>
      </c>
      <c r="G1268" s="439">
        <f t="shared" si="58"/>
        <v>0</v>
      </c>
      <c r="H1268" s="440">
        <f t="shared" si="59"/>
        <v>0</v>
      </c>
    </row>
    <row r="1269" spans="1:8" s="244" customFormat="1" ht="12.75" customHeight="1">
      <c r="A1269" s="436"/>
      <c r="B1269" s="240">
        <v>1</v>
      </c>
      <c r="C1269" s="308" t="s">
        <v>2161</v>
      </c>
      <c r="D1269" s="458"/>
      <c r="E1269" s="458"/>
      <c r="F1269" s="439">
        <v>0</v>
      </c>
      <c r="G1269" s="439">
        <f t="shared" si="58"/>
        <v>0</v>
      </c>
      <c r="H1269" s="440">
        <f t="shared" si="59"/>
        <v>0</v>
      </c>
    </row>
    <row r="1270" spans="1:8" s="244" customFormat="1" ht="12.75" customHeight="1">
      <c r="A1270" s="436"/>
      <c r="B1270" s="240">
        <v>1</v>
      </c>
      <c r="C1270" s="308" t="s">
        <v>2160</v>
      </c>
      <c r="D1270" s="458"/>
      <c r="E1270" s="458"/>
      <c r="F1270" s="439">
        <v>0</v>
      </c>
      <c r="G1270" s="439">
        <f t="shared" si="58"/>
        <v>0</v>
      </c>
      <c r="H1270" s="440">
        <f t="shared" si="59"/>
        <v>0</v>
      </c>
    </row>
    <row r="1271" spans="1:8" s="244" customFormat="1" ht="12.75" customHeight="1">
      <c r="A1271" s="296" t="s">
        <v>12</v>
      </c>
      <c r="B1271" s="240">
        <v>5</v>
      </c>
      <c r="C1271" s="584" t="s">
        <v>2159</v>
      </c>
      <c r="D1271" s="458"/>
      <c r="E1271" s="458"/>
      <c r="F1271" s="439">
        <v>0</v>
      </c>
      <c r="G1271" s="439">
        <f t="shared" si="58"/>
        <v>0</v>
      </c>
      <c r="H1271" s="440">
        <f t="shared" si="59"/>
        <v>0</v>
      </c>
    </row>
    <row r="1272" spans="1:8" s="244" customFormat="1" ht="12.75" customHeight="1">
      <c r="A1272" s="436">
        <v>41113</v>
      </c>
      <c r="B1272" s="240">
        <v>1</v>
      </c>
      <c r="C1272" s="308" t="s">
        <v>1945</v>
      </c>
      <c r="D1272" s="458"/>
      <c r="E1272" s="458"/>
      <c r="F1272" s="439">
        <v>6356.8</v>
      </c>
      <c r="G1272" s="439">
        <f t="shared" si="58"/>
        <v>635.6800000000001</v>
      </c>
      <c r="H1272" s="440">
        <f t="shared" si="59"/>
        <v>52.973333333333336</v>
      </c>
    </row>
    <row r="1273" spans="1:8" s="244" customFormat="1" ht="12.75" customHeight="1">
      <c r="A1273" s="436">
        <v>41113</v>
      </c>
      <c r="B1273" s="240">
        <v>1</v>
      </c>
      <c r="C1273" s="308" t="s">
        <v>2079</v>
      </c>
      <c r="D1273" s="458"/>
      <c r="E1273" s="458"/>
      <c r="F1273" s="439">
        <v>4477.6</v>
      </c>
      <c r="G1273" s="439">
        <f t="shared" si="58"/>
        <v>447.76000000000005</v>
      </c>
      <c r="H1273" s="440">
        <f t="shared" si="59"/>
        <v>37.31333333333334</v>
      </c>
    </row>
    <row r="1274" spans="1:8" s="244" customFormat="1" ht="12.75" customHeight="1">
      <c r="A1274" s="436">
        <v>41113</v>
      </c>
      <c r="B1274" s="240">
        <v>1</v>
      </c>
      <c r="C1274" s="308" t="s">
        <v>2158</v>
      </c>
      <c r="D1274" s="458"/>
      <c r="E1274" s="458"/>
      <c r="F1274" s="439">
        <v>4930</v>
      </c>
      <c r="G1274" s="439">
        <f t="shared" si="58"/>
        <v>493</v>
      </c>
      <c r="H1274" s="440">
        <f t="shared" si="59"/>
        <v>41.083333333333336</v>
      </c>
    </row>
    <row r="1275" spans="1:8" s="244" customFormat="1" ht="12.75" customHeight="1">
      <c r="A1275" s="436">
        <v>41690</v>
      </c>
      <c r="B1275" s="240">
        <v>1</v>
      </c>
      <c r="C1275" s="308" t="s">
        <v>2157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59"/>
        <v>220.83333333333334</v>
      </c>
    </row>
    <row r="1276" spans="1:8" s="244" customFormat="1" ht="12.7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59"/>
        <v>43.333333333333336</v>
      </c>
    </row>
    <row r="1277" spans="1:8" s="244" customFormat="1" ht="12.75" customHeight="1">
      <c r="A1277" s="436">
        <v>41690</v>
      </c>
      <c r="B1277" s="240">
        <v>1</v>
      </c>
      <c r="C1277" s="308" t="s">
        <v>2156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59"/>
        <v>71.66666666666667</v>
      </c>
    </row>
    <row r="1278" spans="1:8" s="244" customFormat="1" ht="12.75" customHeight="1">
      <c r="A1278" s="436">
        <v>41690</v>
      </c>
      <c r="B1278" s="240">
        <v>1</v>
      </c>
      <c r="C1278" s="308" t="s">
        <v>2155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59"/>
        <v>26.666666666666668</v>
      </c>
    </row>
    <row r="1279" spans="1:8" s="244" customFormat="1" ht="12.7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58"/>
        <v>0</v>
      </c>
      <c r="H1279" s="440">
        <f t="shared" si="59"/>
        <v>0</v>
      </c>
    </row>
    <row r="1280" spans="1:8" s="244" customFormat="1" ht="12.75" customHeight="1">
      <c r="A1280" s="436"/>
      <c r="B1280" s="240">
        <v>1</v>
      </c>
      <c r="C1280" s="308" t="s">
        <v>2154</v>
      </c>
      <c r="D1280" s="308"/>
      <c r="E1280" s="308"/>
      <c r="F1280" s="439">
        <v>0</v>
      </c>
      <c r="G1280" s="439">
        <f t="shared" si="58"/>
        <v>0</v>
      </c>
      <c r="H1280" s="440">
        <f t="shared" si="59"/>
        <v>0</v>
      </c>
    </row>
    <row r="1281" spans="1:8" s="244" customFormat="1" ht="12.75" customHeight="1">
      <c r="A1281" s="436">
        <v>42118</v>
      </c>
      <c r="B1281" s="240">
        <v>1</v>
      </c>
      <c r="C1281" s="308" t="s">
        <v>2791</v>
      </c>
      <c r="D1281" s="308"/>
      <c r="E1281" s="308"/>
      <c r="F1281" s="439">
        <v>11382.28</v>
      </c>
      <c r="G1281" s="439">
        <f>F1281/10</f>
        <v>1138.228</v>
      </c>
      <c r="H1281" s="440">
        <f>G1281/12</f>
        <v>94.85233333333333</v>
      </c>
    </row>
    <row r="1282" spans="1:8" s="244" customFormat="1" ht="12.75" customHeight="1" thickBot="1">
      <c r="A1282" s="436">
        <v>42325</v>
      </c>
      <c r="B1282" s="240">
        <v>1</v>
      </c>
      <c r="C1282" s="308" t="s">
        <v>2161</v>
      </c>
      <c r="D1282" s="308"/>
      <c r="E1282" s="308"/>
      <c r="F1282" s="443">
        <v>5947.2</v>
      </c>
      <c r="G1282" s="443">
        <f t="shared" si="58"/>
        <v>594.72</v>
      </c>
      <c r="H1282" s="444">
        <f>G1282/12</f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2757</v>
      </c>
      <c r="D1284" s="452"/>
      <c r="E1284" s="452"/>
      <c r="F1284" s="294">
        <f>SUM(F1262:F1283)</f>
        <v>60759.38</v>
      </c>
      <c r="G1284" s="294">
        <f>SUM(G1262:G1283)</f>
        <v>8250.938</v>
      </c>
      <c r="H1284" s="621">
        <f>SUM(H1262:H1283)</f>
        <v>687.5781666666667</v>
      </c>
    </row>
    <row r="1285" spans="1:8" s="244" customFormat="1" ht="16.5" thickBot="1" thickTop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 ht="15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 ht="15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 ht="15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 ht="15">
      <c r="A1293" s="436">
        <v>34814</v>
      </c>
      <c r="B1293" s="240">
        <v>1</v>
      </c>
      <c r="C1293" s="467" t="s">
        <v>2153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7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aca="true" t="shared" si="60" ref="G1294:G1322">F1294/10</f>
        <v>0</v>
      </c>
      <c r="H1294" s="440">
        <f aca="true" t="shared" si="61" ref="H1294:H1323">G1294/12</f>
        <v>0</v>
      </c>
    </row>
    <row r="1295" spans="1:8" s="244" customFormat="1" ht="15">
      <c r="A1295" s="436"/>
      <c r="B1295" s="240">
        <v>1</v>
      </c>
      <c r="C1295" s="308" t="s">
        <v>2152</v>
      </c>
      <c r="D1295" s="437"/>
      <c r="E1295" s="458"/>
      <c r="F1295" s="438">
        <v>0</v>
      </c>
      <c r="G1295" s="439">
        <f t="shared" si="60"/>
        <v>0</v>
      </c>
      <c r="H1295" s="440">
        <f t="shared" si="61"/>
        <v>0</v>
      </c>
    </row>
    <row r="1296" spans="1:8" s="244" customFormat="1" ht="15">
      <c r="A1296" s="436">
        <v>38460</v>
      </c>
      <c r="B1296" s="240">
        <v>1</v>
      </c>
      <c r="C1296" s="308" t="s">
        <v>2151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1"/>
        <v>43.5</v>
      </c>
    </row>
    <row r="1297" spans="1:8" s="244" customFormat="1" ht="15">
      <c r="A1297" s="436"/>
      <c r="B1297" s="240">
        <v>1</v>
      </c>
      <c r="C1297" s="308" t="s">
        <v>2150</v>
      </c>
      <c r="D1297" s="437"/>
      <c r="E1297" s="437"/>
      <c r="F1297" s="438">
        <v>3615</v>
      </c>
      <c r="G1297" s="439">
        <f t="shared" si="60"/>
        <v>361.5</v>
      </c>
      <c r="H1297" s="440">
        <f t="shared" si="61"/>
        <v>30.125</v>
      </c>
    </row>
    <row r="1298" spans="1:8" s="244" customFormat="1" ht="15">
      <c r="A1298" s="436">
        <v>40252</v>
      </c>
      <c r="B1298" s="240">
        <v>1</v>
      </c>
      <c r="C1298" s="701" t="s">
        <v>2149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1"/>
        <v>621.6666666666666</v>
      </c>
    </row>
    <row r="1299" spans="1:8" s="244" customFormat="1" ht="15">
      <c r="A1299" s="436"/>
      <c r="B1299" s="240">
        <v>1</v>
      </c>
      <c r="C1299" s="584" t="s">
        <v>2147</v>
      </c>
      <c r="D1299" s="437"/>
      <c r="E1299" s="437"/>
      <c r="F1299" s="438">
        <v>0</v>
      </c>
      <c r="G1299" s="439">
        <f t="shared" si="60"/>
        <v>0</v>
      </c>
      <c r="H1299" s="440">
        <f t="shared" si="61"/>
        <v>0</v>
      </c>
    </row>
    <row r="1300" spans="1:8" s="244" customFormat="1" ht="15">
      <c r="A1300" s="436"/>
      <c r="B1300" s="240"/>
      <c r="C1300" s="308" t="s">
        <v>2148</v>
      </c>
      <c r="D1300" s="437"/>
      <c r="E1300" s="437"/>
      <c r="F1300" s="438">
        <v>0</v>
      </c>
      <c r="G1300" s="439">
        <f t="shared" si="60"/>
        <v>0</v>
      </c>
      <c r="H1300" s="440">
        <f t="shared" si="61"/>
        <v>0</v>
      </c>
    </row>
    <row r="1301" spans="1:8" s="244" customFormat="1" ht="15">
      <c r="A1301" s="436"/>
      <c r="B1301" s="240">
        <v>1</v>
      </c>
      <c r="C1301" s="308" t="s">
        <v>2146</v>
      </c>
      <c r="D1301" s="437" t="s">
        <v>117</v>
      </c>
      <c r="E1301" s="437" t="s">
        <v>1065</v>
      </c>
      <c r="F1301" s="438">
        <v>0</v>
      </c>
      <c r="G1301" s="439">
        <f t="shared" si="60"/>
        <v>0</v>
      </c>
      <c r="H1301" s="440">
        <f t="shared" si="61"/>
        <v>0</v>
      </c>
    </row>
    <row r="1302" spans="1:8" s="244" customFormat="1" ht="12.7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0"/>
        <v>0</v>
      </c>
      <c r="H1302" s="440">
        <f t="shared" si="61"/>
        <v>0</v>
      </c>
    </row>
    <row r="1303" spans="1:8" s="244" customFormat="1" ht="12.75" customHeight="1">
      <c r="A1303" s="436"/>
      <c r="B1303" s="240">
        <v>1</v>
      </c>
      <c r="C1303" s="308" t="s">
        <v>2145</v>
      </c>
      <c r="D1303" s="437"/>
      <c r="E1303" s="437"/>
      <c r="F1303" s="438">
        <v>0</v>
      </c>
      <c r="G1303" s="439">
        <f t="shared" si="60"/>
        <v>0</v>
      </c>
      <c r="H1303" s="440">
        <f t="shared" si="61"/>
        <v>0</v>
      </c>
    </row>
    <row r="1304" spans="1:8" s="244" customFormat="1" ht="15">
      <c r="A1304" s="436">
        <v>40176</v>
      </c>
      <c r="B1304" s="240">
        <v>1</v>
      </c>
      <c r="C1304" s="308" t="s">
        <v>2144</v>
      </c>
      <c r="D1304" s="437"/>
      <c r="E1304" s="437"/>
      <c r="F1304" s="439">
        <v>3770</v>
      </c>
      <c r="G1304" s="439">
        <f t="shared" si="60"/>
        <v>377</v>
      </c>
      <c r="H1304" s="440">
        <f t="shared" si="61"/>
        <v>31.416666666666668</v>
      </c>
    </row>
    <row r="1305" spans="1:8" s="244" customFormat="1" ht="15">
      <c r="A1305" s="436"/>
      <c r="B1305" s="452">
        <v>1</v>
      </c>
      <c r="C1305" s="584" t="s">
        <v>2143</v>
      </c>
      <c r="D1305" s="437"/>
      <c r="E1305" s="437"/>
      <c r="F1305" s="438">
        <v>0</v>
      </c>
      <c r="G1305" s="439">
        <f t="shared" si="60"/>
        <v>0</v>
      </c>
      <c r="H1305" s="440">
        <f t="shared" si="61"/>
        <v>0</v>
      </c>
    </row>
    <row r="1306" spans="1:8" s="244" customFormat="1" ht="15">
      <c r="A1306" s="436"/>
      <c r="B1306" s="240">
        <v>1</v>
      </c>
      <c r="C1306" s="308" t="s">
        <v>2776</v>
      </c>
      <c r="D1306" s="437" t="s">
        <v>2142</v>
      </c>
      <c r="E1306" s="437"/>
      <c r="F1306" s="438">
        <v>0</v>
      </c>
      <c r="G1306" s="439">
        <f t="shared" si="60"/>
        <v>0</v>
      </c>
      <c r="H1306" s="440">
        <f t="shared" si="61"/>
        <v>0</v>
      </c>
    </row>
    <row r="1307" spans="1:8" s="244" customFormat="1" ht="12.7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0"/>
        <v>0</v>
      </c>
      <c r="H1307" s="440">
        <f t="shared" si="61"/>
        <v>0</v>
      </c>
    </row>
    <row r="1308" spans="1:8" s="244" customFormat="1" ht="12.75" customHeight="1" thickBot="1">
      <c r="A1308" s="587"/>
      <c r="B1308" s="588">
        <v>1</v>
      </c>
      <c r="C1308" s="589" t="s">
        <v>2141</v>
      </c>
      <c r="D1308" s="590"/>
      <c r="E1308" s="590"/>
      <c r="F1308" s="442">
        <v>0</v>
      </c>
      <c r="G1308" s="443">
        <f t="shared" si="60"/>
        <v>0</v>
      </c>
      <c r="H1308" s="444">
        <f t="shared" si="61"/>
        <v>0</v>
      </c>
    </row>
    <row r="1309" spans="1:8" s="399" customFormat="1" ht="15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 ht="15">
      <c r="A1311" s="608">
        <v>41326</v>
      </c>
      <c r="B1311" s="767">
        <v>1</v>
      </c>
      <c r="C1311" s="475" t="s">
        <v>2140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1"/>
        <v>23.803416666666664</v>
      </c>
    </row>
    <row r="1312" spans="1:8" s="244" customFormat="1" ht="15">
      <c r="A1312" s="436">
        <v>41326</v>
      </c>
      <c r="B1312" s="452">
        <v>1</v>
      </c>
      <c r="C1312" s="308" t="s">
        <v>2139</v>
      </c>
      <c r="D1312" s="437"/>
      <c r="E1312" s="437"/>
      <c r="F1312" s="439">
        <v>8732</v>
      </c>
      <c r="G1312" s="439">
        <f t="shared" si="60"/>
        <v>873.2</v>
      </c>
      <c r="H1312" s="440">
        <f t="shared" si="61"/>
        <v>72.76666666666667</v>
      </c>
    </row>
    <row r="1313" spans="1:8" s="244" customFormat="1" ht="15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0"/>
        <v>0</v>
      </c>
      <c r="H1313" s="440">
        <f t="shared" si="61"/>
        <v>0</v>
      </c>
    </row>
    <row r="1314" spans="1:8" s="244" customFormat="1" ht="15">
      <c r="A1314" s="436"/>
      <c r="B1314" s="452">
        <v>1</v>
      </c>
      <c r="C1314" s="308" t="s">
        <v>2138</v>
      </c>
      <c r="D1314" s="437"/>
      <c r="E1314" s="437"/>
      <c r="F1314" s="438">
        <v>0</v>
      </c>
      <c r="G1314" s="439">
        <f t="shared" si="60"/>
        <v>0</v>
      </c>
      <c r="H1314" s="440">
        <f t="shared" si="61"/>
        <v>0</v>
      </c>
    </row>
    <row r="1315" spans="1:8" s="244" customFormat="1" ht="15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0"/>
        <v>0</v>
      </c>
      <c r="H1315" s="440">
        <f t="shared" si="61"/>
        <v>0</v>
      </c>
    </row>
    <row r="1316" spans="1:8" s="244" customFormat="1" ht="15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0"/>
        <v>0</v>
      </c>
      <c r="H1316" s="440">
        <f t="shared" si="61"/>
        <v>0</v>
      </c>
    </row>
    <row r="1317" spans="1:8" s="244" customFormat="1" ht="15">
      <c r="A1317" s="436"/>
      <c r="B1317" s="452">
        <v>1</v>
      </c>
      <c r="C1317" s="308" t="s">
        <v>2137</v>
      </c>
      <c r="D1317" s="457" t="s">
        <v>1077</v>
      </c>
      <c r="E1317" s="457">
        <v>19</v>
      </c>
      <c r="F1317" s="438">
        <v>0</v>
      </c>
      <c r="G1317" s="439">
        <f t="shared" si="60"/>
        <v>0</v>
      </c>
      <c r="H1317" s="440">
        <f t="shared" si="61"/>
        <v>0</v>
      </c>
    </row>
    <row r="1318" spans="1:8" s="244" customFormat="1" ht="15">
      <c r="A1318" s="436">
        <v>40970</v>
      </c>
      <c r="B1318" s="452">
        <v>1</v>
      </c>
      <c r="C1318" s="308" t="s">
        <v>1881</v>
      </c>
      <c r="D1318" s="437" t="s">
        <v>26</v>
      </c>
      <c r="E1318" s="457">
        <v>4500</v>
      </c>
      <c r="F1318" s="472">
        <v>5423</v>
      </c>
      <c r="G1318" s="439">
        <f>F1318/5</f>
        <v>1084.6</v>
      </c>
      <c r="H1318" s="440">
        <f t="shared" si="61"/>
        <v>90.38333333333333</v>
      </c>
    </row>
    <row r="1319" spans="1:8" s="244" customFormat="1" ht="15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0"/>
        <v>0</v>
      </c>
      <c r="H1319" s="440">
        <f t="shared" si="61"/>
        <v>0</v>
      </c>
    </row>
    <row r="1320" spans="1:8" s="244" customFormat="1" ht="15">
      <c r="A1320" s="436"/>
      <c r="B1320" s="452">
        <v>1</v>
      </c>
      <c r="C1320" s="308" t="s">
        <v>2136</v>
      </c>
      <c r="D1320" s="437"/>
      <c r="E1320" s="457"/>
      <c r="F1320" s="438">
        <v>0</v>
      </c>
      <c r="G1320" s="439">
        <f t="shared" si="60"/>
        <v>0</v>
      </c>
      <c r="H1320" s="440">
        <f t="shared" si="61"/>
        <v>0</v>
      </c>
    </row>
    <row r="1321" spans="1:8" s="244" customFormat="1" ht="15">
      <c r="A1321" s="436"/>
      <c r="B1321" s="452">
        <v>1</v>
      </c>
      <c r="C1321" s="308" t="s">
        <v>2135</v>
      </c>
      <c r="D1321" s="240"/>
      <c r="E1321" s="452"/>
      <c r="F1321" s="438">
        <v>0</v>
      </c>
      <c r="G1321" s="439">
        <f t="shared" si="60"/>
        <v>0</v>
      </c>
      <c r="H1321" s="440">
        <f t="shared" si="61"/>
        <v>0</v>
      </c>
    </row>
    <row r="1322" spans="1:8" s="244" customFormat="1" ht="15">
      <c r="A1322" s="436">
        <v>42117</v>
      </c>
      <c r="B1322" s="452">
        <v>1</v>
      </c>
      <c r="C1322" s="308" t="s">
        <v>2794</v>
      </c>
      <c r="D1322" s="437"/>
      <c r="E1322" s="437" t="s">
        <v>2793</v>
      </c>
      <c r="F1322" s="439">
        <v>24780</v>
      </c>
      <c r="G1322" s="439">
        <f t="shared" si="60"/>
        <v>2478</v>
      </c>
      <c r="H1322" s="440">
        <f t="shared" si="61"/>
        <v>206.5</v>
      </c>
    </row>
    <row r="1323" spans="1:8" s="244" customFormat="1" ht="15">
      <c r="A1323" s="436">
        <v>42215</v>
      </c>
      <c r="B1323" s="452">
        <v>1</v>
      </c>
      <c r="C1323" s="308" t="s">
        <v>2847</v>
      </c>
      <c r="D1323" s="437" t="s">
        <v>26</v>
      </c>
      <c r="E1323" s="437" t="s">
        <v>2838</v>
      </c>
      <c r="F1323" s="439">
        <v>13111.45</v>
      </c>
      <c r="G1323" s="439">
        <f>F1323/5</f>
        <v>2622.29</v>
      </c>
      <c r="H1323" s="439">
        <f t="shared" si="61"/>
        <v>218.52416666666667</v>
      </c>
    </row>
    <row r="1324" spans="1:8" s="244" customFormat="1" ht="15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2758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2134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2133</v>
      </c>
      <c r="D1336" s="240"/>
      <c r="E1336" s="308"/>
      <c r="F1336" s="438">
        <v>0</v>
      </c>
      <c r="G1336" s="439">
        <f aca="true" t="shared" si="62" ref="G1336:G1396">F1336/10</f>
        <v>0</v>
      </c>
      <c r="H1336" s="440">
        <f aca="true" t="shared" si="63" ref="H1336:H1400">G1336/12</f>
        <v>0</v>
      </c>
    </row>
    <row r="1337" spans="1:8" s="244" customFormat="1" ht="15" customHeight="1">
      <c r="A1337" s="436"/>
      <c r="B1337" s="770">
        <v>1</v>
      </c>
      <c r="C1337" s="308" t="s">
        <v>2132</v>
      </c>
      <c r="D1337" s="240"/>
      <c r="E1337" s="308"/>
      <c r="F1337" s="438">
        <v>0</v>
      </c>
      <c r="G1337" s="439">
        <f t="shared" si="62"/>
        <v>0</v>
      </c>
      <c r="H1337" s="440">
        <f t="shared" si="63"/>
        <v>0</v>
      </c>
    </row>
    <row r="1338" spans="1:8" s="244" customFormat="1" ht="15" customHeight="1">
      <c r="A1338" s="436"/>
      <c r="B1338" s="770">
        <v>1</v>
      </c>
      <c r="C1338" s="308" t="s">
        <v>2132</v>
      </c>
      <c r="D1338" s="240"/>
      <c r="E1338" s="308"/>
      <c r="F1338" s="438">
        <v>0</v>
      </c>
      <c r="G1338" s="439">
        <f t="shared" si="62"/>
        <v>0</v>
      </c>
      <c r="H1338" s="440">
        <f t="shared" si="63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1929</v>
      </c>
      <c r="D1339" s="437" t="s">
        <v>13</v>
      </c>
      <c r="E1339" s="437" t="s">
        <v>1081</v>
      </c>
      <c r="F1339" s="438">
        <v>2870.69</v>
      </c>
      <c r="G1339" s="439">
        <f>F1339/10</f>
        <v>287.069</v>
      </c>
      <c r="H1339" s="440">
        <f t="shared" si="63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2131</v>
      </c>
      <c r="D1340" s="437"/>
      <c r="E1340" s="437"/>
      <c r="F1340" s="438">
        <v>4408</v>
      </c>
      <c r="G1340" s="439">
        <f t="shared" si="62"/>
        <v>440.8</v>
      </c>
      <c r="H1340" s="440">
        <f t="shared" si="63"/>
        <v>36.733333333333334</v>
      </c>
    </row>
    <row r="1341" spans="1:8" s="244" customFormat="1" ht="15" customHeight="1">
      <c r="A1341" s="436"/>
      <c r="B1341" s="770">
        <v>1</v>
      </c>
      <c r="C1341" s="308" t="s">
        <v>2130</v>
      </c>
      <c r="D1341" s="437"/>
      <c r="E1341" s="437"/>
      <c r="F1341" s="438">
        <v>0</v>
      </c>
      <c r="G1341" s="439">
        <f t="shared" si="62"/>
        <v>0</v>
      </c>
      <c r="H1341" s="440">
        <f t="shared" si="63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2129</v>
      </c>
      <c r="D1342" s="437"/>
      <c r="E1342" s="437"/>
      <c r="F1342" s="438">
        <v>2971.01</v>
      </c>
      <c r="G1342" s="439">
        <f t="shared" si="62"/>
        <v>297.101</v>
      </c>
      <c r="H1342" s="440">
        <f t="shared" si="63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2128</v>
      </c>
      <c r="D1343" s="449"/>
      <c r="E1343" s="437" t="s">
        <v>1085</v>
      </c>
      <c r="F1343" s="438">
        <v>2400</v>
      </c>
      <c r="G1343" s="439">
        <f t="shared" si="62"/>
        <v>240</v>
      </c>
      <c r="H1343" s="440">
        <f t="shared" si="63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2127</v>
      </c>
      <c r="D1344" s="449" t="s">
        <v>13</v>
      </c>
      <c r="E1344" s="437" t="s">
        <v>1081</v>
      </c>
      <c r="F1344" s="438">
        <v>5104</v>
      </c>
      <c r="G1344" s="439">
        <f t="shared" si="62"/>
        <v>510.4</v>
      </c>
      <c r="H1344" s="440">
        <f t="shared" si="63"/>
        <v>42.53333333333333</v>
      </c>
    </row>
    <row r="1345" spans="1:8" s="244" customFormat="1" ht="15" customHeight="1">
      <c r="A1345" s="446">
        <v>38978</v>
      </c>
      <c r="B1345" s="447">
        <v>1</v>
      </c>
      <c r="C1345" s="448" t="s">
        <v>2126</v>
      </c>
      <c r="D1345" s="449" t="s">
        <v>1088</v>
      </c>
      <c r="E1345" s="437"/>
      <c r="F1345" s="438">
        <v>1450</v>
      </c>
      <c r="G1345" s="439">
        <f t="shared" si="62"/>
        <v>145</v>
      </c>
      <c r="H1345" s="440">
        <f t="shared" si="63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2125</v>
      </c>
      <c r="D1346" s="449"/>
      <c r="E1346" s="437"/>
      <c r="F1346" s="438">
        <v>6327</v>
      </c>
      <c r="G1346" s="439">
        <f t="shared" si="62"/>
        <v>632.7</v>
      </c>
      <c r="H1346" s="440">
        <f t="shared" si="63"/>
        <v>52.725</v>
      </c>
    </row>
    <row r="1347" spans="1:8" s="244" customFormat="1" ht="15" customHeight="1">
      <c r="A1347" s="446"/>
      <c r="B1347" s="447">
        <v>1</v>
      </c>
      <c r="C1347" s="599" t="s">
        <v>2124</v>
      </c>
      <c r="D1347" s="449"/>
      <c r="E1347" s="437" t="s">
        <v>1091</v>
      </c>
      <c r="F1347" s="438">
        <v>0</v>
      </c>
      <c r="G1347" s="439">
        <f t="shared" si="62"/>
        <v>0</v>
      </c>
      <c r="H1347" s="440">
        <f t="shared" si="63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2123</v>
      </c>
      <c r="D1348" s="449" t="s">
        <v>1093</v>
      </c>
      <c r="E1348" s="437"/>
      <c r="F1348" s="438">
        <v>150</v>
      </c>
      <c r="G1348" s="439">
        <f t="shared" si="62"/>
        <v>15</v>
      </c>
      <c r="H1348" s="440">
        <f t="shared" si="63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2122</v>
      </c>
      <c r="D1349" s="449"/>
      <c r="E1349" s="437"/>
      <c r="F1349" s="438">
        <v>2376</v>
      </c>
      <c r="G1349" s="439">
        <f t="shared" si="62"/>
        <v>237.6</v>
      </c>
      <c r="H1349" s="440">
        <f t="shared" si="63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2121</v>
      </c>
      <c r="D1350" s="449"/>
      <c r="E1350" s="437"/>
      <c r="F1350" s="438">
        <v>0</v>
      </c>
      <c r="G1350" s="439">
        <f t="shared" si="62"/>
        <v>0</v>
      </c>
      <c r="H1350" s="440">
        <f t="shared" si="63"/>
        <v>0</v>
      </c>
    </row>
    <row r="1351" spans="1:8" s="244" customFormat="1" ht="15" customHeight="1">
      <c r="A1351" s="446"/>
      <c r="B1351" s="447">
        <v>5</v>
      </c>
      <c r="C1351" s="448" t="s">
        <v>2120</v>
      </c>
      <c r="D1351" s="449" t="s">
        <v>1097</v>
      </c>
      <c r="E1351" s="437"/>
      <c r="F1351" s="438">
        <v>0</v>
      </c>
      <c r="G1351" s="439">
        <f t="shared" si="62"/>
        <v>0</v>
      </c>
      <c r="H1351" s="440">
        <f t="shared" si="63"/>
        <v>0</v>
      </c>
    </row>
    <row r="1352" spans="1:8" s="244" customFormat="1" ht="15" customHeight="1">
      <c r="A1352" s="436"/>
      <c r="B1352" s="240">
        <v>1</v>
      </c>
      <c r="C1352" s="308" t="s">
        <v>2119</v>
      </c>
      <c r="D1352" s="437"/>
      <c r="E1352" s="437"/>
      <c r="F1352" s="438">
        <v>425</v>
      </c>
      <c r="G1352" s="439">
        <f t="shared" si="62"/>
        <v>42.5</v>
      </c>
      <c r="H1352" s="440">
        <f t="shared" si="63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2118</v>
      </c>
      <c r="D1353" s="437"/>
      <c r="E1353" s="437"/>
      <c r="F1353" s="438">
        <v>4408</v>
      </c>
      <c r="G1353" s="439">
        <f t="shared" si="62"/>
        <v>440.8</v>
      </c>
      <c r="H1353" s="440">
        <f t="shared" si="63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63"/>
        <v>656.2875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63"/>
        <v>470.27</v>
      </c>
    </row>
    <row r="1356" spans="1:8" s="399" customFormat="1" ht="9.7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2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2117</v>
      </c>
      <c r="D1358" s="476" t="s">
        <v>61</v>
      </c>
      <c r="E1358" s="476"/>
      <c r="F1358" s="612">
        <v>0</v>
      </c>
      <c r="G1358" s="477">
        <f t="shared" si="62"/>
        <v>0</v>
      </c>
      <c r="H1358" s="655">
        <f t="shared" si="63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309.998</v>
      </c>
      <c r="H1359" s="440">
        <f t="shared" si="63"/>
        <v>25.833166666666667</v>
      </c>
    </row>
    <row r="1360" spans="1:8" s="244" customFormat="1" ht="15" customHeight="1">
      <c r="A1360" s="446"/>
      <c r="B1360" s="447">
        <v>1</v>
      </c>
      <c r="C1360" s="448" t="s">
        <v>2116</v>
      </c>
      <c r="D1360" s="449" t="s">
        <v>67</v>
      </c>
      <c r="E1360" s="437"/>
      <c r="F1360" s="438">
        <v>0</v>
      </c>
      <c r="G1360" s="439">
        <f t="shared" si="62"/>
        <v>0</v>
      </c>
      <c r="H1360" s="440">
        <f t="shared" si="63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62"/>
        <v>0</v>
      </c>
      <c r="H1361" s="440">
        <f t="shared" si="63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1885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63"/>
        <v>621.6666666666666</v>
      </c>
    </row>
    <row r="1363" spans="1:8" s="244" customFormat="1" ht="15" customHeight="1">
      <c r="A1363" s="446"/>
      <c r="B1363" s="455">
        <v>1</v>
      </c>
      <c r="C1363" s="448" t="s">
        <v>2035</v>
      </c>
      <c r="D1363" s="456"/>
      <c r="E1363" s="457"/>
      <c r="F1363" s="438">
        <v>0</v>
      </c>
      <c r="G1363" s="439">
        <f t="shared" si="62"/>
        <v>0</v>
      </c>
      <c r="H1363" s="440">
        <f t="shared" si="63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62"/>
        <v>0</v>
      </c>
      <c r="H1364" s="440">
        <f t="shared" si="63"/>
        <v>0</v>
      </c>
    </row>
    <row r="1365" spans="1:8" s="244" customFormat="1" ht="15" customHeight="1">
      <c r="A1365" s="446"/>
      <c r="B1365" s="455">
        <v>1</v>
      </c>
      <c r="C1365" s="448" t="s">
        <v>2115</v>
      </c>
      <c r="D1365" s="456"/>
      <c r="E1365" s="457"/>
      <c r="F1365" s="438">
        <v>0</v>
      </c>
      <c r="G1365" s="439">
        <f t="shared" si="62"/>
        <v>0</v>
      </c>
      <c r="H1365" s="440">
        <f t="shared" si="63"/>
        <v>0</v>
      </c>
    </row>
    <row r="1366" spans="1:8" s="244" customFormat="1" ht="15" customHeight="1">
      <c r="A1366" s="446"/>
      <c r="B1366" s="455">
        <v>1</v>
      </c>
      <c r="C1366" s="448" t="s">
        <v>2114</v>
      </c>
      <c r="D1366" s="456"/>
      <c r="E1366" s="457"/>
      <c r="F1366" s="438">
        <v>0</v>
      </c>
      <c r="G1366" s="439">
        <f t="shared" si="62"/>
        <v>0</v>
      </c>
      <c r="H1366" s="440">
        <f t="shared" si="63"/>
        <v>0</v>
      </c>
    </row>
    <row r="1367" spans="1:8" s="244" customFormat="1" ht="15" customHeight="1">
      <c r="A1367" s="446"/>
      <c r="B1367" s="455">
        <v>1</v>
      </c>
      <c r="C1367" s="448" t="s">
        <v>2113</v>
      </c>
      <c r="D1367" s="456"/>
      <c r="E1367" s="457"/>
      <c r="F1367" s="438">
        <v>0</v>
      </c>
      <c r="G1367" s="439">
        <f t="shared" si="62"/>
        <v>0</v>
      </c>
      <c r="H1367" s="440">
        <f t="shared" si="63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62"/>
        <v>0</v>
      </c>
      <c r="H1368" s="440">
        <f t="shared" si="63"/>
        <v>0</v>
      </c>
    </row>
    <row r="1369" spans="1:8" s="244" customFormat="1" ht="15" customHeight="1">
      <c r="A1369" s="446"/>
      <c r="B1369" s="455">
        <v>1</v>
      </c>
      <c r="C1369" s="448" t="s">
        <v>2112</v>
      </c>
      <c r="D1369" s="449" t="s">
        <v>163</v>
      </c>
      <c r="E1369" s="457"/>
      <c r="F1369" s="438">
        <v>0</v>
      </c>
      <c r="G1369" s="439">
        <f t="shared" si="62"/>
        <v>0</v>
      </c>
      <c r="H1369" s="440">
        <f t="shared" si="63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62"/>
        <v>0</v>
      </c>
      <c r="H1370" s="440">
        <f t="shared" si="63"/>
        <v>0</v>
      </c>
    </row>
    <row r="1371" spans="1:8" s="244" customFormat="1" ht="15" customHeight="1">
      <c r="A1371" s="296"/>
      <c r="B1371" s="240">
        <v>1</v>
      </c>
      <c r="C1371" s="308" t="s">
        <v>2111</v>
      </c>
      <c r="D1371" s="458"/>
      <c r="E1371" s="437"/>
      <c r="F1371" s="438">
        <v>0</v>
      </c>
      <c r="G1371" s="439">
        <f t="shared" si="62"/>
        <v>0</v>
      </c>
      <c r="H1371" s="440">
        <f t="shared" si="63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2110</v>
      </c>
      <c r="D1372" s="449" t="s">
        <v>1662</v>
      </c>
      <c r="E1372" s="437"/>
      <c r="F1372" s="602">
        <v>7949.66</v>
      </c>
      <c r="G1372" s="439">
        <f t="shared" si="62"/>
        <v>794.966</v>
      </c>
      <c r="H1372" s="440">
        <f t="shared" si="63"/>
        <v>66.24716666666667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63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63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2109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63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63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63"/>
        <v>83.58333333333333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</v>
      </c>
      <c r="G1378" s="439">
        <f>F1378/5</f>
        <v>6296.416</v>
      </c>
      <c r="H1378" s="440">
        <f t="shared" si="63"/>
        <v>524.7013333333333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62"/>
        <v>0</v>
      </c>
      <c r="H1379" s="440">
        <f t="shared" si="63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62"/>
        <v>0</v>
      </c>
      <c r="H1380" s="440">
        <f t="shared" si="63"/>
        <v>0</v>
      </c>
    </row>
    <row r="1381" spans="1:8" s="244" customFormat="1" ht="15" customHeight="1">
      <c r="A1381" s="446"/>
      <c r="B1381" s="455">
        <v>1</v>
      </c>
      <c r="C1381" s="448" t="s">
        <v>2108</v>
      </c>
      <c r="D1381" s="449"/>
      <c r="E1381" s="437"/>
      <c r="F1381" s="438">
        <v>0</v>
      </c>
      <c r="G1381" s="439">
        <f t="shared" si="62"/>
        <v>0</v>
      </c>
      <c r="H1381" s="440">
        <f t="shared" si="63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62"/>
        <v>0</v>
      </c>
      <c r="H1382" s="440">
        <f t="shared" si="63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62"/>
        <v>0</v>
      </c>
      <c r="H1383" s="440">
        <f t="shared" si="63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62"/>
        <v>0</v>
      </c>
      <c r="H1384" s="440">
        <f t="shared" si="63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62"/>
        <v>0</v>
      </c>
      <c r="H1385" s="440">
        <f t="shared" si="63"/>
        <v>0</v>
      </c>
    </row>
    <row r="1386" spans="1:8" s="244" customFormat="1" ht="15" customHeight="1">
      <c r="A1386" s="446"/>
      <c r="B1386" s="455">
        <v>1</v>
      </c>
      <c r="C1386" s="448" t="s">
        <v>2107</v>
      </c>
      <c r="D1386" s="449"/>
      <c r="E1386" s="437"/>
      <c r="F1386" s="438">
        <v>0</v>
      </c>
      <c r="G1386" s="439">
        <f t="shared" si="62"/>
        <v>0</v>
      </c>
      <c r="H1386" s="440">
        <f t="shared" si="63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62"/>
        <v>0</v>
      </c>
      <c r="H1387" s="440">
        <f t="shared" si="63"/>
        <v>0</v>
      </c>
    </row>
    <row r="1388" spans="1:8" s="244" customFormat="1" ht="15" customHeight="1">
      <c r="A1388" s="446"/>
      <c r="B1388" s="455">
        <v>2</v>
      </c>
      <c r="C1388" s="448" t="s">
        <v>2106</v>
      </c>
      <c r="D1388" s="449"/>
      <c r="E1388" s="437"/>
      <c r="F1388" s="438">
        <v>0</v>
      </c>
      <c r="G1388" s="439">
        <f t="shared" si="62"/>
        <v>0</v>
      </c>
      <c r="H1388" s="440">
        <f t="shared" si="63"/>
        <v>0</v>
      </c>
    </row>
    <row r="1389" spans="1:8" s="244" customFormat="1" ht="15" customHeight="1">
      <c r="A1389" s="446"/>
      <c r="B1389" s="455">
        <v>1</v>
      </c>
      <c r="C1389" s="448" t="s">
        <v>2105</v>
      </c>
      <c r="D1389" s="449"/>
      <c r="E1389" s="437"/>
      <c r="F1389" s="438">
        <v>0</v>
      </c>
      <c r="G1389" s="439">
        <f t="shared" si="62"/>
        <v>0</v>
      </c>
      <c r="H1389" s="440">
        <f t="shared" si="63"/>
        <v>0</v>
      </c>
    </row>
    <row r="1390" spans="1:8" s="244" customFormat="1" ht="15" customHeight="1">
      <c r="A1390" s="446"/>
      <c r="B1390" s="455">
        <v>1</v>
      </c>
      <c r="C1390" s="448" t="s">
        <v>2104</v>
      </c>
      <c r="D1390" s="449"/>
      <c r="E1390" s="437"/>
      <c r="F1390" s="438">
        <v>0</v>
      </c>
      <c r="G1390" s="439">
        <f t="shared" si="62"/>
        <v>0</v>
      </c>
      <c r="H1390" s="440">
        <f t="shared" si="63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62"/>
        <v>0</v>
      </c>
      <c r="H1391" s="440">
        <f t="shared" si="63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62"/>
        <v>0</v>
      </c>
      <c r="H1392" s="440">
        <f t="shared" si="63"/>
        <v>0</v>
      </c>
    </row>
    <row r="1393" spans="1:8" s="244" customFormat="1" ht="15" customHeight="1">
      <c r="A1393" s="446"/>
      <c r="B1393" s="455">
        <v>1</v>
      </c>
      <c r="C1393" s="448" t="s">
        <v>1937</v>
      </c>
      <c r="D1393" s="449"/>
      <c r="E1393" s="437"/>
      <c r="F1393" s="438">
        <v>0</v>
      </c>
      <c r="G1393" s="439">
        <f t="shared" si="62"/>
        <v>0</v>
      </c>
      <c r="H1393" s="440">
        <f t="shared" si="63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62"/>
        <v>0</v>
      </c>
      <c r="H1394" s="440">
        <f t="shared" si="63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62"/>
        <v>0</v>
      </c>
      <c r="H1395" s="440">
        <f t="shared" si="63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62"/>
        <v>0</v>
      </c>
      <c r="H1396" s="440">
        <f t="shared" si="63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2780</v>
      </c>
      <c r="D1397" s="456" t="s">
        <v>26</v>
      </c>
      <c r="E1397" s="457" t="s">
        <v>2781</v>
      </c>
      <c r="F1397" s="438">
        <v>32680.1</v>
      </c>
      <c r="G1397" s="439">
        <f>F1397/5</f>
        <v>6536.0199999999995</v>
      </c>
      <c r="H1397" s="440">
        <f t="shared" si="63"/>
        <v>544.6683333333333</v>
      </c>
    </row>
    <row r="1398" spans="1:8" s="244" customFormat="1" ht="15" customHeight="1">
      <c r="A1398" s="446">
        <v>42130</v>
      </c>
      <c r="B1398" s="455">
        <v>1</v>
      </c>
      <c r="C1398" s="448" t="s">
        <v>2807</v>
      </c>
      <c r="D1398" s="456" t="s">
        <v>1676</v>
      </c>
      <c r="E1398" s="457" t="s">
        <v>2808</v>
      </c>
      <c r="F1398" s="438">
        <v>27907</v>
      </c>
      <c r="G1398" s="439">
        <f>F1398/5</f>
        <v>5581.4</v>
      </c>
      <c r="H1398" s="440">
        <f t="shared" si="63"/>
        <v>465.1166666666666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2809</v>
      </c>
      <c r="E1399" s="457" t="s">
        <v>2810</v>
      </c>
      <c r="F1399" s="438">
        <v>5691.14</v>
      </c>
      <c r="G1399" s="439">
        <f>F1399/10</f>
        <v>569.114</v>
      </c>
      <c r="H1399" s="440">
        <f t="shared" si="63"/>
        <v>47.42616666666667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2811</v>
      </c>
      <c r="D1400" s="456"/>
      <c r="E1400" s="457" t="s">
        <v>2812</v>
      </c>
      <c r="F1400" s="438">
        <v>7044.6</v>
      </c>
      <c r="G1400" s="439">
        <f>F1400/10</f>
        <v>704.46</v>
      </c>
      <c r="H1400" s="440">
        <f t="shared" si="63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2110</v>
      </c>
      <c r="D1401" s="456" t="s">
        <v>1662</v>
      </c>
      <c r="E1401" s="457"/>
      <c r="F1401" s="438">
        <v>8968</v>
      </c>
      <c r="G1401" s="439">
        <f>F1401/10</f>
        <v>896.8</v>
      </c>
      <c r="H1401" s="440">
        <f aca="true" t="shared" si="64" ref="H1401:H1407">G1401/12</f>
        <v>74.73333333333333</v>
      </c>
    </row>
    <row r="1402" spans="1:8" s="244" customFormat="1" ht="15" customHeight="1">
      <c r="A1402" s="446">
        <v>42158</v>
      </c>
      <c r="B1402" s="455">
        <v>2</v>
      </c>
      <c r="C1402" s="448" t="s">
        <v>2823</v>
      </c>
      <c r="D1402" s="474"/>
      <c r="E1402" s="452"/>
      <c r="F1402" s="438">
        <v>9428.2</v>
      </c>
      <c r="G1402" s="439">
        <f>F1402/10</f>
        <v>942.82</v>
      </c>
      <c r="H1402" s="440">
        <f t="shared" si="64"/>
        <v>78.56833333333334</v>
      </c>
    </row>
    <row r="1403" spans="1:8" s="244" customFormat="1" ht="15.75" customHeight="1">
      <c r="A1403" s="446">
        <v>42277</v>
      </c>
      <c r="B1403" s="455">
        <v>1</v>
      </c>
      <c r="C1403" s="448" t="s">
        <v>2823</v>
      </c>
      <c r="D1403" s="474"/>
      <c r="E1403" s="452"/>
      <c r="F1403" s="438">
        <v>5154.24</v>
      </c>
      <c r="G1403" s="439">
        <f>F1403/10</f>
        <v>515.424</v>
      </c>
      <c r="H1403" s="440">
        <f t="shared" si="64"/>
        <v>42.952</v>
      </c>
    </row>
    <row r="1404" spans="1:8" s="244" customFormat="1" ht="15" customHeight="1">
      <c r="A1404" s="446">
        <v>42325</v>
      </c>
      <c r="B1404" s="455">
        <v>1</v>
      </c>
      <c r="C1404" s="448" t="s">
        <v>2872</v>
      </c>
      <c r="D1404" s="474"/>
      <c r="E1404" s="452"/>
      <c r="F1404" s="438">
        <v>5498.8</v>
      </c>
      <c r="G1404" s="439">
        <f>F1404/10</f>
        <v>549.88</v>
      </c>
      <c r="H1404" s="440">
        <f t="shared" si="64"/>
        <v>45.82333333333333</v>
      </c>
    </row>
    <row r="1405" spans="1:8" s="244" customFormat="1" ht="15" customHeight="1">
      <c r="A1405" s="446">
        <v>42326</v>
      </c>
      <c r="B1405" s="455">
        <v>2</v>
      </c>
      <c r="C1405" s="448" t="s">
        <v>2874</v>
      </c>
      <c r="D1405" s="456" t="s">
        <v>227</v>
      </c>
      <c r="E1405" s="457" t="s">
        <v>2875</v>
      </c>
      <c r="F1405" s="438">
        <v>41704</v>
      </c>
      <c r="G1405" s="439">
        <f>F1405/5</f>
        <v>8340.8</v>
      </c>
      <c r="H1405" s="440">
        <f t="shared" si="64"/>
        <v>695.0666666666666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2918</v>
      </c>
      <c r="F1406" s="438">
        <v>10040</v>
      </c>
      <c r="G1406" s="439">
        <f>F1406/5</f>
        <v>2008</v>
      </c>
      <c r="H1406" s="440">
        <f t="shared" si="64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2922</v>
      </c>
      <c r="D1407" s="456" t="s">
        <v>2849</v>
      </c>
      <c r="E1407" s="457"/>
      <c r="F1407" s="442">
        <v>3999.29</v>
      </c>
      <c r="G1407" s="443">
        <f>F1407/10</f>
        <v>399.929</v>
      </c>
      <c r="H1407" s="444">
        <f t="shared" si="64"/>
        <v>33.327416666666664</v>
      </c>
    </row>
    <row r="1408" spans="1:8" s="244" customFormat="1" ht="16.5" customHeight="1" thickBot="1">
      <c r="A1408" s="436"/>
      <c r="B1408" s="452"/>
      <c r="C1408" s="620" t="s">
        <v>2759</v>
      </c>
      <c r="D1408" s="452"/>
      <c r="E1408" s="452"/>
      <c r="F1408" s="838">
        <f>SUM(F1335:F1407)</f>
        <v>374254.05</v>
      </c>
      <c r="G1408" s="838">
        <f>SUM(G1335:G1406)</f>
        <v>64138.018</v>
      </c>
      <c r="H1408" s="839">
        <f>SUM(H1335:H1406)</f>
        <v>5344.834833333334</v>
      </c>
    </row>
    <row r="1409" spans="1:8" s="244" customFormat="1" ht="11.25" customHeight="1" thickBot="1" thickTop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 ht="15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 ht="15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 ht="15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2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 ht="15">
      <c r="A1417" s="436">
        <v>38897</v>
      </c>
      <c r="B1417" s="240">
        <v>1</v>
      </c>
      <c r="C1417" s="308" t="s">
        <v>2103</v>
      </c>
      <c r="D1417" s="240"/>
      <c r="E1417" s="240"/>
      <c r="F1417" s="438">
        <v>9268.4</v>
      </c>
      <c r="G1417" s="439">
        <f>F1417/10</f>
        <v>926.8399999999999</v>
      </c>
      <c r="H1417" s="440">
        <f>G1417/12</f>
        <v>77.23666666666666</v>
      </c>
    </row>
    <row r="1418" spans="1:8" s="244" customFormat="1" ht="15">
      <c r="A1418" s="436">
        <v>39993</v>
      </c>
      <c r="B1418" s="240">
        <v>1</v>
      </c>
      <c r="C1418" s="308" t="s">
        <v>2102</v>
      </c>
      <c r="D1418" s="240"/>
      <c r="E1418" s="308"/>
      <c r="F1418" s="438">
        <v>3016</v>
      </c>
      <c r="G1418" s="439">
        <f aca="true" t="shared" si="65" ref="G1418:G1424">F1418/10</f>
        <v>301.6</v>
      </c>
      <c r="H1418" s="440">
        <f aca="true" t="shared" si="66" ref="H1418:H1426">G1418/12</f>
        <v>25.133333333333336</v>
      </c>
    </row>
    <row r="1419" spans="1:8" s="244" customFormat="1" ht="15">
      <c r="A1419" s="436">
        <v>39993</v>
      </c>
      <c r="B1419" s="770">
        <v>1</v>
      </c>
      <c r="C1419" s="308" t="s">
        <v>2101</v>
      </c>
      <c r="D1419" s="240"/>
      <c r="E1419" s="308"/>
      <c r="F1419" s="438">
        <v>4408</v>
      </c>
      <c r="G1419" s="439">
        <f t="shared" si="65"/>
        <v>440.8</v>
      </c>
      <c r="H1419" s="440">
        <f t="shared" si="66"/>
        <v>36.733333333333334</v>
      </c>
    </row>
    <row r="1420" spans="1:8" s="244" customFormat="1" ht="15">
      <c r="A1420" s="436">
        <v>39993</v>
      </c>
      <c r="B1420" s="770">
        <v>2</v>
      </c>
      <c r="C1420" s="308" t="s">
        <v>2100</v>
      </c>
      <c r="D1420" s="240"/>
      <c r="E1420" s="308"/>
      <c r="F1420" s="438">
        <v>5800</v>
      </c>
      <c r="G1420" s="439">
        <f t="shared" si="65"/>
        <v>580</v>
      </c>
      <c r="H1420" s="440">
        <f t="shared" si="66"/>
        <v>48.333333333333336</v>
      </c>
    </row>
    <row r="1421" spans="1:8" s="244" customFormat="1" ht="15">
      <c r="A1421" s="436">
        <v>39993</v>
      </c>
      <c r="B1421" s="770">
        <v>1</v>
      </c>
      <c r="C1421" s="308" t="s">
        <v>2099</v>
      </c>
      <c r="D1421" s="240"/>
      <c r="E1421" s="308"/>
      <c r="F1421" s="438">
        <v>4176</v>
      </c>
      <c r="G1421" s="439">
        <f t="shared" si="65"/>
        <v>417.6</v>
      </c>
      <c r="H1421" s="440">
        <f t="shared" si="66"/>
        <v>34.800000000000004</v>
      </c>
    </row>
    <row r="1422" spans="1:8" s="244" customFormat="1" ht="15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66"/>
        <v>481.6666666666667</v>
      </c>
    </row>
    <row r="1423" spans="1:8" s="244" customFormat="1" ht="15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16599.6</v>
      </c>
      <c r="G1423" s="439">
        <f>F1423/5</f>
        <v>3319.9199999999996</v>
      </c>
      <c r="H1423" s="440">
        <f t="shared" si="66"/>
        <v>276.65999999999997</v>
      </c>
    </row>
    <row r="1424" spans="1:8" s="244" customFormat="1" ht="15">
      <c r="A1424" s="446"/>
      <c r="B1424" s="447">
        <v>1</v>
      </c>
      <c r="C1424" s="448" t="s">
        <v>2098</v>
      </c>
      <c r="D1424" s="449"/>
      <c r="E1424" s="458"/>
      <c r="F1424" s="438">
        <v>0</v>
      </c>
      <c r="G1424" s="439">
        <f t="shared" si="65"/>
        <v>0</v>
      </c>
      <c r="H1424" s="440">
        <f t="shared" si="66"/>
        <v>0</v>
      </c>
    </row>
    <row r="1425" spans="1:8" s="244" customFormat="1" ht="15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6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2891</v>
      </c>
      <c r="D1426" s="437" t="s">
        <v>649</v>
      </c>
      <c r="E1426" s="437" t="s">
        <v>2892</v>
      </c>
      <c r="F1426" s="442">
        <v>50675</v>
      </c>
      <c r="G1426" s="443">
        <f>F1426/10</f>
        <v>5067.5</v>
      </c>
      <c r="H1426" s="444">
        <f t="shared" si="66"/>
        <v>422.2916666666667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2760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Bot="1" thickTop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5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5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5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9.7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2097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aca="true" t="shared" si="67" ref="G1438:G1462">F1438/10</f>
        <v>0</v>
      </c>
      <c r="H1438" s="440">
        <f aca="true" t="shared" si="68" ref="H1438:H1462">G1438/12</f>
        <v>0</v>
      </c>
    </row>
    <row r="1439" spans="1:8" s="244" customFormat="1" ht="15" customHeight="1">
      <c r="A1439" s="436"/>
      <c r="B1439" s="770">
        <v>2</v>
      </c>
      <c r="C1439" s="308" t="s">
        <v>2096</v>
      </c>
      <c r="D1439" s="240"/>
      <c r="E1439" s="308"/>
      <c r="F1439" s="459">
        <v>0</v>
      </c>
      <c r="G1439" s="439">
        <f t="shared" si="67"/>
        <v>0</v>
      </c>
      <c r="H1439" s="440">
        <f t="shared" si="6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67"/>
        <v>0</v>
      </c>
      <c r="H1440" s="440">
        <f t="shared" si="68"/>
        <v>0</v>
      </c>
    </row>
    <row r="1441" spans="1:8" s="244" customFormat="1" ht="15" customHeight="1">
      <c r="A1441" s="436"/>
      <c r="B1441" s="770">
        <v>1</v>
      </c>
      <c r="C1441" s="308" t="s">
        <v>2095</v>
      </c>
      <c r="D1441" s="437"/>
      <c r="E1441" s="458"/>
      <c r="F1441" s="459">
        <v>0</v>
      </c>
      <c r="G1441" s="439">
        <f t="shared" si="67"/>
        <v>0</v>
      </c>
      <c r="H1441" s="440">
        <f t="shared" si="6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2094</v>
      </c>
      <c r="D1442" s="437" t="s">
        <v>1141</v>
      </c>
      <c r="E1442" s="437" t="s">
        <v>1142</v>
      </c>
      <c r="F1442" s="459">
        <v>14763</v>
      </c>
      <c r="G1442" s="439">
        <f t="shared" si="67"/>
        <v>1476.3</v>
      </c>
      <c r="H1442" s="440">
        <f t="shared" si="6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67"/>
        <v>0</v>
      </c>
      <c r="H1443" s="440">
        <f t="shared" si="68"/>
        <v>0</v>
      </c>
    </row>
    <row r="1444" spans="1:8" s="244" customFormat="1" ht="15" customHeight="1">
      <c r="A1444" s="436"/>
      <c r="B1444" s="770">
        <v>1</v>
      </c>
      <c r="C1444" s="308" t="s">
        <v>2093</v>
      </c>
      <c r="D1444" s="437"/>
      <c r="E1444" s="437"/>
      <c r="F1444" s="459">
        <v>0</v>
      </c>
      <c r="G1444" s="439">
        <f t="shared" si="67"/>
        <v>0</v>
      </c>
      <c r="H1444" s="440">
        <f t="shared" si="6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67"/>
        <v>0</v>
      </c>
      <c r="H1445" s="440">
        <f t="shared" si="6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6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68"/>
        <v>61.86666666666667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2092</v>
      </c>
      <c r="D1448" s="449" t="s">
        <v>1147</v>
      </c>
      <c r="E1448" s="437" t="s">
        <v>12</v>
      </c>
      <c r="F1448" s="459">
        <v>5363.84</v>
      </c>
      <c r="G1448" s="439">
        <f t="shared" si="67"/>
        <v>536.384</v>
      </c>
      <c r="H1448" s="440">
        <f t="shared" si="68"/>
        <v>44.69866666666667</v>
      </c>
    </row>
    <row r="1449" spans="1:8" s="244" customFormat="1" ht="15" customHeight="1">
      <c r="A1449" s="446">
        <v>40275</v>
      </c>
      <c r="B1449" s="447">
        <v>1</v>
      </c>
      <c r="C1449" s="448" t="s">
        <v>2091</v>
      </c>
      <c r="D1449" s="449" t="s">
        <v>12</v>
      </c>
      <c r="E1449" s="437" t="s">
        <v>12</v>
      </c>
      <c r="F1449" s="459">
        <v>4118</v>
      </c>
      <c r="G1449" s="439">
        <f t="shared" si="67"/>
        <v>411.8</v>
      </c>
      <c r="H1449" s="440">
        <f t="shared" si="6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2090</v>
      </c>
      <c r="D1450" s="449" t="s">
        <v>67</v>
      </c>
      <c r="E1450" s="437" t="s">
        <v>12</v>
      </c>
      <c r="F1450" s="459">
        <v>6375.36</v>
      </c>
      <c r="G1450" s="439">
        <f>F1450/5</f>
        <v>1275.072</v>
      </c>
      <c r="H1450" s="440">
        <f t="shared" si="6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68"/>
        <v>223.29999999999998</v>
      </c>
    </row>
    <row r="1452" spans="1:8" s="244" customFormat="1" ht="15" customHeight="1">
      <c r="A1452" s="446"/>
      <c r="B1452" s="447">
        <v>1</v>
      </c>
      <c r="C1452" s="448" t="s">
        <v>2089</v>
      </c>
      <c r="D1452" s="449"/>
      <c r="E1452" s="437"/>
      <c r="F1452" s="459">
        <v>0</v>
      </c>
      <c r="G1452" s="439">
        <f t="shared" si="67"/>
        <v>0</v>
      </c>
      <c r="H1452" s="440">
        <f t="shared" si="6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67"/>
        <v>0</v>
      </c>
      <c r="H1453" s="440">
        <f t="shared" si="68"/>
        <v>0</v>
      </c>
    </row>
    <row r="1454" spans="1:8" s="244" customFormat="1" ht="15" customHeight="1">
      <c r="A1454" s="446"/>
      <c r="B1454" s="447">
        <v>1</v>
      </c>
      <c r="C1454" s="448" t="s">
        <v>2084</v>
      </c>
      <c r="D1454" s="449" t="s">
        <v>280</v>
      </c>
      <c r="E1454" s="437" t="s">
        <v>892</v>
      </c>
      <c r="F1454" s="459">
        <v>0</v>
      </c>
      <c r="G1454" s="439">
        <f t="shared" si="67"/>
        <v>0</v>
      </c>
      <c r="H1454" s="440">
        <f t="shared" si="68"/>
        <v>0</v>
      </c>
    </row>
    <row r="1455" spans="1:8" s="244" customFormat="1" ht="15" customHeight="1">
      <c r="A1455" s="446"/>
      <c r="B1455" s="447">
        <v>1</v>
      </c>
      <c r="C1455" s="448" t="s">
        <v>2088</v>
      </c>
      <c r="D1455" s="449"/>
      <c r="E1455" s="437"/>
      <c r="F1455" s="459">
        <v>0</v>
      </c>
      <c r="G1455" s="439">
        <f t="shared" si="67"/>
        <v>0</v>
      </c>
      <c r="H1455" s="440">
        <f t="shared" si="6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2087</v>
      </c>
      <c r="D1456" s="449"/>
      <c r="E1456" s="437"/>
      <c r="F1456" s="459">
        <v>5782</v>
      </c>
      <c r="G1456" s="439">
        <f t="shared" si="67"/>
        <v>578.2</v>
      </c>
      <c r="H1456" s="440">
        <f t="shared" si="68"/>
        <v>48.18333333333334</v>
      </c>
    </row>
    <row r="1457" spans="1:8" s="244" customFormat="1" ht="15" customHeight="1">
      <c r="A1457" s="446">
        <v>41712</v>
      </c>
      <c r="B1457" s="447">
        <v>1</v>
      </c>
      <c r="C1457" s="448" t="s">
        <v>2086</v>
      </c>
      <c r="D1457" s="449"/>
      <c r="E1457" s="437"/>
      <c r="F1457" s="459">
        <v>4897</v>
      </c>
      <c r="G1457" s="439">
        <f t="shared" si="67"/>
        <v>489.7</v>
      </c>
      <c r="H1457" s="440">
        <f t="shared" si="6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2085</v>
      </c>
      <c r="D1458" s="449"/>
      <c r="E1458" s="437"/>
      <c r="F1458" s="459">
        <v>4838</v>
      </c>
      <c r="G1458" s="439">
        <f t="shared" si="67"/>
        <v>483.8</v>
      </c>
      <c r="H1458" s="440">
        <f t="shared" si="6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68"/>
        <v>483.3333333333333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68"/>
        <v>92.5</v>
      </c>
    </row>
    <row r="1461" spans="1:8" s="244" customFormat="1" ht="15" customHeight="1">
      <c r="A1461" s="446"/>
      <c r="B1461" s="447">
        <v>1</v>
      </c>
      <c r="C1461" s="448" t="s">
        <v>2084</v>
      </c>
      <c r="D1461" s="449" t="s">
        <v>280</v>
      </c>
      <c r="E1461" s="437" t="s">
        <v>1073</v>
      </c>
      <c r="F1461" s="459">
        <v>0</v>
      </c>
      <c r="G1461" s="439">
        <f t="shared" si="67"/>
        <v>0</v>
      </c>
      <c r="H1461" s="440">
        <f t="shared" si="6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2852</v>
      </c>
      <c r="D1462" s="451"/>
      <c r="E1462" s="649"/>
      <c r="F1462" s="442">
        <v>5829.2</v>
      </c>
      <c r="G1462" s="443">
        <f t="shared" si="67"/>
        <v>582.92</v>
      </c>
      <c r="H1462" s="444">
        <f t="shared" si="68"/>
        <v>48.57666666666666</v>
      </c>
    </row>
    <row r="1463" spans="1:8" s="244" customFormat="1" ht="15" customHeight="1" thickBot="1">
      <c r="A1463" s="446"/>
      <c r="B1463" s="447"/>
      <c r="C1463" s="620" t="s">
        <v>2761</v>
      </c>
      <c r="D1463" s="585"/>
      <c r="E1463" s="308"/>
      <c r="F1463" s="831">
        <f>SUM(F1437:F1462)</f>
        <v>124776.4</v>
      </c>
      <c r="G1463" s="679">
        <f>SUM(G1437:G1462)</f>
        <v>20396.176</v>
      </c>
      <c r="H1463" s="680">
        <f>SUM(H1437:H1462)</f>
        <v>1699.6813333333332</v>
      </c>
    </row>
    <row r="1464" spans="1:8" s="244" customFormat="1" ht="15" customHeight="1" thickBot="1" thickTop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 ht="15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 ht="15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2.7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2763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 ht="15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 ht="15">
      <c r="A1472" s="301">
        <v>40989</v>
      </c>
      <c r="B1472" s="168">
        <v>2</v>
      </c>
      <c r="C1472" s="169" t="s">
        <v>2083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 ht="15">
      <c r="A1473" s="301">
        <v>40989</v>
      </c>
      <c r="B1473" s="168">
        <v>1</v>
      </c>
      <c r="C1473" s="169" t="s">
        <v>2082</v>
      </c>
      <c r="D1473" s="307"/>
      <c r="E1473" s="307"/>
      <c r="F1473" s="323">
        <v>6902</v>
      </c>
      <c r="G1473" s="439">
        <f aca="true" t="shared" si="69" ref="G1473:G1481">F1473/10</f>
        <v>690.2</v>
      </c>
      <c r="H1473" s="440">
        <f aca="true" t="shared" si="70" ref="H1473:H1481">G1473/12</f>
        <v>57.51666666666667</v>
      </c>
    </row>
    <row r="1474" spans="1:8" s="244" customFormat="1" ht="15">
      <c r="A1474" s="301" t="s">
        <v>1156</v>
      </c>
      <c r="B1474" s="168">
        <v>1</v>
      </c>
      <c r="C1474" s="169" t="s">
        <v>2081</v>
      </c>
      <c r="D1474" s="307"/>
      <c r="E1474" s="307"/>
      <c r="F1474" s="323">
        <v>4247.92</v>
      </c>
      <c r="G1474" s="439">
        <f t="shared" si="69"/>
        <v>424.79200000000003</v>
      </c>
      <c r="H1474" s="440">
        <f t="shared" si="70"/>
        <v>35.39933333333334</v>
      </c>
    </row>
    <row r="1475" spans="1:8" s="244" customFormat="1" ht="15">
      <c r="A1475" s="301">
        <v>40989</v>
      </c>
      <c r="B1475" s="168">
        <v>1</v>
      </c>
      <c r="C1475" s="169" t="s">
        <v>2080</v>
      </c>
      <c r="D1475" s="307"/>
      <c r="E1475" s="307"/>
      <c r="F1475" s="323">
        <v>6902</v>
      </c>
      <c r="G1475" s="439">
        <f t="shared" si="69"/>
        <v>690.2</v>
      </c>
      <c r="H1475" s="440">
        <f t="shared" si="70"/>
        <v>57.51666666666667</v>
      </c>
    </row>
    <row r="1476" spans="1:8" s="244" customFormat="1" ht="15">
      <c r="A1476" s="301">
        <v>40989</v>
      </c>
      <c r="B1476" s="168">
        <v>1</v>
      </c>
      <c r="C1476" s="169" t="s">
        <v>2079</v>
      </c>
      <c r="D1476" s="307"/>
      <c r="E1476" s="307"/>
      <c r="F1476" s="323">
        <v>5742</v>
      </c>
      <c r="G1476" s="439">
        <f t="shared" si="69"/>
        <v>574.2</v>
      </c>
      <c r="H1476" s="440">
        <f t="shared" si="70"/>
        <v>47.85</v>
      </c>
    </row>
    <row r="1477" spans="1:8" s="244" customFormat="1" ht="15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69"/>
        <v>0</v>
      </c>
      <c r="H1477" s="440">
        <f t="shared" si="70"/>
        <v>0</v>
      </c>
    </row>
    <row r="1478" spans="1:8" s="244" customFormat="1" ht="15">
      <c r="A1478" s="301">
        <v>40989</v>
      </c>
      <c r="B1478" s="168">
        <v>1</v>
      </c>
      <c r="C1478" s="169" t="s">
        <v>2078</v>
      </c>
      <c r="D1478" s="307"/>
      <c r="E1478" s="307"/>
      <c r="F1478" s="282">
        <v>6612</v>
      </c>
      <c r="G1478" s="439">
        <f t="shared" si="69"/>
        <v>661.2</v>
      </c>
      <c r="H1478" s="440">
        <f t="shared" si="70"/>
        <v>55.1</v>
      </c>
    </row>
    <row r="1479" spans="1:8" s="244" customFormat="1" ht="15">
      <c r="A1479" s="301"/>
      <c r="B1479" s="168">
        <v>1</v>
      </c>
      <c r="C1479" s="169" t="s">
        <v>2077</v>
      </c>
      <c r="D1479" s="307"/>
      <c r="E1479" s="307"/>
      <c r="F1479" s="438">
        <v>0</v>
      </c>
      <c r="G1479" s="439">
        <f t="shared" si="69"/>
        <v>0</v>
      </c>
      <c r="H1479" s="440">
        <f t="shared" si="70"/>
        <v>0</v>
      </c>
    </row>
    <row r="1480" spans="1:8" s="244" customFormat="1" ht="15">
      <c r="A1480" s="301"/>
      <c r="B1480" s="168">
        <v>1</v>
      </c>
      <c r="C1480" s="169" t="s">
        <v>2076</v>
      </c>
      <c r="D1480" s="307"/>
      <c r="E1480" s="307"/>
      <c r="F1480" s="438">
        <v>0</v>
      </c>
      <c r="G1480" s="439">
        <f t="shared" si="69"/>
        <v>0</v>
      </c>
      <c r="H1480" s="440">
        <f t="shared" si="70"/>
        <v>0</v>
      </c>
    </row>
    <row r="1481" spans="1:8" s="244" customFormat="1" ht="15.75" thickBot="1">
      <c r="A1481" s="301"/>
      <c r="B1481" s="168">
        <v>1</v>
      </c>
      <c r="C1481" s="169" t="s">
        <v>2075</v>
      </c>
      <c r="D1481" s="307"/>
      <c r="E1481" s="307"/>
      <c r="F1481" s="442">
        <v>0</v>
      </c>
      <c r="G1481" s="443">
        <f t="shared" si="69"/>
        <v>0</v>
      </c>
      <c r="H1481" s="444">
        <f t="shared" si="7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2762</v>
      </c>
      <c r="D1483" s="452"/>
      <c r="E1483" s="452"/>
      <c r="F1483" s="294">
        <f>SUM(F1472:F1482)</f>
        <v>46645.92</v>
      </c>
      <c r="G1483" s="679">
        <f>SUM(G1472:G1482)</f>
        <v>4664.592</v>
      </c>
      <c r="H1483" s="680">
        <f>SUM(H1472:H1482)</f>
        <v>388.71600000000007</v>
      </c>
    </row>
    <row r="1484" spans="1:8" s="244" customFormat="1" ht="16.5" thickBot="1" thickTop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 ht="15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 ht="15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 ht="15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 ht="15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 ht="15">
      <c r="A1492" s="436">
        <v>36935</v>
      </c>
      <c r="B1492" s="240">
        <v>1</v>
      </c>
      <c r="C1492" s="295" t="s">
        <v>2068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 ht="15">
      <c r="A1493" s="446"/>
      <c r="B1493" s="585">
        <v>1</v>
      </c>
      <c r="C1493" s="642" t="s">
        <v>2067</v>
      </c>
      <c r="D1493" s="474"/>
      <c r="E1493" s="689"/>
      <c r="F1493" s="438">
        <v>0</v>
      </c>
      <c r="G1493" s="439">
        <f aca="true" t="shared" si="71" ref="G1493:G1538">F1493/10</f>
        <v>0</v>
      </c>
      <c r="H1493" s="440">
        <f aca="true" t="shared" si="72" ref="H1493:H1544">G1493/12</f>
        <v>0</v>
      </c>
    </row>
    <row r="1494" spans="1:8" s="244" customFormat="1" ht="15">
      <c r="A1494" s="436">
        <v>36935</v>
      </c>
      <c r="B1494" s="452">
        <v>1</v>
      </c>
      <c r="C1494" s="308" t="s">
        <v>2066</v>
      </c>
      <c r="D1494" s="452"/>
      <c r="E1494" s="645"/>
      <c r="F1494" s="438">
        <v>2050</v>
      </c>
      <c r="G1494" s="439">
        <f t="shared" si="71"/>
        <v>205</v>
      </c>
      <c r="H1494" s="440">
        <f t="shared" si="72"/>
        <v>17.083333333333332</v>
      </c>
    </row>
    <row r="1495" spans="1:8" s="244" customFormat="1" ht="15">
      <c r="A1495" s="436">
        <v>36935</v>
      </c>
      <c r="B1495" s="452">
        <v>3</v>
      </c>
      <c r="C1495" s="308" t="s">
        <v>2065</v>
      </c>
      <c r="D1495" s="452"/>
      <c r="E1495" s="645"/>
      <c r="F1495" s="438">
        <v>5700</v>
      </c>
      <c r="G1495" s="439">
        <f t="shared" si="71"/>
        <v>570</v>
      </c>
      <c r="H1495" s="440">
        <f t="shared" si="72"/>
        <v>47.5</v>
      </c>
    </row>
    <row r="1496" spans="1:8" s="244" customFormat="1" ht="15">
      <c r="A1496" s="436">
        <v>36935</v>
      </c>
      <c r="B1496" s="452">
        <v>1</v>
      </c>
      <c r="C1496" s="308" t="s">
        <v>2064</v>
      </c>
      <c r="D1496" s="457" t="s">
        <v>1173</v>
      </c>
      <c r="E1496" s="457" t="s">
        <v>1174</v>
      </c>
      <c r="F1496" s="438">
        <v>7950</v>
      </c>
      <c r="G1496" s="439">
        <f t="shared" si="71"/>
        <v>795</v>
      </c>
      <c r="H1496" s="440">
        <f t="shared" si="72"/>
        <v>66.25</v>
      </c>
    </row>
    <row r="1497" spans="1:8" s="244" customFormat="1" ht="15">
      <c r="A1497" s="436">
        <v>36935</v>
      </c>
      <c r="B1497" s="452">
        <v>1</v>
      </c>
      <c r="C1497" s="308" t="s">
        <v>2063</v>
      </c>
      <c r="D1497" s="457"/>
      <c r="E1497" s="635"/>
      <c r="F1497" s="438">
        <v>6950</v>
      </c>
      <c r="G1497" s="439">
        <f t="shared" si="71"/>
        <v>695</v>
      </c>
      <c r="H1497" s="440">
        <f t="shared" si="72"/>
        <v>57.916666666666664</v>
      </c>
    </row>
    <row r="1498" spans="1:8" s="244" customFormat="1" ht="15">
      <c r="A1498" s="436"/>
      <c r="B1498" s="452"/>
      <c r="C1498" s="308" t="s">
        <v>2062</v>
      </c>
      <c r="D1498" s="457"/>
      <c r="E1498" s="635"/>
      <c r="F1498" s="438">
        <v>0</v>
      </c>
      <c r="G1498" s="439">
        <f t="shared" si="71"/>
        <v>0</v>
      </c>
      <c r="H1498" s="440">
        <f t="shared" si="72"/>
        <v>0</v>
      </c>
    </row>
    <row r="1499" spans="1:8" s="244" customFormat="1" ht="15">
      <c r="A1499" s="436"/>
      <c r="B1499" s="452">
        <v>1</v>
      </c>
      <c r="C1499" s="308" t="s">
        <v>2074</v>
      </c>
      <c r="D1499" s="457"/>
      <c r="E1499" s="635"/>
      <c r="F1499" s="438">
        <v>0</v>
      </c>
      <c r="G1499" s="439">
        <f t="shared" si="71"/>
        <v>0</v>
      </c>
      <c r="H1499" s="440">
        <f t="shared" si="72"/>
        <v>0</v>
      </c>
    </row>
    <row r="1500" spans="1:8" s="244" customFormat="1" ht="15">
      <c r="A1500" s="436"/>
      <c r="B1500" s="452"/>
      <c r="C1500" s="308" t="s">
        <v>2015</v>
      </c>
      <c r="D1500" s="457"/>
      <c r="E1500" s="635"/>
      <c r="F1500" s="438">
        <v>0</v>
      </c>
      <c r="G1500" s="439">
        <f t="shared" si="71"/>
        <v>0</v>
      </c>
      <c r="H1500" s="440">
        <f t="shared" si="72"/>
        <v>0</v>
      </c>
    </row>
    <row r="1501" spans="1:8" s="244" customFormat="1" ht="15">
      <c r="A1501" s="436"/>
      <c r="B1501" s="452">
        <v>2</v>
      </c>
      <c r="C1501" s="308" t="s">
        <v>2016</v>
      </c>
      <c r="D1501" s="457"/>
      <c r="E1501" s="635"/>
      <c r="F1501" s="438">
        <v>0</v>
      </c>
      <c r="G1501" s="439">
        <f t="shared" si="71"/>
        <v>0</v>
      </c>
      <c r="H1501" s="440">
        <f t="shared" si="72"/>
        <v>0</v>
      </c>
    </row>
    <row r="1502" spans="1:8" s="244" customFormat="1" ht="15">
      <c r="A1502" s="436"/>
      <c r="B1502" s="452">
        <v>1</v>
      </c>
      <c r="C1502" s="308" t="s">
        <v>2061</v>
      </c>
      <c r="D1502" s="457"/>
      <c r="E1502" s="635"/>
      <c r="F1502" s="438">
        <v>0</v>
      </c>
      <c r="G1502" s="439">
        <f t="shared" si="71"/>
        <v>0</v>
      </c>
      <c r="H1502" s="440">
        <f t="shared" si="72"/>
        <v>0</v>
      </c>
    </row>
    <row r="1503" spans="1:8" s="244" customFormat="1" ht="15">
      <c r="A1503" s="436"/>
      <c r="B1503" s="452">
        <v>1</v>
      </c>
      <c r="C1503" s="308" t="s">
        <v>2026</v>
      </c>
      <c r="D1503" s="437" t="s">
        <v>636</v>
      </c>
      <c r="E1503" s="635"/>
      <c r="F1503" s="438">
        <v>0</v>
      </c>
      <c r="G1503" s="439">
        <f t="shared" si="71"/>
        <v>0</v>
      </c>
      <c r="H1503" s="440">
        <f t="shared" si="72"/>
        <v>0</v>
      </c>
    </row>
    <row r="1504" spans="1:8" s="244" customFormat="1" ht="15">
      <c r="A1504" s="436"/>
      <c r="B1504" s="452">
        <v>1</v>
      </c>
      <c r="C1504" s="308" t="s">
        <v>1791</v>
      </c>
      <c r="D1504" s="437"/>
      <c r="E1504" s="635"/>
      <c r="F1504" s="438">
        <v>0</v>
      </c>
      <c r="G1504" s="439">
        <f t="shared" si="71"/>
        <v>0</v>
      </c>
      <c r="H1504" s="440">
        <f t="shared" si="72"/>
        <v>0</v>
      </c>
    </row>
    <row r="1505" spans="1:8" s="244" customFormat="1" ht="15">
      <c r="A1505" s="436"/>
      <c r="B1505" s="452">
        <v>4</v>
      </c>
      <c r="C1505" s="308" t="s">
        <v>2025</v>
      </c>
      <c r="D1505" s="437"/>
      <c r="E1505" s="635"/>
      <c r="F1505" s="438">
        <v>0</v>
      </c>
      <c r="G1505" s="439">
        <f t="shared" si="71"/>
        <v>0</v>
      </c>
      <c r="H1505" s="440">
        <f t="shared" si="72"/>
        <v>0</v>
      </c>
    </row>
    <row r="1506" spans="1:8" s="244" customFormat="1" ht="15">
      <c r="A1506" s="436"/>
      <c r="B1506" s="452">
        <v>1</v>
      </c>
      <c r="C1506" s="308" t="s">
        <v>2014</v>
      </c>
      <c r="D1506" s="437" t="s">
        <v>715</v>
      </c>
      <c r="E1506" s="635"/>
      <c r="F1506" s="438">
        <v>0</v>
      </c>
      <c r="G1506" s="439">
        <f t="shared" si="71"/>
        <v>0</v>
      </c>
      <c r="H1506" s="440">
        <f t="shared" si="72"/>
        <v>0</v>
      </c>
    </row>
    <row r="1507" spans="1:8" s="244" customFormat="1" ht="15">
      <c r="A1507" s="436"/>
      <c r="B1507" s="452">
        <v>1</v>
      </c>
      <c r="C1507" s="308" t="s">
        <v>1835</v>
      </c>
      <c r="D1507" s="437"/>
      <c r="E1507" s="635"/>
      <c r="F1507" s="438">
        <v>0</v>
      </c>
      <c r="G1507" s="439">
        <f t="shared" si="71"/>
        <v>0</v>
      </c>
      <c r="H1507" s="440">
        <f t="shared" si="72"/>
        <v>0</v>
      </c>
    </row>
    <row r="1508" spans="1:8" s="244" customFormat="1" ht="15">
      <c r="A1508" s="436"/>
      <c r="B1508" s="452">
        <v>1</v>
      </c>
      <c r="C1508" s="308" t="s">
        <v>2017</v>
      </c>
      <c r="D1508" s="457"/>
      <c r="E1508" s="635"/>
      <c r="F1508" s="438">
        <v>0</v>
      </c>
      <c r="G1508" s="439">
        <f t="shared" si="71"/>
        <v>0</v>
      </c>
      <c r="H1508" s="440">
        <f t="shared" si="72"/>
        <v>0</v>
      </c>
    </row>
    <row r="1509" spans="1:8" s="244" customFormat="1" ht="15.75" thickBot="1">
      <c r="A1509" s="587"/>
      <c r="B1509" s="765">
        <v>1</v>
      </c>
      <c r="C1509" s="589" t="s">
        <v>2018</v>
      </c>
      <c r="D1509" s="605"/>
      <c r="E1509" s="785"/>
      <c r="F1509" s="442">
        <v>0</v>
      </c>
      <c r="G1509" s="443">
        <f t="shared" si="71"/>
        <v>0</v>
      </c>
      <c r="H1509" s="444">
        <f t="shared" si="72"/>
        <v>0</v>
      </c>
    </row>
    <row r="1510" spans="1:8" s="399" customFormat="1" ht="15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 ht="15">
      <c r="A1512" s="608"/>
      <c r="B1512" s="767">
        <v>2</v>
      </c>
      <c r="C1512" s="475" t="s">
        <v>2019</v>
      </c>
      <c r="D1512" s="610"/>
      <c r="E1512" s="787"/>
      <c r="F1512" s="612">
        <v>0</v>
      </c>
      <c r="G1512" s="477">
        <f t="shared" si="71"/>
        <v>0</v>
      </c>
      <c r="H1512" s="655">
        <f t="shared" si="72"/>
        <v>0</v>
      </c>
    </row>
    <row r="1513" spans="1:8" s="244" customFormat="1" ht="15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71"/>
        <v>0</v>
      </c>
      <c r="H1513" s="440">
        <f t="shared" si="72"/>
        <v>0</v>
      </c>
    </row>
    <row r="1514" spans="1:8" s="244" customFormat="1" ht="15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71"/>
        <v>0</v>
      </c>
      <c r="H1514" s="440">
        <f t="shared" si="72"/>
        <v>0</v>
      </c>
    </row>
    <row r="1515" spans="1:8" s="244" customFormat="1" ht="15">
      <c r="A1515" s="436">
        <v>41744</v>
      </c>
      <c r="B1515" s="452">
        <v>1</v>
      </c>
      <c r="C1515" s="308" t="s">
        <v>2013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72"/>
        <v>195.09333333333333</v>
      </c>
    </row>
    <row r="1516" spans="1:8" s="244" customFormat="1" ht="15">
      <c r="A1516" s="436">
        <v>38904</v>
      </c>
      <c r="B1516" s="452">
        <v>1</v>
      </c>
      <c r="C1516" s="308" t="s">
        <v>2020</v>
      </c>
      <c r="D1516" s="635"/>
      <c r="E1516" s="635"/>
      <c r="F1516" s="439">
        <v>2971.01</v>
      </c>
      <c r="G1516" s="439">
        <f t="shared" si="71"/>
        <v>297.101</v>
      </c>
      <c r="H1516" s="440">
        <f t="shared" si="72"/>
        <v>24.758416666666665</v>
      </c>
    </row>
    <row r="1517" spans="1:8" s="244" customFormat="1" ht="15">
      <c r="A1517" s="436"/>
      <c r="B1517" s="452">
        <v>1</v>
      </c>
      <c r="C1517" s="308" t="s">
        <v>2021</v>
      </c>
      <c r="D1517" s="457" t="s">
        <v>18</v>
      </c>
      <c r="E1517" s="635"/>
      <c r="F1517" s="438">
        <v>0</v>
      </c>
      <c r="G1517" s="439">
        <f t="shared" si="71"/>
        <v>0</v>
      </c>
      <c r="H1517" s="440">
        <f t="shared" si="72"/>
        <v>0</v>
      </c>
    </row>
    <row r="1518" spans="1:8" s="244" customFormat="1" ht="15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71"/>
        <v>0</v>
      </c>
      <c r="H1518" s="440">
        <f t="shared" si="72"/>
        <v>0</v>
      </c>
    </row>
    <row r="1519" spans="1:8" s="244" customFormat="1" ht="15">
      <c r="A1519" s="436">
        <v>39486</v>
      </c>
      <c r="B1519" s="452">
        <v>1</v>
      </c>
      <c r="C1519" s="308" t="s">
        <v>2024</v>
      </c>
      <c r="D1519" s="635"/>
      <c r="E1519" s="635"/>
      <c r="F1519" s="439">
        <v>8120</v>
      </c>
      <c r="G1519" s="439">
        <f t="shared" si="71"/>
        <v>812</v>
      </c>
      <c r="H1519" s="440">
        <f t="shared" si="72"/>
        <v>67.66666666666667</v>
      </c>
    </row>
    <row r="1520" spans="1:8" s="244" customFormat="1" ht="15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309.998</v>
      </c>
      <c r="H1520" s="440">
        <f t="shared" si="72"/>
        <v>25.833166666666667</v>
      </c>
    </row>
    <row r="1521" spans="1:8" s="244" customFormat="1" ht="15">
      <c r="A1521" s="436">
        <v>39164</v>
      </c>
      <c r="B1521" s="452">
        <v>1</v>
      </c>
      <c r="C1521" s="308" t="s">
        <v>2023</v>
      </c>
      <c r="D1521" s="457"/>
      <c r="E1521" s="789"/>
      <c r="F1521" s="439">
        <v>4851.65</v>
      </c>
      <c r="G1521" s="439">
        <f t="shared" si="71"/>
        <v>485.16499999999996</v>
      </c>
      <c r="H1521" s="440">
        <f t="shared" si="72"/>
        <v>40.430416666666666</v>
      </c>
    </row>
    <row r="1522" spans="1:8" s="244" customFormat="1" ht="15">
      <c r="A1522" s="436">
        <v>39164</v>
      </c>
      <c r="B1522" s="452">
        <v>1</v>
      </c>
      <c r="C1522" s="308" t="s">
        <v>2022</v>
      </c>
      <c r="D1522" s="457"/>
      <c r="E1522" s="789"/>
      <c r="F1522" s="439">
        <v>3331.71</v>
      </c>
      <c r="G1522" s="439">
        <f t="shared" si="71"/>
        <v>333.171</v>
      </c>
      <c r="H1522" s="440">
        <f t="shared" si="72"/>
        <v>27.76425</v>
      </c>
    </row>
    <row r="1523" spans="1:8" s="244" customFormat="1" ht="15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72"/>
        <v>0</v>
      </c>
    </row>
    <row r="1524" spans="1:8" s="244" customFormat="1" ht="15">
      <c r="A1524" s="436"/>
      <c r="B1524" s="452">
        <v>1</v>
      </c>
      <c r="C1524" s="584" t="s">
        <v>2027</v>
      </c>
      <c r="D1524" s="457"/>
      <c r="E1524" s="789"/>
      <c r="F1524" s="438">
        <v>0</v>
      </c>
      <c r="G1524" s="439">
        <f t="shared" si="71"/>
        <v>0</v>
      </c>
      <c r="H1524" s="440">
        <f t="shared" si="72"/>
        <v>0</v>
      </c>
    </row>
    <row r="1525" spans="1:8" s="244" customFormat="1" ht="15">
      <c r="A1525" s="436"/>
      <c r="B1525" s="452">
        <v>1</v>
      </c>
      <c r="C1525" s="308" t="s">
        <v>2028</v>
      </c>
      <c r="D1525" s="457"/>
      <c r="E1525" s="437"/>
      <c r="F1525" s="438">
        <v>0</v>
      </c>
      <c r="G1525" s="439">
        <f t="shared" si="71"/>
        <v>0</v>
      </c>
      <c r="H1525" s="440">
        <f t="shared" si="72"/>
        <v>0</v>
      </c>
    </row>
    <row r="1526" spans="1:8" s="244" customFormat="1" ht="15">
      <c r="A1526" s="436"/>
      <c r="B1526" s="452">
        <v>1</v>
      </c>
      <c r="C1526" s="308" t="s">
        <v>2029</v>
      </c>
      <c r="D1526" s="457" t="s">
        <v>67</v>
      </c>
      <c r="E1526" s="437"/>
      <c r="F1526" s="438">
        <v>0</v>
      </c>
      <c r="G1526" s="439">
        <f t="shared" si="71"/>
        <v>0</v>
      </c>
      <c r="H1526" s="440">
        <f t="shared" si="72"/>
        <v>0</v>
      </c>
    </row>
    <row r="1527" spans="1:8" s="244" customFormat="1" ht="15">
      <c r="A1527" s="436"/>
      <c r="B1527" s="452">
        <v>1</v>
      </c>
      <c r="C1527" s="308" t="s">
        <v>2030</v>
      </c>
      <c r="D1527" s="457"/>
      <c r="E1527" s="437"/>
      <c r="F1527" s="438">
        <v>0</v>
      </c>
      <c r="G1527" s="439">
        <f t="shared" si="71"/>
        <v>0</v>
      </c>
      <c r="H1527" s="440">
        <f t="shared" si="72"/>
        <v>0</v>
      </c>
    </row>
    <row r="1528" spans="1:8" s="244" customFormat="1" ht="15">
      <c r="A1528" s="436"/>
      <c r="B1528" s="452">
        <v>1</v>
      </c>
      <c r="C1528" s="308" t="s">
        <v>2031</v>
      </c>
      <c r="D1528" s="457"/>
      <c r="E1528" s="437"/>
      <c r="F1528" s="438">
        <v>0</v>
      </c>
      <c r="G1528" s="439">
        <f t="shared" si="71"/>
        <v>0</v>
      </c>
      <c r="H1528" s="440">
        <f t="shared" si="72"/>
        <v>0</v>
      </c>
    </row>
    <row r="1529" spans="1:8" s="244" customFormat="1" ht="15">
      <c r="A1529" s="436"/>
      <c r="B1529" s="452">
        <v>2</v>
      </c>
      <c r="C1529" s="308" t="s">
        <v>2032</v>
      </c>
      <c r="D1529" s="457"/>
      <c r="E1529" s="437"/>
      <c r="F1529" s="438">
        <v>0</v>
      </c>
      <c r="G1529" s="439">
        <f t="shared" si="71"/>
        <v>0</v>
      </c>
      <c r="H1529" s="440">
        <f t="shared" si="72"/>
        <v>0</v>
      </c>
    </row>
    <row r="1530" spans="1:8" s="244" customFormat="1" ht="15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71"/>
        <v>0</v>
      </c>
      <c r="H1530" s="440">
        <f t="shared" si="72"/>
        <v>0</v>
      </c>
    </row>
    <row r="1531" spans="1:8" s="244" customFormat="1" ht="15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71"/>
        <v>0</v>
      </c>
      <c r="H1531" s="440">
        <f t="shared" si="72"/>
        <v>0</v>
      </c>
    </row>
    <row r="1532" spans="1:8" s="244" customFormat="1" ht="15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71"/>
        <v>0</v>
      </c>
      <c r="H1532" s="440">
        <f t="shared" si="72"/>
        <v>0</v>
      </c>
    </row>
    <row r="1533" spans="1:8" s="244" customFormat="1" ht="15">
      <c r="A1533" s="436">
        <v>42117</v>
      </c>
      <c r="B1533" s="452">
        <v>1</v>
      </c>
      <c r="C1533" s="308" t="s">
        <v>403</v>
      </c>
      <c r="D1533" s="457"/>
      <c r="E1533" s="437" t="s">
        <v>2793</v>
      </c>
      <c r="F1533" s="438">
        <v>24780</v>
      </c>
      <c r="G1533" s="439">
        <f t="shared" si="71"/>
        <v>2478</v>
      </c>
      <c r="H1533" s="440">
        <f t="shared" si="72"/>
        <v>206.5</v>
      </c>
    </row>
    <row r="1534" spans="1:8" s="244" customFormat="1" ht="15">
      <c r="A1534" s="436">
        <v>42158</v>
      </c>
      <c r="B1534" s="452">
        <v>1</v>
      </c>
      <c r="C1534" s="308" t="s">
        <v>2825</v>
      </c>
      <c r="D1534" s="457"/>
      <c r="E1534" s="437"/>
      <c r="F1534" s="438">
        <v>4714.1</v>
      </c>
      <c r="G1534" s="439">
        <f t="shared" si="71"/>
        <v>471.41</v>
      </c>
      <c r="H1534" s="440">
        <f t="shared" si="72"/>
        <v>39.28416666666667</v>
      </c>
    </row>
    <row r="1535" spans="1:8" s="244" customFormat="1" ht="15">
      <c r="A1535" s="695">
        <v>42187</v>
      </c>
      <c r="B1535" s="168">
        <v>1</v>
      </c>
      <c r="C1535" s="308" t="s">
        <v>2830</v>
      </c>
      <c r="D1535" s="469"/>
      <c r="E1535" s="469" t="s">
        <v>2831</v>
      </c>
      <c r="F1535" s="459">
        <v>3109.54</v>
      </c>
      <c r="G1535" s="439">
        <f t="shared" si="71"/>
        <v>310.954</v>
      </c>
      <c r="H1535" s="440">
        <f t="shared" si="72"/>
        <v>25.912833333333335</v>
      </c>
    </row>
    <row r="1536" spans="1:8" s="244" customFormat="1" ht="15">
      <c r="A1536" s="695">
        <v>42187</v>
      </c>
      <c r="B1536" s="168">
        <v>1</v>
      </c>
      <c r="C1536" s="308" t="s">
        <v>2834</v>
      </c>
      <c r="D1536" s="469"/>
      <c r="E1536" s="469" t="s">
        <v>2835</v>
      </c>
      <c r="F1536" s="459">
        <v>6334.23</v>
      </c>
      <c r="G1536" s="439">
        <f t="shared" si="71"/>
        <v>633.423</v>
      </c>
      <c r="H1536" s="440">
        <f t="shared" si="72"/>
        <v>52.78525</v>
      </c>
    </row>
    <row r="1537" spans="1:8" s="244" customFormat="1" ht="15">
      <c r="A1537" s="695">
        <v>42187</v>
      </c>
      <c r="B1537" s="168">
        <v>1</v>
      </c>
      <c r="C1537" s="308" t="s">
        <v>2832</v>
      </c>
      <c r="D1537" s="469"/>
      <c r="E1537" s="469" t="s">
        <v>2833</v>
      </c>
      <c r="F1537" s="829">
        <v>10221.16</v>
      </c>
      <c r="G1537" s="670">
        <f t="shared" si="71"/>
        <v>1022.116</v>
      </c>
      <c r="H1537" s="828">
        <f t="shared" si="72"/>
        <v>85.17633333333333</v>
      </c>
    </row>
    <row r="1538" spans="1:8" s="244" customFormat="1" ht="15">
      <c r="A1538" s="296">
        <v>42230</v>
      </c>
      <c r="B1538" s="240">
        <v>1</v>
      </c>
      <c r="C1538" s="308" t="s">
        <v>2848</v>
      </c>
      <c r="D1538" s="457" t="s">
        <v>2849</v>
      </c>
      <c r="E1538" s="437">
        <v>17208</v>
      </c>
      <c r="F1538" s="439">
        <v>13409.07</v>
      </c>
      <c r="G1538" s="439">
        <f t="shared" si="71"/>
        <v>1340.907</v>
      </c>
      <c r="H1538" s="440">
        <f t="shared" si="72"/>
        <v>111.74225</v>
      </c>
    </row>
    <row r="1539" spans="1:8" s="244" customFormat="1" ht="15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2853</v>
      </c>
      <c r="F1539" s="439">
        <v>14960.04</v>
      </c>
      <c r="G1539" s="439">
        <f>F1539/5</f>
        <v>2992.0080000000003</v>
      </c>
      <c r="H1539" s="440">
        <f t="shared" si="72"/>
        <v>249.33400000000003</v>
      </c>
    </row>
    <row r="1540" spans="1:8" s="244" customFormat="1" ht="15">
      <c r="A1540" s="296">
        <v>42277</v>
      </c>
      <c r="B1540" s="240">
        <v>1</v>
      </c>
      <c r="C1540" s="308" t="s">
        <v>2783</v>
      </c>
      <c r="D1540" s="457" t="s">
        <v>2854</v>
      </c>
      <c r="E1540" s="437"/>
      <c r="F1540" s="439">
        <v>21218.34</v>
      </c>
      <c r="G1540" s="439">
        <f>F1540/5</f>
        <v>4243.668</v>
      </c>
      <c r="H1540" s="440">
        <f t="shared" si="72"/>
        <v>353.63899999999995</v>
      </c>
    </row>
    <row r="1541" spans="1:8" s="244" customFormat="1" ht="15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2855</v>
      </c>
      <c r="F1541" s="439">
        <v>5522.4</v>
      </c>
      <c r="G1541" s="439">
        <f>F1541/5</f>
        <v>1104.48</v>
      </c>
      <c r="H1541" s="440">
        <f t="shared" si="72"/>
        <v>92.04</v>
      </c>
    </row>
    <row r="1542" spans="1:8" s="244" customFormat="1" ht="15">
      <c r="A1542" s="296">
        <v>42277</v>
      </c>
      <c r="B1542" s="240">
        <v>1</v>
      </c>
      <c r="C1542" s="308" t="s">
        <v>2856</v>
      </c>
      <c r="D1542" s="457" t="s">
        <v>2857</v>
      </c>
      <c r="E1542" s="437" t="s">
        <v>2858</v>
      </c>
      <c r="F1542" s="439">
        <v>9204</v>
      </c>
      <c r="G1542" s="439">
        <f>F1542/10</f>
        <v>920.4</v>
      </c>
      <c r="H1542" s="440">
        <f t="shared" si="72"/>
        <v>76.7</v>
      </c>
    </row>
    <row r="1543" spans="1:8" s="244" customFormat="1" ht="15">
      <c r="A1543" s="296">
        <v>42277</v>
      </c>
      <c r="B1543" s="240">
        <v>1</v>
      </c>
      <c r="C1543" s="308" t="s">
        <v>2859</v>
      </c>
      <c r="D1543" s="457"/>
      <c r="E1543" s="437"/>
      <c r="F1543" s="439">
        <v>5829.2</v>
      </c>
      <c r="G1543" s="439">
        <f>F1543/10</f>
        <v>582.92</v>
      </c>
      <c r="H1543" s="440">
        <f t="shared" si="72"/>
        <v>48.57666666666666</v>
      </c>
    </row>
    <row r="1544" spans="1:8" s="244" customFormat="1" ht="15">
      <c r="A1544" s="301">
        <v>42277</v>
      </c>
      <c r="B1544" s="168">
        <v>2</v>
      </c>
      <c r="C1544" s="696" t="s">
        <v>2860</v>
      </c>
      <c r="D1544" s="762"/>
      <c r="E1544" s="469"/>
      <c r="F1544" s="670">
        <v>3549.44</v>
      </c>
      <c r="G1544" s="670">
        <f>F1544/10</f>
        <v>354.944</v>
      </c>
      <c r="H1544" s="828">
        <f t="shared" si="72"/>
        <v>29.578666666666667</v>
      </c>
    </row>
    <row r="1545" spans="1:8" s="244" customFormat="1" ht="15">
      <c r="A1545" s="301">
        <v>42376</v>
      </c>
      <c r="B1545" s="168">
        <v>1</v>
      </c>
      <c r="C1545" s="696" t="s">
        <v>2883</v>
      </c>
      <c r="D1545" s="762"/>
      <c r="E1545" s="469"/>
      <c r="F1545" s="670">
        <v>9434.1</v>
      </c>
      <c r="G1545" s="670">
        <f>F1545/10</f>
        <v>943.4100000000001</v>
      </c>
      <c r="H1545" s="828">
        <f>G1545/12</f>
        <v>78.6175</v>
      </c>
    </row>
    <row r="1546" spans="1:8" s="244" customFormat="1" ht="15">
      <c r="A1546" s="301">
        <v>42376</v>
      </c>
      <c r="B1546" s="168">
        <v>1</v>
      </c>
      <c r="C1546" s="696" t="s">
        <v>2886</v>
      </c>
      <c r="D1546" s="836" t="s">
        <v>2884</v>
      </c>
      <c r="E1546" s="469" t="s">
        <v>2885</v>
      </c>
      <c r="F1546" s="670">
        <v>2596</v>
      </c>
      <c r="G1546" s="670">
        <f>F1546/5</f>
        <v>519.2</v>
      </c>
      <c r="H1546" s="828">
        <f>G1546/12</f>
        <v>43.26666666666667</v>
      </c>
    </row>
    <row r="1547" spans="1:8" s="244" customFormat="1" ht="15.75" thickBot="1">
      <c r="A1547" s="301">
        <v>42376</v>
      </c>
      <c r="B1547" s="168">
        <v>1</v>
      </c>
      <c r="C1547" s="696" t="s">
        <v>2887</v>
      </c>
      <c r="D1547" s="762" t="s">
        <v>2888</v>
      </c>
      <c r="E1547" s="469"/>
      <c r="F1547" s="443">
        <v>9204</v>
      </c>
      <c r="G1547" s="443">
        <f>F1547/10</f>
        <v>920.4</v>
      </c>
      <c r="H1547" s="444">
        <f>G1547/12</f>
        <v>76.7</v>
      </c>
    </row>
    <row r="1548" spans="1:8" s="244" customFormat="1" ht="15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 ht="15">
      <c r="A1549" s="436"/>
      <c r="B1549" s="452"/>
      <c r="C1549" s="620" t="s">
        <v>2764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35"/>
      <c r="C1550" s="835"/>
      <c r="D1550" s="835"/>
      <c r="E1550" s="835"/>
      <c r="F1550" s="623"/>
      <c r="G1550" s="623"/>
      <c r="H1550" s="624"/>
    </row>
    <row r="1551" spans="1:8" s="244" customFormat="1" ht="15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 ht="15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 ht="15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25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75" customHeight="1">
      <c r="A1557" s="436">
        <v>39304</v>
      </c>
      <c r="B1557" s="770">
        <v>1</v>
      </c>
      <c r="C1557" s="308" t="s">
        <v>2033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75" customHeight="1">
      <c r="A1558" s="436"/>
      <c r="B1558" s="770">
        <v>1</v>
      </c>
      <c r="C1558" s="584" t="s">
        <v>2034</v>
      </c>
      <c r="D1558" s="240"/>
      <c r="E1558" s="308"/>
      <c r="F1558" s="438">
        <v>0</v>
      </c>
      <c r="G1558" s="439">
        <f aca="true" t="shared" si="73" ref="G1558:G1565">F1558/10</f>
        <v>0</v>
      </c>
      <c r="H1558" s="440">
        <f aca="true" t="shared" si="74" ref="H1558:H1572">G1558/12</f>
        <v>0</v>
      </c>
    </row>
    <row r="1559" spans="1:8" s="244" customFormat="1" ht="12.75" customHeight="1">
      <c r="A1559" s="436"/>
      <c r="B1559" s="770">
        <v>1</v>
      </c>
      <c r="C1559" s="308" t="s">
        <v>2035</v>
      </c>
      <c r="D1559" s="240"/>
      <c r="E1559" s="308"/>
      <c r="F1559" s="438">
        <v>0</v>
      </c>
      <c r="G1559" s="439">
        <f t="shared" si="73"/>
        <v>0</v>
      </c>
      <c r="H1559" s="440">
        <f t="shared" si="74"/>
        <v>0</v>
      </c>
    </row>
    <row r="1560" spans="1:8" s="244" customFormat="1" ht="12.75" customHeight="1">
      <c r="A1560" s="436"/>
      <c r="B1560" s="770">
        <v>1</v>
      </c>
      <c r="C1560" s="308" t="s">
        <v>2036</v>
      </c>
      <c r="D1560" s="240"/>
      <c r="E1560" s="308"/>
      <c r="F1560" s="438">
        <v>0</v>
      </c>
      <c r="G1560" s="439">
        <f t="shared" si="73"/>
        <v>0</v>
      </c>
      <c r="H1560" s="440">
        <f t="shared" si="74"/>
        <v>0</v>
      </c>
    </row>
    <row r="1561" spans="1:8" s="244" customFormat="1" ht="12.75" customHeight="1">
      <c r="A1561" s="436">
        <v>39304</v>
      </c>
      <c r="B1561" s="770">
        <v>1</v>
      </c>
      <c r="C1561" s="308" t="s">
        <v>2037</v>
      </c>
      <c r="D1561" s="240"/>
      <c r="E1561" s="308"/>
      <c r="F1561" s="438">
        <v>6554</v>
      </c>
      <c r="G1561" s="439">
        <f t="shared" si="73"/>
        <v>655.4</v>
      </c>
      <c r="H1561" s="440">
        <f t="shared" si="74"/>
        <v>54.61666666666667</v>
      </c>
    </row>
    <row r="1562" spans="1:8" s="244" customFormat="1" ht="12.75" customHeight="1">
      <c r="A1562" s="446"/>
      <c r="B1562" s="447">
        <v>1</v>
      </c>
      <c r="C1562" s="448" t="s">
        <v>2012</v>
      </c>
      <c r="D1562" s="585"/>
      <c r="E1562" s="308"/>
      <c r="F1562" s="438">
        <v>0</v>
      </c>
      <c r="G1562" s="439">
        <f t="shared" si="73"/>
        <v>0</v>
      </c>
      <c r="H1562" s="440">
        <f t="shared" si="74"/>
        <v>0</v>
      </c>
    </row>
    <row r="1563" spans="1:8" s="244" customFormat="1" ht="12.7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73"/>
        <v>0</v>
      </c>
      <c r="H1563" s="440">
        <f t="shared" si="74"/>
        <v>0</v>
      </c>
    </row>
    <row r="1564" spans="1:8" s="244" customFormat="1" ht="12.75" customHeight="1">
      <c r="A1564" s="446"/>
      <c r="B1564" s="447">
        <v>1</v>
      </c>
      <c r="C1564" s="448" t="s">
        <v>2038</v>
      </c>
      <c r="D1564" s="585"/>
      <c r="E1564" s="308"/>
      <c r="F1564" s="438">
        <v>0</v>
      </c>
      <c r="G1564" s="439">
        <f t="shared" si="73"/>
        <v>0</v>
      </c>
      <c r="H1564" s="440">
        <f t="shared" si="74"/>
        <v>0</v>
      </c>
    </row>
    <row r="1565" spans="1:8" s="244" customFormat="1" ht="15">
      <c r="A1565" s="446">
        <v>41015</v>
      </c>
      <c r="B1565" s="447">
        <v>1</v>
      </c>
      <c r="C1565" s="448" t="s">
        <v>1790</v>
      </c>
      <c r="D1565" s="451"/>
      <c r="E1565" s="649"/>
      <c r="F1565" s="438">
        <v>8120</v>
      </c>
      <c r="G1565" s="439">
        <f t="shared" si="73"/>
        <v>812</v>
      </c>
      <c r="H1565" s="440">
        <f t="shared" si="74"/>
        <v>67.66666666666667</v>
      </c>
    </row>
    <row r="1566" spans="1:8" s="244" customFormat="1" ht="12.7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</v>
      </c>
      <c r="H1566" s="440">
        <f t="shared" si="74"/>
        <v>544.5038333333333</v>
      </c>
    </row>
    <row r="1567" spans="1:8" s="244" customFormat="1" ht="12.7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2249.24</v>
      </c>
      <c r="G1567" s="439">
        <f>F1567/5</f>
        <v>449.84799999999996</v>
      </c>
      <c r="H1567" s="440">
        <f t="shared" si="74"/>
        <v>37.48733333333333</v>
      </c>
    </row>
    <row r="1568" spans="1:8" s="244" customFormat="1" ht="12.7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74"/>
        <v>112.71333333333332</v>
      </c>
    </row>
    <row r="1569" spans="1:8" s="244" customFormat="1" ht="12.7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3179.792</v>
      </c>
      <c r="H1569" s="440">
        <f t="shared" si="74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2787</v>
      </c>
      <c r="E1570" s="437" t="s">
        <v>2788</v>
      </c>
      <c r="F1570" s="438">
        <v>37374</v>
      </c>
      <c r="G1570" s="439">
        <f>F1570/5</f>
        <v>7474.8</v>
      </c>
      <c r="H1570" s="440">
        <f t="shared" si="74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2824</v>
      </c>
      <c r="D1571" s="449"/>
      <c r="E1571" s="437"/>
      <c r="F1571" s="438">
        <v>4714.1</v>
      </c>
      <c r="G1571" s="439">
        <f>F1571/10</f>
        <v>471.41</v>
      </c>
      <c r="H1571" s="440">
        <f t="shared" si="74"/>
        <v>39.28416666666667</v>
      </c>
    </row>
    <row r="1572" spans="1:8" s="244" customFormat="1" ht="13.5" customHeight="1">
      <c r="A1572" s="446">
        <v>42325</v>
      </c>
      <c r="B1572" s="447">
        <v>1</v>
      </c>
      <c r="C1572" s="448" t="s">
        <v>2873</v>
      </c>
      <c r="D1572" s="449"/>
      <c r="E1572" s="437"/>
      <c r="F1572" s="438">
        <v>5498.8</v>
      </c>
      <c r="G1572" s="439">
        <f>F1572/10</f>
        <v>549.88</v>
      </c>
      <c r="H1572" s="440">
        <f t="shared" si="74"/>
        <v>45.82333333333333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2926</v>
      </c>
      <c r="F1573" s="442">
        <v>12236</v>
      </c>
      <c r="G1573" s="443">
        <f>F1573/5</f>
        <v>2447.2</v>
      </c>
      <c r="H1573" s="444">
        <f>G1573/12</f>
        <v>203.9333333333333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2765</v>
      </c>
      <c r="D1575" s="765"/>
      <c r="E1575" s="765"/>
      <c r="F1575" s="840">
        <f>SUM(F1557:F1574)</f>
        <v>146404.12999999998</v>
      </c>
      <c r="G1575" s="840">
        <f>SUM(G1557:G1574)</f>
        <v>25359.536</v>
      </c>
      <c r="H1575" s="841">
        <f>SUM(H1557:H1574)</f>
        <v>2113.294666666666</v>
      </c>
    </row>
    <row r="1576" spans="1:8" s="244" customFormat="1" ht="15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 ht="15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 ht="15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 ht="15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 ht="15">
      <c r="A1583" s="794"/>
      <c r="B1583" s="698">
        <v>2</v>
      </c>
      <c r="C1583" s="467" t="s">
        <v>2039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 ht="15">
      <c r="A1584" s="794"/>
      <c r="B1584" s="698">
        <v>1</v>
      </c>
      <c r="C1584" s="308" t="s">
        <v>2040</v>
      </c>
      <c r="D1584" s="240"/>
      <c r="E1584" s="308"/>
      <c r="F1584" s="438">
        <v>0</v>
      </c>
      <c r="G1584" s="439">
        <f aca="true" t="shared" si="75" ref="G1584:G1649">F1584/10</f>
        <v>0</v>
      </c>
      <c r="H1584" s="440">
        <f aca="true" t="shared" si="76" ref="H1584:H1649">G1584/12</f>
        <v>0</v>
      </c>
    </row>
    <row r="1585" spans="1:8" s="244" customFormat="1" ht="15">
      <c r="A1585" s="794">
        <v>37371</v>
      </c>
      <c r="B1585" s="698">
        <v>1</v>
      </c>
      <c r="C1585" s="584" t="s">
        <v>2041</v>
      </c>
      <c r="D1585" s="240"/>
      <c r="E1585" s="308"/>
      <c r="F1585" s="438">
        <v>0</v>
      </c>
      <c r="G1585" s="439">
        <f t="shared" si="75"/>
        <v>0</v>
      </c>
      <c r="H1585" s="440">
        <f t="shared" si="76"/>
        <v>0</v>
      </c>
    </row>
    <row r="1586" spans="1:8" s="244" customFormat="1" ht="15">
      <c r="A1586" s="794"/>
      <c r="B1586" s="698">
        <v>1</v>
      </c>
      <c r="C1586" s="308" t="s">
        <v>2042</v>
      </c>
      <c r="D1586" s="240"/>
      <c r="E1586" s="308"/>
      <c r="F1586" s="438">
        <v>0</v>
      </c>
      <c r="G1586" s="439">
        <f t="shared" si="75"/>
        <v>0</v>
      </c>
      <c r="H1586" s="440">
        <f t="shared" si="76"/>
        <v>0</v>
      </c>
    </row>
    <row r="1587" spans="1:8" s="244" customFormat="1" ht="15">
      <c r="A1587" s="794"/>
      <c r="B1587" s="698">
        <v>1</v>
      </c>
      <c r="C1587" s="308" t="s">
        <v>2043</v>
      </c>
      <c r="D1587" s="240"/>
      <c r="E1587" s="308"/>
      <c r="F1587" s="438">
        <v>0</v>
      </c>
      <c r="G1587" s="439">
        <f t="shared" si="75"/>
        <v>0</v>
      </c>
      <c r="H1587" s="440">
        <f t="shared" si="76"/>
        <v>0</v>
      </c>
    </row>
    <row r="1588" spans="1:8" s="244" customFormat="1" ht="15">
      <c r="A1588" s="794">
        <v>34302</v>
      </c>
      <c r="B1588" s="698">
        <v>2</v>
      </c>
      <c r="C1588" s="308" t="s">
        <v>2044</v>
      </c>
      <c r="D1588" s="240"/>
      <c r="E1588" s="308"/>
      <c r="F1588" s="470">
        <v>2000</v>
      </c>
      <c r="G1588" s="439">
        <f t="shared" si="75"/>
        <v>200</v>
      </c>
      <c r="H1588" s="440">
        <f t="shared" si="76"/>
        <v>16.666666666666668</v>
      </c>
    </row>
    <row r="1589" spans="1:8" s="244" customFormat="1" ht="15">
      <c r="A1589" s="794"/>
      <c r="B1589" s="698">
        <v>2</v>
      </c>
      <c r="C1589" s="308" t="s">
        <v>2045</v>
      </c>
      <c r="D1589" s="437" t="s">
        <v>1227</v>
      </c>
      <c r="E1589" s="458"/>
      <c r="F1589" s="438">
        <v>0</v>
      </c>
      <c r="G1589" s="439">
        <f t="shared" si="75"/>
        <v>0</v>
      </c>
      <c r="H1589" s="440">
        <f t="shared" si="76"/>
        <v>0</v>
      </c>
    </row>
    <row r="1590" spans="1:8" s="244" customFormat="1" ht="15">
      <c r="A1590" s="794"/>
      <c r="B1590" s="698">
        <v>1</v>
      </c>
      <c r="C1590" s="308" t="s">
        <v>2046</v>
      </c>
      <c r="D1590" s="437"/>
      <c r="E1590" s="458"/>
      <c r="F1590" s="438">
        <v>0</v>
      </c>
      <c r="G1590" s="439">
        <f t="shared" si="75"/>
        <v>0</v>
      </c>
      <c r="H1590" s="440">
        <f t="shared" si="76"/>
        <v>0</v>
      </c>
    </row>
    <row r="1591" spans="1:8" s="244" customFormat="1" ht="15">
      <c r="A1591" s="794">
        <v>36217</v>
      </c>
      <c r="B1591" s="698">
        <v>1</v>
      </c>
      <c r="C1591" s="584" t="s">
        <v>2047</v>
      </c>
      <c r="D1591" s="437"/>
      <c r="E1591" s="458"/>
      <c r="F1591" s="470">
        <v>1600</v>
      </c>
      <c r="G1591" s="439">
        <f t="shared" si="75"/>
        <v>160</v>
      </c>
      <c r="H1591" s="440">
        <f t="shared" si="76"/>
        <v>13.333333333333334</v>
      </c>
    </row>
    <row r="1592" spans="1:8" s="244" customFormat="1" ht="15">
      <c r="A1592" s="794">
        <v>34593</v>
      </c>
      <c r="B1592" s="698">
        <v>1</v>
      </c>
      <c r="C1592" s="308" t="s">
        <v>2048</v>
      </c>
      <c r="D1592" s="437"/>
      <c r="E1592" s="437"/>
      <c r="F1592" s="470">
        <v>2600</v>
      </c>
      <c r="G1592" s="439">
        <f t="shared" si="75"/>
        <v>260</v>
      </c>
      <c r="H1592" s="440">
        <f t="shared" si="76"/>
        <v>21.666666666666668</v>
      </c>
    </row>
    <row r="1593" spans="1:8" s="244" customFormat="1" ht="15">
      <c r="A1593" s="794">
        <v>34593</v>
      </c>
      <c r="B1593" s="698">
        <v>2</v>
      </c>
      <c r="C1593" s="308" t="s">
        <v>2049</v>
      </c>
      <c r="D1593" s="437"/>
      <c r="E1593" s="458"/>
      <c r="F1593" s="470">
        <v>1500</v>
      </c>
      <c r="G1593" s="439">
        <f t="shared" si="75"/>
        <v>150</v>
      </c>
      <c r="H1593" s="440">
        <f t="shared" si="76"/>
        <v>12.5</v>
      </c>
    </row>
    <row r="1594" spans="1:8" s="244" customFormat="1" ht="15">
      <c r="A1594" s="794">
        <v>34597</v>
      </c>
      <c r="B1594" s="698">
        <v>24</v>
      </c>
      <c r="C1594" s="308" t="s">
        <v>2050</v>
      </c>
      <c r="D1594" s="437"/>
      <c r="E1594" s="458"/>
      <c r="F1594" s="795">
        <v>250</v>
      </c>
      <c r="G1594" s="439">
        <f t="shared" si="75"/>
        <v>25</v>
      </c>
      <c r="H1594" s="440">
        <f t="shared" si="76"/>
        <v>2.0833333333333335</v>
      </c>
    </row>
    <row r="1595" spans="1:8" s="244" customFormat="1" ht="15">
      <c r="A1595" s="794"/>
      <c r="B1595" s="698">
        <v>1</v>
      </c>
      <c r="C1595" s="584" t="s">
        <v>2051</v>
      </c>
      <c r="D1595" s="437"/>
      <c r="E1595" s="458"/>
      <c r="F1595" s="438">
        <v>0</v>
      </c>
      <c r="G1595" s="439">
        <f t="shared" si="75"/>
        <v>0</v>
      </c>
      <c r="H1595" s="440">
        <f t="shared" si="76"/>
        <v>0</v>
      </c>
    </row>
    <row r="1596" spans="1:8" s="244" customFormat="1" ht="15">
      <c r="A1596" s="794"/>
      <c r="B1596" s="698">
        <v>1</v>
      </c>
      <c r="C1596" s="308" t="s">
        <v>2052</v>
      </c>
      <c r="D1596" s="437"/>
      <c r="E1596" s="458"/>
      <c r="F1596" s="438">
        <v>0</v>
      </c>
      <c r="G1596" s="439">
        <f t="shared" si="75"/>
        <v>0</v>
      </c>
      <c r="H1596" s="440">
        <f t="shared" si="76"/>
        <v>0</v>
      </c>
    </row>
    <row r="1597" spans="1:8" s="244" customFormat="1" ht="15">
      <c r="A1597" s="794"/>
      <c r="B1597" s="698">
        <v>2</v>
      </c>
      <c r="C1597" s="308" t="s">
        <v>2053</v>
      </c>
      <c r="D1597" s="437"/>
      <c r="E1597" s="458"/>
      <c r="F1597" s="438">
        <v>0</v>
      </c>
      <c r="G1597" s="439">
        <f t="shared" si="75"/>
        <v>0</v>
      </c>
      <c r="H1597" s="440">
        <f t="shared" si="76"/>
        <v>0</v>
      </c>
    </row>
    <row r="1598" spans="1:8" s="244" customFormat="1" ht="15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75"/>
        <v>0</v>
      </c>
      <c r="H1598" s="440">
        <f t="shared" si="76"/>
        <v>0</v>
      </c>
    </row>
    <row r="1599" spans="1:8" s="244" customFormat="1" ht="15">
      <c r="A1599" s="794"/>
      <c r="B1599" s="698">
        <v>1</v>
      </c>
      <c r="C1599" s="308" t="s">
        <v>2054</v>
      </c>
      <c r="D1599" s="437"/>
      <c r="E1599" s="796"/>
      <c r="F1599" s="438">
        <v>0</v>
      </c>
      <c r="G1599" s="439">
        <f t="shared" si="75"/>
        <v>0</v>
      </c>
      <c r="H1599" s="440">
        <f t="shared" si="76"/>
        <v>0</v>
      </c>
    </row>
    <row r="1600" spans="1:8" s="244" customFormat="1" ht="15">
      <c r="A1600" s="794"/>
      <c r="B1600" s="698">
        <v>3</v>
      </c>
      <c r="C1600" s="308" t="s">
        <v>2053</v>
      </c>
      <c r="D1600" s="437"/>
      <c r="E1600" s="796"/>
      <c r="F1600" s="438">
        <v>0</v>
      </c>
      <c r="G1600" s="439">
        <f t="shared" si="75"/>
        <v>0</v>
      </c>
      <c r="H1600" s="440">
        <f t="shared" si="76"/>
        <v>0</v>
      </c>
    </row>
    <row r="1601" spans="1:8" s="244" customFormat="1" ht="15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75"/>
        <v>0</v>
      </c>
      <c r="H1601" s="440">
        <f t="shared" si="76"/>
        <v>0</v>
      </c>
    </row>
    <row r="1602" spans="1:8" s="244" customFormat="1" ht="15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75"/>
        <v>0</v>
      </c>
      <c r="H1602" s="440">
        <f t="shared" si="76"/>
        <v>0</v>
      </c>
    </row>
    <row r="1603" spans="1:8" s="244" customFormat="1" ht="15">
      <c r="A1603" s="797">
        <v>37539</v>
      </c>
      <c r="B1603" s="698">
        <v>1</v>
      </c>
      <c r="C1603" s="308" t="s">
        <v>2011</v>
      </c>
      <c r="D1603" s="437" t="s">
        <v>434</v>
      </c>
      <c r="E1603" s="641"/>
      <c r="F1603" s="438">
        <v>0</v>
      </c>
      <c r="G1603" s="439">
        <f t="shared" si="75"/>
        <v>0</v>
      </c>
      <c r="H1603" s="440">
        <f t="shared" si="76"/>
        <v>0</v>
      </c>
    </row>
    <row r="1604" spans="1:8" s="244" customFormat="1" ht="15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75"/>
        <v>0</v>
      </c>
      <c r="H1604" s="440">
        <f t="shared" si="76"/>
        <v>0</v>
      </c>
    </row>
    <row r="1605" spans="1:8" s="244" customFormat="1" ht="15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75"/>
        <v>0</v>
      </c>
      <c r="H1605" s="440">
        <f t="shared" si="76"/>
        <v>0</v>
      </c>
    </row>
    <row r="1606" spans="1:8" s="244" customFormat="1" ht="15">
      <c r="A1606" s="797"/>
      <c r="B1606" s="698">
        <v>1</v>
      </c>
      <c r="C1606" s="308" t="s">
        <v>2055</v>
      </c>
      <c r="D1606" s="437" t="s">
        <v>1251</v>
      </c>
      <c r="E1606" s="437"/>
      <c r="F1606" s="438">
        <v>0</v>
      </c>
      <c r="G1606" s="439">
        <f t="shared" si="75"/>
        <v>0</v>
      </c>
      <c r="H1606" s="440">
        <f t="shared" si="76"/>
        <v>0</v>
      </c>
    </row>
    <row r="1607" spans="1:8" s="244" customFormat="1" ht="15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75"/>
        <v>0</v>
      </c>
      <c r="H1607" s="440">
        <f t="shared" si="76"/>
        <v>0</v>
      </c>
    </row>
    <row r="1608" spans="1:8" s="244" customFormat="1" ht="15">
      <c r="A1608" s="797"/>
      <c r="B1608" s="698">
        <v>1</v>
      </c>
      <c r="C1608" s="584" t="s">
        <v>2056</v>
      </c>
      <c r="D1608" s="437"/>
      <c r="E1608" s="437"/>
      <c r="F1608" s="438">
        <v>0</v>
      </c>
      <c r="G1608" s="439">
        <f t="shared" si="75"/>
        <v>0</v>
      </c>
      <c r="H1608" s="440">
        <f t="shared" si="76"/>
        <v>0</v>
      </c>
    </row>
    <row r="1609" spans="1:8" s="244" customFormat="1" ht="15">
      <c r="A1609" s="797"/>
      <c r="B1609" s="698">
        <v>1</v>
      </c>
      <c r="C1609" s="308" t="s">
        <v>2059</v>
      </c>
      <c r="D1609" s="437"/>
      <c r="E1609" s="437"/>
      <c r="F1609" s="438">
        <v>0</v>
      </c>
      <c r="G1609" s="439">
        <f t="shared" si="75"/>
        <v>0</v>
      </c>
      <c r="H1609" s="440">
        <f t="shared" si="76"/>
        <v>0</v>
      </c>
    </row>
    <row r="1610" spans="1:8" s="244" customFormat="1" ht="12.7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75"/>
        <v>0</v>
      </c>
      <c r="H1610" s="440">
        <f t="shared" si="76"/>
        <v>0</v>
      </c>
    </row>
    <row r="1611" spans="1:8" s="244" customFormat="1" ht="12.7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75"/>
        <v>0</v>
      </c>
      <c r="H1611" s="440">
        <f t="shared" si="76"/>
        <v>0</v>
      </c>
    </row>
    <row r="1612" spans="1:8" s="244" customFormat="1" ht="12.75" customHeight="1">
      <c r="A1612" s="797"/>
      <c r="B1612" s="698">
        <v>1</v>
      </c>
      <c r="C1612" s="308" t="s">
        <v>2010</v>
      </c>
      <c r="D1612" s="437"/>
      <c r="E1612" s="437"/>
      <c r="F1612" s="438">
        <v>0</v>
      </c>
      <c r="G1612" s="439">
        <f t="shared" si="75"/>
        <v>0</v>
      </c>
      <c r="H1612" s="440">
        <f t="shared" si="76"/>
        <v>0</v>
      </c>
    </row>
    <row r="1613" spans="1:8" s="244" customFormat="1" ht="12.75" customHeight="1">
      <c r="A1613" s="797"/>
      <c r="B1613" s="698">
        <v>1</v>
      </c>
      <c r="C1613" s="308" t="s">
        <v>1872</v>
      </c>
      <c r="D1613" s="437"/>
      <c r="E1613" s="437"/>
      <c r="F1613" s="438">
        <v>0</v>
      </c>
      <c r="G1613" s="439">
        <f t="shared" si="75"/>
        <v>0</v>
      </c>
      <c r="H1613" s="440">
        <f t="shared" si="76"/>
        <v>0</v>
      </c>
    </row>
    <row r="1614" spans="1:8" s="244" customFormat="1" ht="15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75"/>
        <v>0</v>
      </c>
      <c r="H1614" s="440">
        <f t="shared" si="76"/>
        <v>0</v>
      </c>
    </row>
    <row r="1615" spans="1:8" s="244" customFormat="1" ht="15">
      <c r="A1615" s="797"/>
      <c r="B1615" s="698">
        <v>3</v>
      </c>
      <c r="C1615" s="308" t="s">
        <v>2058</v>
      </c>
      <c r="D1615" s="437"/>
      <c r="E1615" s="437"/>
      <c r="F1615" s="438">
        <v>0</v>
      </c>
      <c r="G1615" s="439">
        <f t="shared" si="75"/>
        <v>0</v>
      </c>
      <c r="H1615" s="440">
        <f t="shared" si="76"/>
        <v>0</v>
      </c>
    </row>
    <row r="1616" spans="1:8" s="244" customFormat="1" ht="15">
      <c r="A1616" s="797"/>
      <c r="B1616" s="698">
        <v>2</v>
      </c>
      <c r="C1616" s="308" t="s">
        <v>2058</v>
      </c>
      <c r="D1616" s="437"/>
      <c r="E1616" s="437"/>
      <c r="F1616" s="438">
        <v>0</v>
      </c>
      <c r="G1616" s="439">
        <f t="shared" si="75"/>
        <v>0</v>
      </c>
      <c r="H1616" s="440">
        <f t="shared" si="76"/>
        <v>0</v>
      </c>
    </row>
    <row r="1617" spans="1:8" s="244" customFormat="1" ht="15">
      <c r="A1617" s="797"/>
      <c r="B1617" s="698">
        <v>1</v>
      </c>
      <c r="C1617" s="308" t="s">
        <v>2009</v>
      </c>
      <c r="D1617" s="437"/>
      <c r="E1617" s="437"/>
      <c r="F1617" s="438">
        <v>0</v>
      </c>
      <c r="G1617" s="439">
        <f t="shared" si="75"/>
        <v>0</v>
      </c>
      <c r="H1617" s="440">
        <f t="shared" si="76"/>
        <v>0</v>
      </c>
    </row>
    <row r="1618" spans="1:8" s="244" customFormat="1" ht="15.75" thickBot="1">
      <c r="A1618" s="798"/>
      <c r="B1618" s="799">
        <v>1</v>
      </c>
      <c r="C1618" s="589" t="s">
        <v>2057</v>
      </c>
      <c r="D1618" s="590"/>
      <c r="E1618" s="590"/>
      <c r="F1618" s="442">
        <v>0</v>
      </c>
      <c r="G1618" s="443">
        <f t="shared" si="75"/>
        <v>0</v>
      </c>
      <c r="H1618" s="444">
        <f t="shared" si="76"/>
        <v>0</v>
      </c>
    </row>
    <row r="1619" spans="1:8" s="399" customFormat="1" ht="15">
      <c r="A1619" s="480"/>
      <c r="B1619" s="401"/>
      <c r="C1619" s="429"/>
      <c r="D1619" s="478"/>
      <c r="E1619" s="478"/>
      <c r="F1619" s="479"/>
      <c r="G1619" s="464"/>
      <c r="H1619" s="464"/>
    </row>
    <row r="1620" spans="1:8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8" s="244" customFormat="1" ht="15">
      <c r="A1621" s="800"/>
      <c r="B1621" s="801">
        <v>1</v>
      </c>
      <c r="C1621" s="475" t="s">
        <v>2008</v>
      </c>
      <c r="D1621" s="476" t="s">
        <v>26</v>
      </c>
      <c r="E1621" s="476" t="s">
        <v>1266</v>
      </c>
      <c r="F1621" s="612">
        <v>0</v>
      </c>
      <c r="G1621" s="477">
        <f t="shared" si="75"/>
        <v>0</v>
      </c>
      <c r="H1621" s="655">
        <f t="shared" si="76"/>
        <v>0</v>
      </c>
    </row>
    <row r="1622" spans="1:10" s="244" customFormat="1" ht="15">
      <c r="A1622" s="797"/>
      <c r="B1622" s="698">
        <v>2</v>
      </c>
      <c r="C1622" s="308" t="s">
        <v>2007</v>
      </c>
      <c r="D1622" s="437"/>
      <c r="E1622" s="437"/>
      <c r="F1622" s="438">
        <v>0</v>
      </c>
      <c r="G1622" s="439">
        <f t="shared" si="75"/>
        <v>0</v>
      </c>
      <c r="H1622" s="440">
        <f t="shared" si="76"/>
        <v>0</v>
      </c>
      <c r="J1622" s="305"/>
    </row>
    <row r="1623" spans="1:8" s="244" customFormat="1" ht="15">
      <c r="A1623" s="797"/>
      <c r="B1623" s="698">
        <v>1</v>
      </c>
      <c r="C1623" s="308" t="s">
        <v>2006</v>
      </c>
      <c r="D1623" s="437" t="s">
        <v>1269</v>
      </c>
      <c r="E1623" s="437"/>
      <c r="F1623" s="438">
        <v>0</v>
      </c>
      <c r="G1623" s="439">
        <f t="shared" si="75"/>
        <v>0</v>
      </c>
      <c r="H1623" s="440">
        <f t="shared" si="76"/>
        <v>0</v>
      </c>
    </row>
    <row r="1624" spans="1:8" s="244" customFormat="1" ht="15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76"/>
        <v>581.9333333333333</v>
      </c>
    </row>
    <row r="1625" spans="1:8" s="244" customFormat="1" ht="15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75"/>
        <v>699.5</v>
      </c>
      <c r="H1625" s="440">
        <f t="shared" si="76"/>
        <v>58.291666666666664</v>
      </c>
    </row>
    <row r="1626" spans="1:8" s="244" customFormat="1" ht="15">
      <c r="A1626" s="797">
        <v>35872</v>
      </c>
      <c r="B1626" s="698">
        <v>2</v>
      </c>
      <c r="C1626" s="308" t="s">
        <v>2005</v>
      </c>
      <c r="D1626" s="437" t="s">
        <v>1275</v>
      </c>
      <c r="E1626" s="458"/>
      <c r="F1626" s="438">
        <v>0</v>
      </c>
      <c r="G1626" s="439">
        <f t="shared" si="75"/>
        <v>0</v>
      </c>
      <c r="H1626" s="440">
        <f t="shared" si="76"/>
        <v>0</v>
      </c>
    </row>
    <row r="1627" spans="1:8" s="244" customFormat="1" ht="15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75"/>
        <v>0</v>
      </c>
      <c r="H1627" s="440">
        <f t="shared" si="76"/>
        <v>0</v>
      </c>
    </row>
    <row r="1628" spans="1:8" s="244" customFormat="1" ht="15">
      <c r="A1628" s="797"/>
      <c r="B1628" s="698">
        <v>2</v>
      </c>
      <c r="C1628" s="308" t="s">
        <v>2004</v>
      </c>
      <c r="D1628" s="437" t="s">
        <v>13</v>
      </c>
      <c r="E1628" s="437" t="s">
        <v>1277</v>
      </c>
      <c r="F1628" s="438">
        <v>0</v>
      </c>
      <c r="G1628" s="439">
        <f t="shared" si="75"/>
        <v>0</v>
      </c>
      <c r="H1628" s="440">
        <f t="shared" si="76"/>
        <v>0</v>
      </c>
    </row>
    <row r="1629" spans="1:8" s="244" customFormat="1" ht="15">
      <c r="A1629" s="797">
        <v>37400</v>
      </c>
      <c r="B1629" s="698">
        <v>1</v>
      </c>
      <c r="C1629" s="308" t="s">
        <v>2003</v>
      </c>
      <c r="D1629" s="437" t="s">
        <v>703</v>
      </c>
      <c r="E1629" s="437"/>
      <c r="F1629" s="439">
        <v>1920.75</v>
      </c>
      <c r="G1629" s="439">
        <f t="shared" si="75"/>
        <v>192.075</v>
      </c>
      <c r="H1629" s="440">
        <f t="shared" si="76"/>
        <v>16.006249999999998</v>
      </c>
    </row>
    <row r="1630" spans="1:8" s="244" customFormat="1" ht="15">
      <c r="A1630" s="797"/>
      <c r="B1630" s="698">
        <v>1</v>
      </c>
      <c r="C1630" s="308" t="s">
        <v>2002</v>
      </c>
      <c r="D1630" s="437" t="s">
        <v>1280</v>
      </c>
      <c r="E1630" s="437"/>
      <c r="F1630" s="438">
        <v>0</v>
      </c>
      <c r="G1630" s="439">
        <f t="shared" si="75"/>
        <v>0</v>
      </c>
      <c r="H1630" s="440">
        <f t="shared" si="76"/>
        <v>0</v>
      </c>
    </row>
    <row r="1631" spans="1:8" s="244" customFormat="1" ht="15">
      <c r="A1631" s="797"/>
      <c r="B1631" s="698">
        <v>1</v>
      </c>
      <c r="C1631" s="308" t="s">
        <v>2060</v>
      </c>
      <c r="D1631" s="437"/>
      <c r="E1631" s="437"/>
      <c r="F1631" s="438">
        <v>0</v>
      </c>
      <c r="G1631" s="439">
        <f t="shared" si="75"/>
        <v>0</v>
      </c>
      <c r="H1631" s="440">
        <f t="shared" si="76"/>
        <v>0</v>
      </c>
    </row>
    <row r="1632" spans="1:8" s="244" customFormat="1" ht="15">
      <c r="A1632" s="797"/>
      <c r="B1632" s="698">
        <v>1</v>
      </c>
      <c r="C1632" s="308" t="s">
        <v>2001</v>
      </c>
      <c r="D1632" s="437" t="s">
        <v>1283</v>
      </c>
      <c r="E1632" s="437"/>
      <c r="F1632" s="438">
        <v>0</v>
      </c>
      <c r="G1632" s="439">
        <f t="shared" si="75"/>
        <v>0</v>
      </c>
      <c r="H1632" s="440">
        <f t="shared" si="76"/>
        <v>0</v>
      </c>
    </row>
    <row r="1633" spans="1:8" s="244" customFormat="1" ht="15">
      <c r="A1633" s="797"/>
      <c r="B1633" s="698">
        <v>1</v>
      </c>
      <c r="C1633" s="308" t="s">
        <v>2001</v>
      </c>
      <c r="D1633" s="437" t="s">
        <v>18</v>
      </c>
      <c r="E1633" s="437"/>
      <c r="F1633" s="438">
        <v>0</v>
      </c>
      <c r="G1633" s="439">
        <f t="shared" si="75"/>
        <v>0</v>
      </c>
      <c r="H1633" s="440">
        <f t="shared" si="76"/>
        <v>0</v>
      </c>
    </row>
    <row r="1634" spans="1:8" s="244" customFormat="1" ht="15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75"/>
        <v>2943.5</v>
      </c>
      <c r="H1634" s="440">
        <f t="shared" si="76"/>
        <v>245.29166666666666</v>
      </c>
    </row>
    <row r="1635" spans="1:8" s="244" customFormat="1" ht="15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76"/>
        <v>493</v>
      </c>
    </row>
    <row r="1636" spans="1:8" s="244" customFormat="1" ht="15">
      <c r="A1636" s="797"/>
      <c r="B1636" s="698">
        <v>1</v>
      </c>
      <c r="C1636" s="308" t="s">
        <v>2000</v>
      </c>
      <c r="D1636" s="437"/>
      <c r="E1636" s="458"/>
      <c r="F1636" s="438">
        <v>0</v>
      </c>
      <c r="G1636" s="439">
        <f t="shared" si="75"/>
        <v>0</v>
      </c>
      <c r="H1636" s="440">
        <f t="shared" si="76"/>
        <v>0</v>
      </c>
    </row>
    <row r="1637" spans="1:8" s="244" customFormat="1" ht="15">
      <c r="A1637" s="797"/>
      <c r="B1637" s="698">
        <v>1</v>
      </c>
      <c r="C1637" s="308" t="s">
        <v>1999</v>
      </c>
      <c r="D1637" s="437"/>
      <c r="E1637" s="458"/>
      <c r="F1637" s="438">
        <v>0</v>
      </c>
      <c r="G1637" s="439">
        <f t="shared" si="75"/>
        <v>0</v>
      </c>
      <c r="H1637" s="440">
        <f t="shared" si="76"/>
        <v>0</v>
      </c>
    </row>
    <row r="1638" spans="1:8" s="244" customFormat="1" ht="15">
      <c r="A1638" s="797">
        <v>37455</v>
      </c>
      <c r="B1638" s="698">
        <v>1</v>
      </c>
      <c r="C1638" s="308" t="s">
        <v>1998</v>
      </c>
      <c r="D1638" s="437" t="s">
        <v>1289</v>
      </c>
      <c r="E1638" s="458"/>
      <c r="F1638" s="439">
        <v>9900</v>
      </c>
      <c r="G1638" s="439">
        <f t="shared" si="75"/>
        <v>990</v>
      </c>
      <c r="H1638" s="440">
        <f t="shared" si="76"/>
        <v>82.5</v>
      </c>
    </row>
    <row r="1639" spans="1:8" s="244" customFormat="1" ht="15">
      <c r="A1639" s="797">
        <v>37543</v>
      </c>
      <c r="B1639" s="698">
        <v>1</v>
      </c>
      <c r="C1639" s="308" t="s">
        <v>1997</v>
      </c>
      <c r="D1639" s="437" t="s">
        <v>1289</v>
      </c>
      <c r="E1639" s="458"/>
      <c r="F1639" s="439">
        <v>19950</v>
      </c>
      <c r="G1639" s="439">
        <f t="shared" si="75"/>
        <v>1995</v>
      </c>
      <c r="H1639" s="440">
        <f t="shared" si="76"/>
        <v>166.25</v>
      </c>
    </row>
    <row r="1640" spans="1:8" s="244" customFormat="1" ht="15">
      <c r="A1640" s="797">
        <v>37314</v>
      </c>
      <c r="B1640" s="698">
        <v>1</v>
      </c>
      <c r="C1640" s="308" t="s">
        <v>1996</v>
      </c>
      <c r="D1640" s="437" t="s">
        <v>13</v>
      </c>
      <c r="E1640" s="437" t="s">
        <v>1292</v>
      </c>
      <c r="F1640" s="439">
        <v>1853.32</v>
      </c>
      <c r="G1640" s="439">
        <f>F1640/10</f>
        <v>185.332</v>
      </c>
      <c r="H1640" s="440">
        <f t="shared" si="76"/>
        <v>15.444333333333333</v>
      </c>
    </row>
    <row r="1641" spans="1:8" s="244" customFormat="1" ht="15">
      <c r="A1641" s="797"/>
      <c r="B1641" s="698">
        <v>2</v>
      </c>
      <c r="C1641" s="308" t="s">
        <v>1995</v>
      </c>
      <c r="D1641" s="437"/>
      <c r="E1641" s="458"/>
      <c r="F1641" s="438">
        <v>0</v>
      </c>
      <c r="G1641" s="439">
        <f t="shared" si="75"/>
        <v>0</v>
      </c>
      <c r="H1641" s="440">
        <f t="shared" si="76"/>
        <v>0</v>
      </c>
    </row>
    <row r="1642" spans="1:8" s="244" customFormat="1" ht="15">
      <c r="A1642" s="797"/>
      <c r="B1642" s="698">
        <v>5</v>
      </c>
      <c r="C1642" s="308" t="s">
        <v>1994</v>
      </c>
      <c r="D1642" s="437"/>
      <c r="E1642" s="458"/>
      <c r="F1642" s="438">
        <v>0</v>
      </c>
      <c r="G1642" s="439">
        <f t="shared" si="75"/>
        <v>0</v>
      </c>
      <c r="H1642" s="440">
        <f t="shared" si="76"/>
        <v>0</v>
      </c>
    </row>
    <row r="1643" spans="1:8" s="244" customFormat="1" ht="15">
      <c r="A1643" s="797"/>
      <c r="B1643" s="698">
        <v>4</v>
      </c>
      <c r="C1643" s="308" t="s">
        <v>1993</v>
      </c>
      <c r="D1643" s="437"/>
      <c r="E1643" s="458"/>
      <c r="F1643" s="438">
        <v>0</v>
      </c>
      <c r="G1643" s="439">
        <f t="shared" si="75"/>
        <v>0</v>
      </c>
      <c r="H1643" s="440">
        <f t="shared" si="76"/>
        <v>0</v>
      </c>
    </row>
    <row r="1644" spans="1:8" s="244" customFormat="1" ht="15">
      <c r="A1644" s="797"/>
      <c r="B1644" s="698">
        <v>1</v>
      </c>
      <c r="C1644" s="308" t="s">
        <v>1992</v>
      </c>
      <c r="D1644" s="437"/>
      <c r="E1644" s="458"/>
      <c r="F1644" s="438">
        <v>0</v>
      </c>
      <c r="G1644" s="439">
        <f t="shared" si="75"/>
        <v>0</v>
      </c>
      <c r="H1644" s="440">
        <f t="shared" si="76"/>
        <v>0</v>
      </c>
    </row>
    <row r="1645" spans="1:8" s="244" customFormat="1" ht="15">
      <c r="A1645" s="797"/>
      <c r="B1645" s="802">
        <v>1</v>
      </c>
      <c r="C1645" s="701" t="s">
        <v>1991</v>
      </c>
      <c r="D1645" s="437"/>
      <c r="E1645" s="458"/>
      <c r="F1645" s="438">
        <v>0</v>
      </c>
      <c r="G1645" s="439">
        <f t="shared" si="75"/>
        <v>0</v>
      </c>
      <c r="H1645" s="440">
        <f t="shared" si="76"/>
        <v>0</v>
      </c>
    </row>
    <row r="1646" spans="1:8" s="244" customFormat="1" ht="15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75"/>
        <v>0</v>
      </c>
      <c r="H1646" s="440">
        <f t="shared" si="76"/>
        <v>0</v>
      </c>
    </row>
    <row r="1647" spans="1:8" s="244" customFormat="1" ht="15">
      <c r="A1647" s="797"/>
      <c r="B1647" s="698">
        <v>1</v>
      </c>
      <c r="C1647" s="308" t="s">
        <v>1990</v>
      </c>
      <c r="D1647" s="437"/>
      <c r="E1647" s="458"/>
      <c r="F1647" s="438">
        <v>0</v>
      </c>
      <c r="G1647" s="439">
        <f t="shared" si="75"/>
        <v>0</v>
      </c>
      <c r="H1647" s="440">
        <f t="shared" si="76"/>
        <v>0</v>
      </c>
    </row>
    <row r="1648" spans="1:8" s="244" customFormat="1" ht="15">
      <c r="A1648" s="797"/>
      <c r="B1648" s="698">
        <v>1</v>
      </c>
      <c r="C1648" s="308" t="s">
        <v>1989</v>
      </c>
      <c r="D1648" s="437"/>
      <c r="E1648" s="458"/>
      <c r="F1648" s="438">
        <v>0</v>
      </c>
      <c r="G1648" s="439">
        <f t="shared" si="75"/>
        <v>0</v>
      </c>
      <c r="H1648" s="440">
        <f t="shared" si="76"/>
        <v>0</v>
      </c>
    </row>
    <row r="1649" spans="1:8" s="244" customFormat="1" ht="15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75"/>
        <v>0</v>
      </c>
      <c r="H1649" s="440">
        <f t="shared" si="76"/>
        <v>0</v>
      </c>
    </row>
    <row r="1650" spans="1:8" s="244" customFormat="1" ht="15">
      <c r="A1650" s="797"/>
      <c r="B1650" s="698">
        <v>1</v>
      </c>
      <c r="C1650" s="308" t="s">
        <v>1988</v>
      </c>
      <c r="D1650" s="437"/>
      <c r="E1650" s="458"/>
      <c r="F1650" s="438">
        <v>0</v>
      </c>
      <c r="G1650" s="439">
        <f>F1650/10</f>
        <v>0</v>
      </c>
      <c r="H1650" s="440">
        <f>G1650/12</f>
        <v>0</v>
      </c>
    </row>
    <row r="1651" spans="1:8" s="244" customFormat="1" ht="15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>F1651/10</f>
        <v>0</v>
      </c>
      <c r="H1651" s="440">
        <f>G1651/12</f>
        <v>0</v>
      </c>
    </row>
    <row r="1652" spans="1:8" s="244" customFormat="1" ht="15">
      <c r="A1652" s="797"/>
      <c r="B1652" s="699">
        <v>1</v>
      </c>
      <c r="C1652" s="308" t="s">
        <v>1987</v>
      </c>
      <c r="D1652" s="437"/>
      <c r="E1652" s="458"/>
      <c r="F1652" s="438">
        <v>0</v>
      </c>
      <c r="G1652" s="439">
        <f>F1652/10</f>
        <v>0</v>
      </c>
      <c r="H1652" s="440">
        <f>G1652/12</f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>F1653/10</f>
        <v>0</v>
      </c>
      <c r="H1653" s="444">
        <f>G1653/12</f>
        <v>0</v>
      </c>
    </row>
    <row r="1654" spans="1:8" s="244" customFormat="1" ht="10.5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2766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1724.96725</v>
      </c>
    </row>
    <row r="1656" spans="1:8" s="244" customFormat="1" ht="16.5" thickBot="1" thickTop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 ht="15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 ht="15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 ht="15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 ht="15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 ht="15">
      <c r="A1664" s="436"/>
      <c r="B1664" s="240">
        <v>1</v>
      </c>
      <c r="C1664" s="308" t="s">
        <v>1986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 ht="15">
      <c r="A1665" s="436"/>
      <c r="B1665" s="240">
        <v>1</v>
      </c>
      <c r="C1665" s="308" t="s">
        <v>1985</v>
      </c>
      <c r="D1665" s="437" t="s">
        <v>1311</v>
      </c>
      <c r="E1665" s="437" t="s">
        <v>1312</v>
      </c>
      <c r="F1665" s="438">
        <v>0</v>
      </c>
      <c r="G1665" s="439">
        <f>F1665/10</f>
        <v>0</v>
      </c>
      <c r="H1665" s="440">
        <f>G1665/12</f>
        <v>0</v>
      </c>
    </row>
    <row r="1666" spans="1:8" s="244" customFormat="1" ht="15">
      <c r="A1666" s="436"/>
      <c r="B1666" s="240">
        <v>1</v>
      </c>
      <c r="C1666" s="584" t="s">
        <v>1984</v>
      </c>
      <c r="D1666" s="437"/>
      <c r="E1666" s="437" t="s">
        <v>18</v>
      </c>
      <c r="F1666" s="438">
        <v>0</v>
      </c>
      <c r="G1666" s="439">
        <f>F1666/10</f>
        <v>0</v>
      </c>
      <c r="H1666" s="440">
        <f>G1666/12</f>
        <v>0</v>
      </c>
    </row>
    <row r="1667" spans="1:8" s="244" customFormat="1" ht="15.75" thickBot="1">
      <c r="A1667" s="436"/>
      <c r="B1667" s="240">
        <v>2</v>
      </c>
      <c r="C1667" s="308" t="s">
        <v>1983</v>
      </c>
      <c r="D1667" s="437"/>
      <c r="E1667" s="458" t="s">
        <v>12</v>
      </c>
      <c r="F1667" s="442">
        <v>0</v>
      </c>
      <c r="G1667" s="443">
        <f>F1667/10</f>
        <v>0</v>
      </c>
      <c r="H1667" s="444">
        <f>G1667/12</f>
        <v>0</v>
      </c>
    </row>
    <row r="1668" spans="1:8" s="244" customFormat="1" ht="15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2767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 ht="15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 ht="15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 ht="15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 ht="15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 ht="15">
      <c r="A1679" s="436"/>
      <c r="B1679" s="240">
        <v>1</v>
      </c>
      <c r="C1679" s="308" t="s">
        <v>1982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 ht="15">
      <c r="A1680" s="436"/>
      <c r="B1680" s="240">
        <v>2</v>
      </c>
      <c r="C1680" s="649" t="s">
        <v>1762</v>
      </c>
      <c r="D1680" s="458"/>
      <c r="E1680" s="437" t="s">
        <v>18</v>
      </c>
      <c r="F1680" s="438">
        <v>0</v>
      </c>
      <c r="G1680" s="439">
        <f aca="true" t="shared" si="77" ref="G1680:G1714">F1680/10</f>
        <v>0</v>
      </c>
      <c r="H1680" s="440">
        <f aca="true" t="shared" si="78" ref="H1680:H1714">G1680/12</f>
        <v>0</v>
      </c>
    </row>
    <row r="1681" spans="1:8" s="244" customFormat="1" ht="15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77"/>
        <v>0</v>
      </c>
      <c r="H1681" s="440">
        <f t="shared" si="78"/>
        <v>0</v>
      </c>
    </row>
    <row r="1682" spans="1:8" s="244" customFormat="1" ht="15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77"/>
        <v>0</v>
      </c>
      <c r="H1682" s="440">
        <f t="shared" si="78"/>
        <v>0</v>
      </c>
    </row>
    <row r="1683" spans="1:8" s="244" customFormat="1" ht="15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77"/>
        <v>0</v>
      </c>
      <c r="H1683" s="440">
        <f t="shared" si="78"/>
        <v>0</v>
      </c>
    </row>
    <row r="1684" spans="1:8" s="244" customFormat="1" ht="15">
      <c r="A1684" s="436"/>
      <c r="B1684" s="240">
        <v>10</v>
      </c>
      <c r="C1684" s="308" t="s">
        <v>1981</v>
      </c>
      <c r="D1684" s="437"/>
      <c r="E1684" s="437" t="s">
        <v>18</v>
      </c>
      <c r="F1684" s="438">
        <v>0</v>
      </c>
      <c r="G1684" s="439">
        <f t="shared" si="77"/>
        <v>0</v>
      </c>
      <c r="H1684" s="440">
        <f t="shared" si="78"/>
        <v>0</v>
      </c>
    </row>
    <row r="1685" spans="1:8" s="244" customFormat="1" ht="15">
      <c r="A1685" s="436"/>
      <c r="B1685" s="240">
        <v>1</v>
      </c>
      <c r="C1685" s="308" t="s">
        <v>1980</v>
      </c>
      <c r="D1685" s="437"/>
      <c r="E1685" s="437" t="s">
        <v>18</v>
      </c>
      <c r="F1685" s="438">
        <v>0</v>
      </c>
      <c r="G1685" s="439">
        <f t="shared" si="77"/>
        <v>0</v>
      </c>
      <c r="H1685" s="440">
        <f t="shared" si="78"/>
        <v>0</v>
      </c>
    </row>
    <row r="1686" spans="1:8" s="244" customFormat="1" ht="15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77"/>
        <v>0</v>
      </c>
      <c r="H1686" s="440">
        <f t="shared" si="78"/>
        <v>0</v>
      </c>
    </row>
    <row r="1687" spans="1:8" s="244" customFormat="1" ht="15">
      <c r="A1687" s="436"/>
      <c r="B1687" s="240">
        <v>15</v>
      </c>
      <c r="C1687" s="308" t="s">
        <v>2073</v>
      </c>
      <c r="D1687" s="437"/>
      <c r="E1687" s="437" t="s">
        <v>18</v>
      </c>
      <c r="F1687" s="438">
        <v>0</v>
      </c>
      <c r="G1687" s="439">
        <f t="shared" si="77"/>
        <v>0</v>
      </c>
      <c r="H1687" s="440">
        <f t="shared" si="78"/>
        <v>0</v>
      </c>
    </row>
    <row r="1688" spans="1:8" s="244" customFormat="1" ht="15">
      <c r="A1688" s="436"/>
      <c r="B1688" s="240">
        <v>2</v>
      </c>
      <c r="C1688" s="649" t="s">
        <v>2072</v>
      </c>
      <c r="D1688" s="437"/>
      <c r="E1688" s="437"/>
      <c r="F1688" s="438">
        <v>0</v>
      </c>
      <c r="G1688" s="439">
        <f t="shared" si="77"/>
        <v>0</v>
      </c>
      <c r="H1688" s="440">
        <f t="shared" si="78"/>
        <v>0</v>
      </c>
    </row>
    <row r="1689" spans="1:8" s="244" customFormat="1" ht="15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 ht="15">
      <c r="A1690" s="436"/>
      <c r="B1690" s="240">
        <v>1</v>
      </c>
      <c r="C1690" s="308" t="s">
        <v>1979</v>
      </c>
      <c r="D1690" s="437" t="s">
        <v>1331</v>
      </c>
      <c r="E1690" s="437" t="s">
        <v>1332</v>
      </c>
      <c r="F1690" s="438">
        <v>0</v>
      </c>
      <c r="G1690" s="439">
        <f t="shared" si="77"/>
        <v>0</v>
      </c>
      <c r="H1690" s="440">
        <f t="shared" si="78"/>
        <v>0</v>
      </c>
    </row>
    <row r="1691" spans="1:8" s="244" customFormat="1" ht="15">
      <c r="A1691" s="436"/>
      <c r="B1691" s="240">
        <v>1</v>
      </c>
      <c r="C1691" s="308" t="s">
        <v>2071</v>
      </c>
      <c r="D1691" s="437"/>
      <c r="E1691" s="437"/>
      <c r="F1691" s="438">
        <v>0</v>
      </c>
      <c r="G1691" s="439">
        <f t="shared" si="77"/>
        <v>0</v>
      </c>
      <c r="H1691" s="440">
        <f t="shared" si="78"/>
        <v>0</v>
      </c>
    </row>
    <row r="1692" spans="1:8" s="244" customFormat="1" ht="15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77"/>
        <v>0</v>
      </c>
      <c r="H1692" s="440">
        <f t="shared" si="78"/>
        <v>0</v>
      </c>
    </row>
    <row r="1693" spans="1:8" s="244" customFormat="1" ht="15">
      <c r="A1693" s="436"/>
      <c r="B1693" s="240">
        <v>13</v>
      </c>
      <c r="C1693" s="308" t="s">
        <v>1978</v>
      </c>
      <c r="D1693" s="437"/>
      <c r="E1693" s="437" t="s">
        <v>18</v>
      </c>
      <c r="F1693" s="438">
        <v>0</v>
      </c>
      <c r="G1693" s="439">
        <f t="shared" si="77"/>
        <v>0</v>
      </c>
      <c r="H1693" s="440">
        <f t="shared" si="78"/>
        <v>0</v>
      </c>
    </row>
    <row r="1694" spans="1:8" s="244" customFormat="1" ht="15">
      <c r="A1694" s="436"/>
      <c r="B1694" s="240">
        <v>1</v>
      </c>
      <c r="C1694" s="308" t="s">
        <v>1977</v>
      </c>
      <c r="D1694" s="437"/>
      <c r="E1694" s="437" t="s">
        <v>18</v>
      </c>
      <c r="F1694" s="438">
        <v>0</v>
      </c>
      <c r="G1694" s="439">
        <f t="shared" si="77"/>
        <v>0</v>
      </c>
      <c r="H1694" s="440">
        <f t="shared" si="78"/>
        <v>0</v>
      </c>
    </row>
    <row r="1695" spans="1:8" s="244" customFormat="1" ht="15">
      <c r="A1695" s="436"/>
      <c r="B1695" s="240">
        <v>1</v>
      </c>
      <c r="C1695" s="308" t="s">
        <v>1976</v>
      </c>
      <c r="D1695" s="437"/>
      <c r="E1695" s="437" t="s">
        <v>18</v>
      </c>
      <c r="F1695" s="438">
        <v>0</v>
      </c>
      <c r="G1695" s="439">
        <f t="shared" si="77"/>
        <v>0</v>
      </c>
      <c r="H1695" s="440">
        <f t="shared" si="78"/>
        <v>0</v>
      </c>
    </row>
    <row r="1696" spans="1:8" s="244" customFormat="1" ht="15">
      <c r="A1696" s="436"/>
      <c r="B1696" s="240">
        <v>1</v>
      </c>
      <c r="C1696" s="308" t="s">
        <v>1975</v>
      </c>
      <c r="D1696" s="437"/>
      <c r="E1696" s="437" t="s">
        <v>18</v>
      </c>
      <c r="F1696" s="438">
        <v>0</v>
      </c>
      <c r="G1696" s="439">
        <f t="shared" si="77"/>
        <v>0</v>
      </c>
      <c r="H1696" s="440">
        <f t="shared" si="78"/>
        <v>0</v>
      </c>
    </row>
    <row r="1697" spans="1:8" s="244" customFormat="1" ht="15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77"/>
        <v>2610</v>
      </c>
      <c r="H1697" s="440">
        <f t="shared" si="78"/>
        <v>217.5</v>
      </c>
    </row>
    <row r="1698" spans="1:8" s="244" customFormat="1" ht="15">
      <c r="A1698" s="436">
        <v>40021</v>
      </c>
      <c r="B1698" s="240">
        <v>1</v>
      </c>
      <c r="C1698" s="308" t="s">
        <v>1974</v>
      </c>
      <c r="D1698" s="437"/>
      <c r="E1698" s="437"/>
      <c r="F1698" s="439">
        <v>14745.92</v>
      </c>
      <c r="G1698" s="439">
        <f t="shared" si="77"/>
        <v>1474.592</v>
      </c>
      <c r="H1698" s="440">
        <f t="shared" si="78"/>
        <v>122.88266666666668</v>
      </c>
    </row>
    <row r="1699" spans="1:8" s="244" customFormat="1" ht="15">
      <c r="A1699" s="436">
        <v>40021</v>
      </c>
      <c r="B1699" s="240">
        <v>1</v>
      </c>
      <c r="C1699" s="308" t="s">
        <v>1973</v>
      </c>
      <c r="D1699" s="437"/>
      <c r="E1699" s="437"/>
      <c r="F1699" s="439">
        <v>9242.88</v>
      </c>
      <c r="G1699" s="439">
        <f t="shared" si="77"/>
        <v>924.2879999999999</v>
      </c>
      <c r="H1699" s="440">
        <f t="shared" si="78"/>
        <v>77.02399999999999</v>
      </c>
    </row>
    <row r="1700" spans="1:8" s="244" customFormat="1" ht="15">
      <c r="A1700" s="436">
        <v>40120</v>
      </c>
      <c r="B1700" s="240">
        <v>2</v>
      </c>
      <c r="C1700" s="308" t="s">
        <v>2070</v>
      </c>
      <c r="D1700" s="437"/>
      <c r="E1700" s="437"/>
      <c r="F1700" s="439">
        <v>7507.5</v>
      </c>
      <c r="G1700" s="439">
        <f t="shared" si="77"/>
        <v>750.75</v>
      </c>
      <c r="H1700" s="440">
        <f t="shared" si="78"/>
        <v>62.5625</v>
      </c>
    </row>
    <row r="1701" spans="1:8" s="244" customFormat="1" ht="15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77"/>
        <v>0</v>
      </c>
      <c r="H1701" s="440">
        <f t="shared" si="78"/>
        <v>0</v>
      </c>
    </row>
    <row r="1702" spans="1:8" s="244" customFormat="1" ht="15.75" thickBot="1">
      <c r="A1702" s="587"/>
      <c r="B1702" s="588">
        <v>1</v>
      </c>
      <c r="C1702" s="589" t="s">
        <v>1972</v>
      </c>
      <c r="D1702" s="590"/>
      <c r="E1702" s="590"/>
      <c r="F1702" s="442">
        <v>0</v>
      </c>
      <c r="G1702" s="443">
        <f t="shared" si="77"/>
        <v>0</v>
      </c>
      <c r="H1702" s="444">
        <f t="shared" si="78"/>
        <v>0</v>
      </c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 ht="15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77"/>
        <v>0</v>
      </c>
      <c r="H1705" s="655">
        <f t="shared" si="78"/>
        <v>0</v>
      </c>
    </row>
    <row r="1706" spans="1:8" s="244" customFormat="1" ht="15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77"/>
        <v>0</v>
      </c>
      <c r="H1706" s="440">
        <f t="shared" si="78"/>
        <v>0</v>
      </c>
    </row>
    <row r="1707" spans="1:8" s="244" customFormat="1" ht="15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78"/>
        <v>578.8206666666666</v>
      </c>
    </row>
    <row r="1708" spans="1:8" s="244" customFormat="1" ht="15">
      <c r="A1708" s="436">
        <v>41015</v>
      </c>
      <c r="B1708" s="240">
        <v>1</v>
      </c>
      <c r="C1708" s="308" t="s">
        <v>1971</v>
      </c>
      <c r="D1708" s="437" t="s">
        <v>613</v>
      </c>
      <c r="E1708" s="437"/>
      <c r="F1708" s="472">
        <v>34766.36</v>
      </c>
      <c r="G1708" s="439">
        <f t="shared" si="77"/>
        <v>3476.636</v>
      </c>
      <c r="H1708" s="440">
        <f t="shared" si="78"/>
        <v>289.7196666666667</v>
      </c>
    </row>
    <row r="1709" spans="1:8" s="244" customFormat="1" ht="15">
      <c r="A1709" s="436">
        <v>40990</v>
      </c>
      <c r="B1709" s="240">
        <v>1</v>
      </c>
      <c r="C1709" s="308" t="s">
        <v>1970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78"/>
        <v>112.71333333333332</v>
      </c>
    </row>
    <row r="1710" spans="1:8" s="244" customFormat="1" ht="15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77"/>
        <v>0</v>
      </c>
      <c r="H1710" s="440">
        <f t="shared" si="78"/>
        <v>0</v>
      </c>
    </row>
    <row r="1711" spans="1:8" s="244" customFormat="1" ht="15">
      <c r="A1711" s="436"/>
      <c r="B1711" s="240">
        <v>1</v>
      </c>
      <c r="C1711" s="308" t="s">
        <v>1869</v>
      </c>
      <c r="D1711" s="437" t="s">
        <v>409</v>
      </c>
      <c r="E1711" s="437"/>
      <c r="F1711" s="438">
        <v>0</v>
      </c>
      <c r="G1711" s="439">
        <f t="shared" si="77"/>
        <v>0</v>
      </c>
      <c r="H1711" s="440">
        <f t="shared" si="78"/>
        <v>0</v>
      </c>
    </row>
    <row r="1712" spans="1:8" s="244" customFormat="1" ht="15">
      <c r="A1712" s="436"/>
      <c r="B1712" s="240">
        <v>3</v>
      </c>
      <c r="C1712" s="308" t="s">
        <v>1969</v>
      </c>
      <c r="D1712" s="437"/>
      <c r="E1712" s="437"/>
      <c r="F1712" s="438">
        <v>0</v>
      </c>
      <c r="G1712" s="439">
        <f t="shared" si="77"/>
        <v>0</v>
      </c>
      <c r="H1712" s="440">
        <f t="shared" si="78"/>
        <v>0</v>
      </c>
    </row>
    <row r="1713" spans="1:8" s="244" customFormat="1" ht="15">
      <c r="A1713" s="436"/>
      <c r="B1713" s="240">
        <v>1</v>
      </c>
      <c r="C1713" s="308" t="s">
        <v>1935</v>
      </c>
      <c r="D1713" s="437"/>
      <c r="E1713" s="437"/>
      <c r="F1713" s="438">
        <v>0</v>
      </c>
      <c r="G1713" s="439">
        <f t="shared" si="77"/>
        <v>0</v>
      </c>
      <c r="H1713" s="440">
        <f t="shared" si="78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77"/>
        <v>0</v>
      </c>
      <c r="H1714" s="444">
        <f t="shared" si="78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2768</v>
      </c>
      <c r="D1716" s="308"/>
      <c r="E1716" s="240"/>
      <c r="F1716" s="805">
        <f>SUM(F1679:F1715)</f>
        <v>133854.69999999998</v>
      </c>
      <c r="G1716" s="294">
        <f>SUM(G1679:G1715)</f>
        <v>17534.674</v>
      </c>
      <c r="H1716" s="621">
        <f>SUM(H1679:H1715)</f>
        <v>1461.2228333333333</v>
      </c>
    </row>
    <row r="1717" spans="1:8" s="244" customFormat="1" ht="16.5" thickBot="1" thickTop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 ht="15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 ht="15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 ht="15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 ht="15">
      <c r="A1725" s="436">
        <v>39793</v>
      </c>
      <c r="B1725" s="240">
        <v>1</v>
      </c>
      <c r="C1725" s="308" t="s">
        <v>1929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</v>
      </c>
    </row>
    <row r="1726" spans="1:8" s="244" customFormat="1" ht="15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aca="true" t="shared" si="79" ref="H1726:H1770">G1726/12</f>
        <v>29.825</v>
      </c>
    </row>
    <row r="1727" spans="1:8" s="244" customFormat="1" ht="15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79"/>
        <v>248.79316666666668</v>
      </c>
    </row>
    <row r="1728" spans="1:8" s="244" customFormat="1" ht="15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aca="true" t="shared" si="80" ref="G1728:G1770">F1728/10</f>
        <v>90</v>
      </c>
      <c r="H1728" s="440">
        <f t="shared" si="79"/>
        <v>7.5</v>
      </c>
    </row>
    <row r="1729" spans="1:8" s="244" customFormat="1" ht="15">
      <c r="A1729" s="436">
        <v>39945</v>
      </c>
      <c r="B1729" s="240">
        <v>1</v>
      </c>
      <c r="C1729" s="308" t="s">
        <v>2069</v>
      </c>
      <c r="D1729" s="437" t="s">
        <v>12</v>
      </c>
      <c r="E1729" s="437"/>
      <c r="F1729" s="438">
        <v>4673.98</v>
      </c>
      <c r="G1729" s="439">
        <f t="shared" si="80"/>
        <v>467.39799999999997</v>
      </c>
      <c r="H1729" s="440">
        <f t="shared" si="79"/>
        <v>38.94983333333333</v>
      </c>
    </row>
    <row r="1730" spans="1:8" s="244" customFormat="1" ht="15">
      <c r="A1730" s="436">
        <v>39945</v>
      </c>
      <c r="B1730" s="240">
        <v>10</v>
      </c>
      <c r="C1730" s="308" t="s">
        <v>1968</v>
      </c>
      <c r="D1730" s="437" t="s">
        <v>1362</v>
      </c>
      <c r="E1730" s="437"/>
      <c r="F1730" s="438">
        <v>5776</v>
      </c>
      <c r="G1730" s="439">
        <f t="shared" si="80"/>
        <v>577.6</v>
      </c>
      <c r="H1730" s="440">
        <f t="shared" si="79"/>
        <v>48.13333333333333</v>
      </c>
    </row>
    <row r="1731" spans="1:8" s="244" customFormat="1" ht="15">
      <c r="A1731" s="436">
        <v>40075</v>
      </c>
      <c r="B1731" s="240">
        <v>2</v>
      </c>
      <c r="C1731" s="308" t="s">
        <v>1967</v>
      </c>
      <c r="D1731" s="437"/>
      <c r="E1731" s="437"/>
      <c r="F1731" s="438">
        <v>11479.36</v>
      </c>
      <c r="G1731" s="439">
        <f t="shared" si="80"/>
        <v>1147.9360000000001</v>
      </c>
      <c r="H1731" s="440">
        <f t="shared" si="79"/>
        <v>95.66133333333335</v>
      </c>
    </row>
    <row r="1732" spans="1:8" s="244" customFormat="1" ht="15">
      <c r="A1732" s="436">
        <v>39983</v>
      </c>
      <c r="B1732" s="240">
        <v>4</v>
      </c>
      <c r="C1732" s="308" t="s">
        <v>1966</v>
      </c>
      <c r="D1732" s="437"/>
      <c r="E1732" s="437"/>
      <c r="F1732" s="438">
        <v>6932.16</v>
      </c>
      <c r="G1732" s="439">
        <f t="shared" si="80"/>
        <v>693.216</v>
      </c>
      <c r="H1732" s="440">
        <f t="shared" si="79"/>
        <v>57.768</v>
      </c>
    </row>
    <row r="1733" spans="1:8" s="244" customFormat="1" ht="15">
      <c r="A1733" s="436"/>
      <c r="B1733" s="240">
        <v>4</v>
      </c>
      <c r="C1733" s="308" t="s">
        <v>1965</v>
      </c>
      <c r="D1733" s="437"/>
      <c r="E1733" s="437"/>
      <c r="F1733" s="438">
        <v>0</v>
      </c>
      <c r="G1733" s="439">
        <f t="shared" si="80"/>
        <v>0</v>
      </c>
      <c r="H1733" s="440">
        <f t="shared" si="79"/>
        <v>0</v>
      </c>
    </row>
    <row r="1734" spans="1:8" s="244" customFormat="1" ht="15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80"/>
        <v>811.304</v>
      </c>
      <c r="H1734" s="440">
        <f t="shared" si="79"/>
        <v>67.60866666666666</v>
      </c>
    </row>
    <row r="1735" spans="1:8" s="244" customFormat="1" ht="15">
      <c r="A1735" s="436">
        <v>40007</v>
      </c>
      <c r="B1735" s="240">
        <v>2</v>
      </c>
      <c r="C1735" s="308" t="s">
        <v>1964</v>
      </c>
      <c r="D1735" s="437"/>
      <c r="E1735" s="437"/>
      <c r="F1735" s="438">
        <v>4129.6</v>
      </c>
      <c r="G1735" s="439">
        <f t="shared" si="80"/>
        <v>412.96000000000004</v>
      </c>
      <c r="H1735" s="440">
        <f t="shared" si="79"/>
        <v>34.413333333333334</v>
      </c>
    </row>
    <row r="1736" spans="1:8" s="244" customFormat="1" ht="15">
      <c r="A1736" s="436"/>
      <c r="B1736" s="240">
        <v>1</v>
      </c>
      <c r="C1736" s="308" t="s">
        <v>1963</v>
      </c>
      <c r="D1736" s="437"/>
      <c r="E1736" s="437"/>
      <c r="F1736" s="438">
        <v>0</v>
      </c>
      <c r="G1736" s="439">
        <f t="shared" si="80"/>
        <v>0</v>
      </c>
      <c r="H1736" s="440">
        <f t="shared" si="79"/>
        <v>0</v>
      </c>
    </row>
    <row r="1737" spans="1:8" s="244" customFormat="1" ht="15">
      <c r="A1737" s="436"/>
      <c r="B1737" s="240">
        <v>2</v>
      </c>
      <c r="C1737" s="584" t="s">
        <v>1962</v>
      </c>
      <c r="D1737" s="437"/>
      <c r="E1737" s="437"/>
      <c r="F1737" s="438">
        <v>0</v>
      </c>
      <c r="G1737" s="439">
        <f t="shared" si="80"/>
        <v>0</v>
      </c>
      <c r="H1737" s="440">
        <f t="shared" si="79"/>
        <v>0</v>
      </c>
    </row>
    <row r="1738" spans="1:8" s="244" customFormat="1" ht="15">
      <c r="A1738" s="436"/>
      <c r="B1738" s="240">
        <v>2</v>
      </c>
      <c r="C1738" s="308" t="s">
        <v>1961</v>
      </c>
      <c r="D1738" s="437"/>
      <c r="E1738" s="437"/>
      <c r="F1738" s="438">
        <v>0</v>
      </c>
      <c r="G1738" s="439">
        <f t="shared" si="80"/>
        <v>0</v>
      </c>
      <c r="H1738" s="440">
        <f t="shared" si="79"/>
        <v>0</v>
      </c>
    </row>
    <row r="1739" spans="1:8" s="244" customFormat="1" ht="15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80"/>
        <v>0</v>
      </c>
      <c r="H1739" s="440">
        <f t="shared" si="79"/>
        <v>0</v>
      </c>
    </row>
    <row r="1740" spans="1:8" s="244" customFormat="1" ht="15">
      <c r="A1740" s="436"/>
      <c r="B1740" s="240">
        <v>3</v>
      </c>
      <c r="C1740" s="308" t="s">
        <v>1960</v>
      </c>
      <c r="D1740" s="437"/>
      <c r="E1740" s="437"/>
      <c r="F1740" s="438">
        <v>0</v>
      </c>
      <c r="G1740" s="439">
        <f t="shared" si="80"/>
        <v>0</v>
      </c>
      <c r="H1740" s="440">
        <f t="shared" si="79"/>
        <v>0</v>
      </c>
    </row>
    <row r="1741" spans="1:8" s="244" customFormat="1" ht="15">
      <c r="A1741" s="436"/>
      <c r="B1741" s="240">
        <v>2</v>
      </c>
      <c r="C1741" s="308" t="s">
        <v>1959</v>
      </c>
      <c r="D1741" s="437"/>
      <c r="E1741" s="437"/>
      <c r="F1741" s="438">
        <v>0</v>
      </c>
      <c r="G1741" s="439">
        <f t="shared" si="80"/>
        <v>0</v>
      </c>
      <c r="H1741" s="440">
        <f t="shared" si="79"/>
        <v>0</v>
      </c>
    </row>
    <row r="1742" spans="1:8" s="244" customFormat="1" ht="15">
      <c r="A1742" s="436"/>
      <c r="B1742" s="240">
        <v>4</v>
      </c>
      <c r="C1742" s="308" t="s">
        <v>1957</v>
      </c>
      <c r="D1742" s="437"/>
      <c r="E1742" s="437"/>
      <c r="F1742" s="438">
        <v>0</v>
      </c>
      <c r="G1742" s="439">
        <f t="shared" si="80"/>
        <v>0</v>
      </c>
      <c r="H1742" s="440">
        <f t="shared" si="79"/>
        <v>0</v>
      </c>
    </row>
    <row r="1743" spans="1:8" s="244" customFormat="1" ht="15">
      <c r="A1743" s="436">
        <v>39848</v>
      </c>
      <c r="B1743" s="240">
        <v>1</v>
      </c>
      <c r="C1743" s="308" t="s">
        <v>1956</v>
      </c>
      <c r="D1743" s="437" t="s">
        <v>47</v>
      </c>
      <c r="E1743" s="437"/>
      <c r="F1743" s="438">
        <v>12499</v>
      </c>
      <c r="G1743" s="439">
        <f t="shared" si="80"/>
        <v>1249.9</v>
      </c>
      <c r="H1743" s="440">
        <f t="shared" si="79"/>
        <v>104.15833333333335</v>
      </c>
    </row>
    <row r="1744" spans="1:8" s="244" customFormat="1" ht="15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80"/>
        <v>736.6</v>
      </c>
      <c r="H1744" s="440">
        <f t="shared" si="79"/>
        <v>61.38333333333333</v>
      </c>
    </row>
    <row r="1745" spans="1:8" s="244" customFormat="1" ht="15">
      <c r="A1745" s="436"/>
      <c r="B1745" s="240">
        <v>1</v>
      </c>
      <c r="C1745" s="308" t="s">
        <v>1955</v>
      </c>
      <c r="D1745" s="437"/>
      <c r="E1745" s="437"/>
      <c r="F1745" s="438">
        <v>0</v>
      </c>
      <c r="G1745" s="439">
        <f t="shared" si="80"/>
        <v>0</v>
      </c>
      <c r="H1745" s="440">
        <f t="shared" si="79"/>
        <v>0</v>
      </c>
    </row>
    <row r="1746" spans="1:8" s="244" customFormat="1" ht="15">
      <c r="A1746" s="436"/>
      <c r="B1746" s="240">
        <v>1</v>
      </c>
      <c r="C1746" s="308" t="s">
        <v>1954</v>
      </c>
      <c r="D1746" s="437"/>
      <c r="E1746" s="437"/>
      <c r="F1746" s="438">
        <v>0</v>
      </c>
      <c r="G1746" s="439">
        <f t="shared" si="80"/>
        <v>0</v>
      </c>
      <c r="H1746" s="440">
        <f t="shared" si="79"/>
        <v>0</v>
      </c>
    </row>
    <row r="1747" spans="1:8" s="244" customFormat="1" ht="15.75" thickBot="1">
      <c r="A1747" s="587"/>
      <c r="B1747" s="588">
        <v>1</v>
      </c>
      <c r="C1747" s="589" t="s">
        <v>1953</v>
      </c>
      <c r="D1747" s="590"/>
      <c r="E1747" s="590"/>
      <c r="F1747" s="442">
        <v>0</v>
      </c>
      <c r="G1747" s="443">
        <f t="shared" si="80"/>
        <v>0</v>
      </c>
      <c r="H1747" s="444">
        <f t="shared" si="79"/>
        <v>0</v>
      </c>
    </row>
    <row r="1748" spans="1:8" s="399" customFormat="1" ht="15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 ht="15">
      <c r="A1750" s="608"/>
      <c r="B1750" s="653">
        <v>1</v>
      </c>
      <c r="C1750" s="475" t="s">
        <v>1952</v>
      </c>
      <c r="D1750" s="476"/>
      <c r="E1750" s="476"/>
      <c r="F1750" s="612">
        <v>0</v>
      </c>
      <c r="G1750" s="477">
        <f t="shared" si="80"/>
        <v>0</v>
      </c>
      <c r="H1750" s="655">
        <f t="shared" si="79"/>
        <v>0</v>
      </c>
    </row>
    <row r="1751" spans="1:8" s="244" customFormat="1" ht="15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80"/>
        <v>0</v>
      </c>
      <c r="H1751" s="440">
        <f t="shared" si="79"/>
        <v>0</v>
      </c>
    </row>
    <row r="1752" spans="1:8" s="244" customFormat="1" ht="15">
      <c r="A1752" s="436"/>
      <c r="B1752" s="240">
        <v>2</v>
      </c>
      <c r="C1752" s="308" t="s">
        <v>1951</v>
      </c>
      <c r="D1752" s="437" t="s">
        <v>67</v>
      </c>
      <c r="E1752" s="437"/>
      <c r="F1752" s="438">
        <v>0</v>
      </c>
      <c r="G1752" s="439">
        <f t="shared" si="80"/>
        <v>0</v>
      </c>
      <c r="H1752" s="440">
        <f t="shared" si="79"/>
        <v>0</v>
      </c>
    </row>
    <row r="1753" spans="1:8" s="244" customFormat="1" ht="15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80"/>
        <v>0</v>
      </c>
      <c r="H1753" s="440">
        <f t="shared" si="79"/>
        <v>0</v>
      </c>
    </row>
    <row r="1754" spans="1:8" s="244" customFormat="1" ht="15">
      <c r="A1754" s="436"/>
      <c r="B1754" s="240">
        <v>2</v>
      </c>
      <c r="C1754" s="308" t="s">
        <v>1950</v>
      </c>
      <c r="D1754" s="437"/>
      <c r="E1754" s="437"/>
      <c r="F1754" s="438">
        <v>0</v>
      </c>
      <c r="G1754" s="439">
        <f t="shared" si="80"/>
        <v>0</v>
      </c>
      <c r="H1754" s="440">
        <f t="shared" si="79"/>
        <v>0</v>
      </c>
    </row>
    <row r="1755" spans="1:8" s="244" customFormat="1" ht="15">
      <c r="A1755" s="436"/>
      <c r="B1755" s="240">
        <v>1</v>
      </c>
      <c r="C1755" s="308" t="s">
        <v>1949</v>
      </c>
      <c r="D1755" s="437"/>
      <c r="E1755" s="437"/>
      <c r="F1755" s="438">
        <v>0</v>
      </c>
      <c r="G1755" s="439">
        <f t="shared" si="80"/>
        <v>0</v>
      </c>
      <c r="H1755" s="440">
        <f t="shared" si="79"/>
        <v>0</v>
      </c>
    </row>
    <row r="1756" spans="1:8" s="244" customFormat="1" ht="15">
      <c r="A1756" s="436"/>
      <c r="B1756" s="240">
        <v>1</v>
      </c>
      <c r="C1756" s="308" t="s">
        <v>1948</v>
      </c>
      <c r="D1756" s="437" t="s">
        <v>1283</v>
      </c>
      <c r="E1756" s="437"/>
      <c r="F1756" s="438">
        <v>0</v>
      </c>
      <c r="G1756" s="439">
        <f t="shared" si="80"/>
        <v>0</v>
      </c>
      <c r="H1756" s="440">
        <f t="shared" si="79"/>
        <v>0</v>
      </c>
    </row>
    <row r="1757" spans="1:8" s="244" customFormat="1" ht="15">
      <c r="A1757" s="436"/>
      <c r="B1757" s="240">
        <v>1</v>
      </c>
      <c r="C1757" s="308" t="s">
        <v>1947</v>
      </c>
      <c r="D1757" s="437"/>
      <c r="E1757" s="437"/>
      <c r="F1757" s="438">
        <v>0</v>
      </c>
      <c r="G1757" s="439">
        <f t="shared" si="80"/>
        <v>0</v>
      </c>
      <c r="H1757" s="440">
        <f t="shared" si="79"/>
        <v>0</v>
      </c>
    </row>
    <row r="1758" spans="1:8" s="244" customFormat="1" ht="15">
      <c r="A1758" s="436"/>
      <c r="B1758" s="240">
        <v>2</v>
      </c>
      <c r="C1758" s="308" t="s">
        <v>1946</v>
      </c>
      <c r="D1758" s="437" t="s">
        <v>67</v>
      </c>
      <c r="E1758" s="437"/>
      <c r="F1758" s="438">
        <v>0</v>
      </c>
      <c r="G1758" s="439">
        <f t="shared" si="80"/>
        <v>0</v>
      </c>
      <c r="H1758" s="440">
        <f t="shared" si="79"/>
        <v>0</v>
      </c>
    </row>
    <row r="1759" spans="1:8" s="244" customFormat="1" ht="15">
      <c r="A1759" s="436"/>
      <c r="B1759" s="240">
        <v>1</v>
      </c>
      <c r="C1759" s="308" t="s">
        <v>1945</v>
      </c>
      <c r="D1759" s="437"/>
      <c r="E1759" s="437"/>
      <c r="F1759" s="438">
        <v>0</v>
      </c>
      <c r="G1759" s="439">
        <f t="shared" si="80"/>
        <v>0</v>
      </c>
      <c r="H1759" s="440">
        <f t="shared" si="79"/>
        <v>0</v>
      </c>
    </row>
    <row r="1760" spans="1:8" s="244" customFormat="1" ht="15">
      <c r="A1760" s="436"/>
      <c r="B1760" s="240">
        <v>3</v>
      </c>
      <c r="C1760" s="308" t="s">
        <v>1944</v>
      </c>
      <c r="D1760" s="437" t="s">
        <v>409</v>
      </c>
      <c r="E1760" s="437"/>
      <c r="F1760" s="438">
        <v>0</v>
      </c>
      <c r="G1760" s="439">
        <f t="shared" si="80"/>
        <v>0</v>
      </c>
      <c r="H1760" s="440">
        <f t="shared" si="79"/>
        <v>0</v>
      </c>
    </row>
    <row r="1761" spans="1:8" s="244" customFormat="1" ht="15">
      <c r="A1761" s="436"/>
      <c r="B1761" s="240">
        <v>2</v>
      </c>
      <c r="C1761" s="584" t="s">
        <v>1943</v>
      </c>
      <c r="D1761" s="437"/>
      <c r="E1761" s="437"/>
      <c r="F1761" s="438">
        <v>0</v>
      </c>
      <c r="G1761" s="439">
        <f t="shared" si="80"/>
        <v>0</v>
      </c>
      <c r="H1761" s="440">
        <f t="shared" si="79"/>
        <v>0</v>
      </c>
    </row>
    <row r="1762" spans="1:8" s="244" customFormat="1" ht="15">
      <c r="A1762" s="436"/>
      <c r="B1762" s="240">
        <v>1</v>
      </c>
      <c r="C1762" s="308" t="s">
        <v>1942</v>
      </c>
      <c r="D1762" s="437"/>
      <c r="E1762" s="437"/>
      <c r="F1762" s="438">
        <v>0</v>
      </c>
      <c r="G1762" s="439">
        <f t="shared" si="80"/>
        <v>0</v>
      </c>
      <c r="H1762" s="440">
        <f t="shared" si="79"/>
        <v>0</v>
      </c>
    </row>
    <row r="1763" spans="1:8" s="244" customFormat="1" ht="15">
      <c r="A1763" s="436"/>
      <c r="B1763" s="240">
        <v>3</v>
      </c>
      <c r="C1763" s="308" t="s">
        <v>1941</v>
      </c>
      <c r="D1763" s="437"/>
      <c r="E1763" s="437"/>
      <c r="F1763" s="438">
        <v>0</v>
      </c>
      <c r="G1763" s="439">
        <f t="shared" si="80"/>
        <v>0</v>
      </c>
      <c r="H1763" s="440">
        <f t="shared" si="79"/>
        <v>0</v>
      </c>
    </row>
    <row r="1764" spans="1:8" s="244" customFormat="1" ht="15">
      <c r="A1764" s="436"/>
      <c r="B1764" s="240">
        <v>1</v>
      </c>
      <c r="C1764" s="308" t="s">
        <v>1940</v>
      </c>
      <c r="D1764" s="437" t="s">
        <v>960</v>
      </c>
      <c r="E1764" s="437" t="s">
        <v>1395</v>
      </c>
      <c r="F1764" s="438">
        <v>0</v>
      </c>
      <c r="G1764" s="439">
        <f t="shared" si="80"/>
        <v>0</v>
      </c>
      <c r="H1764" s="440">
        <f t="shared" si="79"/>
        <v>0</v>
      </c>
    </row>
    <row r="1765" spans="1:8" s="244" customFormat="1" ht="15">
      <c r="A1765" s="436"/>
      <c r="B1765" s="240">
        <v>1</v>
      </c>
      <c r="C1765" s="308" t="s">
        <v>1939</v>
      </c>
      <c r="D1765" s="437"/>
      <c r="E1765" s="437"/>
      <c r="F1765" s="438">
        <v>0</v>
      </c>
      <c r="G1765" s="439">
        <f t="shared" si="80"/>
        <v>0</v>
      </c>
      <c r="H1765" s="440">
        <f t="shared" si="79"/>
        <v>0</v>
      </c>
    </row>
    <row r="1766" spans="1:8" s="244" customFormat="1" ht="15">
      <c r="A1766" s="436"/>
      <c r="B1766" s="240">
        <v>1</v>
      </c>
      <c r="C1766" s="308" t="s">
        <v>1938</v>
      </c>
      <c r="D1766" s="437"/>
      <c r="E1766" s="437"/>
      <c r="F1766" s="438">
        <v>0</v>
      </c>
      <c r="G1766" s="439">
        <f t="shared" si="80"/>
        <v>0</v>
      </c>
      <c r="H1766" s="440">
        <f t="shared" si="79"/>
        <v>0</v>
      </c>
    </row>
    <row r="1767" spans="1:8" s="244" customFormat="1" ht="15">
      <c r="A1767" s="436"/>
      <c r="B1767" s="240">
        <v>1</v>
      </c>
      <c r="C1767" s="308" t="s">
        <v>1937</v>
      </c>
      <c r="D1767" s="437"/>
      <c r="E1767" s="437"/>
      <c r="F1767" s="438">
        <v>0</v>
      </c>
      <c r="G1767" s="439">
        <f t="shared" si="80"/>
        <v>0</v>
      </c>
      <c r="H1767" s="440">
        <f t="shared" si="79"/>
        <v>0</v>
      </c>
    </row>
    <row r="1768" spans="1:8" s="244" customFormat="1" ht="15">
      <c r="A1768" s="436"/>
      <c r="B1768" s="240">
        <v>1</v>
      </c>
      <c r="C1768" s="308" t="s">
        <v>1936</v>
      </c>
      <c r="D1768" s="437"/>
      <c r="E1768" s="437"/>
      <c r="F1768" s="438">
        <v>0</v>
      </c>
      <c r="G1768" s="439">
        <f t="shared" si="80"/>
        <v>0</v>
      </c>
      <c r="H1768" s="440">
        <f t="shared" si="79"/>
        <v>0</v>
      </c>
    </row>
    <row r="1769" spans="1:8" s="244" customFormat="1" ht="15">
      <c r="A1769" s="436"/>
      <c r="B1769" s="240">
        <v>1</v>
      </c>
      <c r="C1769" s="308" t="s">
        <v>1935</v>
      </c>
      <c r="D1769" s="437"/>
      <c r="E1769" s="437"/>
      <c r="F1769" s="438">
        <v>0</v>
      </c>
      <c r="G1769" s="439">
        <f t="shared" si="80"/>
        <v>0</v>
      </c>
      <c r="H1769" s="440">
        <f t="shared" si="79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80"/>
        <v>0</v>
      </c>
      <c r="H1770" s="444">
        <f t="shared" si="79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25" customHeight="1" thickBot="1">
      <c r="A1772" s="436"/>
      <c r="B1772" s="240"/>
      <c r="C1772" s="620" t="s">
        <v>2769</v>
      </c>
      <c r="D1772" s="240"/>
      <c r="E1772" s="308"/>
      <c r="F1772" s="807">
        <f>SUM(F1725:F1771)</f>
        <v>83623.73</v>
      </c>
      <c r="G1772" s="294">
        <f>SUM(G1725:G1771)</f>
        <v>10179.932</v>
      </c>
      <c r="H1772" s="621">
        <f>SUM(H1725:H1771)</f>
        <v>848.3276666666667</v>
      </c>
    </row>
    <row r="1773" spans="1:8" s="244" customFormat="1" ht="16.5" thickBot="1" thickTop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 ht="15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 ht="15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 ht="15">
      <c r="A1776" s="736"/>
      <c r="B1776" s="666"/>
      <c r="C1776" s="666"/>
      <c r="D1776" s="666"/>
      <c r="E1776" s="666"/>
      <c r="F1776" s="627"/>
      <c r="G1776" s="627"/>
      <c r="H1776" s="627"/>
    </row>
    <row r="1777" spans="1:8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8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8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8" s="244" customFormat="1" ht="15">
      <c r="A1780" s="732"/>
      <c r="B1780" s="668"/>
      <c r="C1780" s="668"/>
      <c r="D1780" s="668"/>
      <c r="E1780" s="668"/>
      <c r="F1780" s="632"/>
      <c r="G1780" s="632"/>
      <c r="H1780" s="633"/>
    </row>
    <row r="1781" spans="1:8" s="244" customFormat="1" ht="15">
      <c r="A1781" s="436">
        <v>40176</v>
      </c>
      <c r="B1781" s="240">
        <v>1</v>
      </c>
      <c r="C1781" s="308" t="s">
        <v>1934</v>
      </c>
      <c r="D1781" s="240"/>
      <c r="E1781" s="240"/>
      <c r="F1781" s="438">
        <v>6322</v>
      </c>
      <c r="G1781" s="439">
        <f>F1781/10</f>
        <v>632.2</v>
      </c>
      <c r="H1781" s="440">
        <f>G1781/12</f>
        <v>52.68333333333334</v>
      </c>
    </row>
    <row r="1782" spans="1:8" s="244" customFormat="1" ht="15">
      <c r="A1782" s="445" t="s">
        <v>1397</v>
      </c>
      <c r="B1782" s="240">
        <v>4</v>
      </c>
      <c r="C1782" s="308" t="s">
        <v>1933</v>
      </c>
      <c r="D1782" s="240"/>
      <c r="E1782" s="308"/>
      <c r="F1782" s="438">
        <v>6264</v>
      </c>
      <c r="G1782" s="439">
        <f aca="true" t="shared" si="81" ref="G1782:G1813">F1782/10</f>
        <v>626.4</v>
      </c>
      <c r="H1782" s="440">
        <f aca="true" t="shared" si="82" ref="H1782:H1813">G1782/12</f>
        <v>52.199999999999996</v>
      </c>
    </row>
    <row r="1783" spans="1:8" s="244" customFormat="1" ht="15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81"/>
        <v>3596</v>
      </c>
      <c r="H1783" s="440">
        <f t="shared" si="82"/>
        <v>299.6666666666667</v>
      </c>
    </row>
    <row r="1784" spans="1:8" s="244" customFormat="1" ht="15">
      <c r="A1784" s="445" t="s">
        <v>1397</v>
      </c>
      <c r="B1784" s="240">
        <v>3</v>
      </c>
      <c r="C1784" s="308" t="s">
        <v>1932</v>
      </c>
      <c r="D1784" s="240"/>
      <c r="E1784" s="308"/>
      <c r="F1784" s="438">
        <v>9726.6</v>
      </c>
      <c r="G1784" s="439">
        <f t="shared" si="81"/>
        <v>972.6600000000001</v>
      </c>
      <c r="H1784" s="440">
        <f t="shared" si="82"/>
        <v>81.055</v>
      </c>
    </row>
    <row r="1785" spans="1:9" s="244" customFormat="1" ht="15">
      <c r="A1785" s="445" t="s">
        <v>1397</v>
      </c>
      <c r="B1785" s="240">
        <v>1</v>
      </c>
      <c r="C1785" s="308" t="s">
        <v>1931</v>
      </c>
      <c r="D1785" s="240"/>
      <c r="E1785" s="308"/>
      <c r="F1785" s="438">
        <v>6902.1</v>
      </c>
      <c r="G1785" s="439">
        <f t="shared" si="81"/>
        <v>690.21</v>
      </c>
      <c r="H1785" s="440">
        <f t="shared" si="82"/>
        <v>57.517500000000005</v>
      </c>
      <c r="I1785" s="305"/>
    </row>
    <row r="1786" spans="1:8" s="244" customFormat="1" ht="15">
      <c r="A1786" s="445" t="s">
        <v>1397</v>
      </c>
      <c r="B1786" s="240">
        <v>1</v>
      </c>
      <c r="C1786" s="308" t="s">
        <v>1930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82"/>
        <v>869.0333333333333</v>
      </c>
    </row>
    <row r="1787" spans="1:8" s="244" customFormat="1" ht="15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82"/>
        <v>763.6666666666666</v>
      </c>
    </row>
    <row r="1788" spans="1:8" s="244" customFormat="1" ht="15">
      <c r="A1788" s="445" t="s">
        <v>1397</v>
      </c>
      <c r="B1788" s="240">
        <v>1</v>
      </c>
      <c r="C1788" s="308" t="s">
        <v>1929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82"/>
        <v>76.36666666666666</v>
      </c>
    </row>
    <row r="1789" spans="1:8" s="244" customFormat="1" ht="15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82"/>
        <v>570.3333333333334</v>
      </c>
    </row>
    <row r="1790" spans="1:8" s="244" customFormat="1" ht="15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82"/>
        <v>53.166666666666664</v>
      </c>
    </row>
    <row r="1791" spans="1:8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81"/>
        <v>1374.6</v>
      </c>
      <c r="H1791" s="444">
        <f t="shared" si="82"/>
        <v>114.55</v>
      </c>
    </row>
    <row r="1792" spans="1:8" s="399" customFormat="1" ht="15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 ht="15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81"/>
        <v>2030</v>
      </c>
      <c r="H1794" s="655">
        <f t="shared" si="82"/>
        <v>169.16666666666666</v>
      </c>
    </row>
    <row r="1795" spans="1:8" s="244" customFormat="1" ht="15">
      <c r="A1795" s="436">
        <v>40247</v>
      </c>
      <c r="B1795" s="240">
        <v>1</v>
      </c>
      <c r="C1795" s="308" t="s">
        <v>1928</v>
      </c>
      <c r="D1795" s="437" t="s">
        <v>1410</v>
      </c>
      <c r="E1795" s="437"/>
      <c r="F1795" s="438">
        <v>4495</v>
      </c>
      <c r="G1795" s="439">
        <f t="shared" si="81"/>
        <v>449.5</v>
      </c>
      <c r="H1795" s="440">
        <f t="shared" si="82"/>
        <v>37.458333333333336</v>
      </c>
    </row>
    <row r="1796" spans="1:8" s="244" customFormat="1" ht="15">
      <c r="A1796" s="445" t="s">
        <v>1397</v>
      </c>
      <c r="B1796" s="240">
        <v>40</v>
      </c>
      <c r="C1796" s="308" t="s">
        <v>1927</v>
      </c>
      <c r="D1796" s="437" t="s">
        <v>1412</v>
      </c>
      <c r="E1796" s="437"/>
      <c r="F1796" s="438">
        <v>19800</v>
      </c>
      <c r="G1796" s="439">
        <f t="shared" si="81"/>
        <v>1980</v>
      </c>
      <c r="H1796" s="440">
        <f t="shared" si="82"/>
        <v>165</v>
      </c>
    </row>
    <row r="1797" spans="1:8" s="244" customFormat="1" ht="15">
      <c r="A1797" s="436">
        <v>9</v>
      </c>
      <c r="B1797" s="240">
        <v>2</v>
      </c>
      <c r="C1797" s="584" t="s">
        <v>1926</v>
      </c>
      <c r="D1797" s="437" t="s">
        <v>1414</v>
      </c>
      <c r="E1797" s="437"/>
      <c r="F1797" s="438">
        <v>4150</v>
      </c>
      <c r="G1797" s="439">
        <f t="shared" si="81"/>
        <v>415</v>
      </c>
      <c r="H1797" s="440">
        <f t="shared" si="82"/>
        <v>34.583333333333336</v>
      </c>
    </row>
    <row r="1798" spans="1:8" s="244" customFormat="1" ht="15">
      <c r="A1798" s="445" t="s">
        <v>1397</v>
      </c>
      <c r="B1798" s="240">
        <v>12</v>
      </c>
      <c r="C1798" s="308" t="s">
        <v>1925</v>
      </c>
      <c r="D1798" s="437" t="s">
        <v>1416</v>
      </c>
      <c r="E1798" s="437"/>
      <c r="F1798" s="438">
        <v>25140</v>
      </c>
      <c r="G1798" s="439">
        <f t="shared" si="81"/>
        <v>2514</v>
      </c>
      <c r="H1798" s="440">
        <f t="shared" si="82"/>
        <v>209.5</v>
      </c>
    </row>
    <row r="1799" spans="1:8" s="244" customFormat="1" ht="15">
      <c r="A1799" s="445" t="s">
        <v>1397</v>
      </c>
      <c r="B1799" s="240">
        <v>4</v>
      </c>
      <c r="C1799" s="308" t="s">
        <v>1924</v>
      </c>
      <c r="D1799" s="437" t="s">
        <v>1416</v>
      </c>
      <c r="E1799" s="437"/>
      <c r="F1799" s="438">
        <v>8380</v>
      </c>
      <c r="G1799" s="439">
        <f t="shared" si="81"/>
        <v>838</v>
      </c>
      <c r="H1799" s="440">
        <f t="shared" si="82"/>
        <v>69.83333333333333</v>
      </c>
    </row>
    <row r="1800" spans="1:8" s="244" customFormat="1" ht="15">
      <c r="A1800" s="445" t="s">
        <v>1397</v>
      </c>
      <c r="B1800" s="240">
        <v>3</v>
      </c>
      <c r="C1800" s="308" t="s">
        <v>1923</v>
      </c>
      <c r="D1800" s="437" t="s">
        <v>1419</v>
      </c>
      <c r="E1800" s="437" t="s">
        <v>1420</v>
      </c>
      <c r="F1800" s="438">
        <v>10350</v>
      </c>
      <c r="G1800" s="439">
        <f t="shared" si="81"/>
        <v>1035</v>
      </c>
      <c r="H1800" s="440">
        <f t="shared" si="82"/>
        <v>86.25</v>
      </c>
    </row>
    <row r="1801" spans="1:8" s="244" customFormat="1" ht="15">
      <c r="A1801" s="445" t="s">
        <v>1397</v>
      </c>
      <c r="B1801" s="240">
        <v>1</v>
      </c>
      <c r="C1801" s="308" t="s">
        <v>1922</v>
      </c>
      <c r="D1801" s="437" t="s">
        <v>1422</v>
      </c>
      <c r="E1801" s="437"/>
      <c r="F1801" s="438">
        <v>1295</v>
      </c>
      <c r="G1801" s="439">
        <f t="shared" si="81"/>
        <v>129.5</v>
      </c>
      <c r="H1801" s="440">
        <f t="shared" si="82"/>
        <v>10.791666666666666</v>
      </c>
    </row>
    <row r="1802" spans="1:8" s="244" customFormat="1" ht="15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81"/>
        <v>185</v>
      </c>
      <c r="H1802" s="440">
        <f t="shared" si="82"/>
        <v>15.416666666666666</v>
      </c>
    </row>
    <row r="1803" spans="1:8" s="244" customFormat="1" ht="15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81"/>
        <v>0</v>
      </c>
      <c r="H1803" s="440">
        <f t="shared" si="82"/>
        <v>0</v>
      </c>
    </row>
    <row r="1804" spans="1:8" s="244" customFormat="1" ht="15">
      <c r="A1804" s="436"/>
      <c r="B1804" s="240">
        <v>2</v>
      </c>
      <c r="C1804" s="308" t="s">
        <v>1921</v>
      </c>
      <c r="D1804" s="437"/>
      <c r="E1804" s="437"/>
      <c r="F1804" s="438">
        <v>0</v>
      </c>
      <c r="G1804" s="439">
        <f t="shared" si="81"/>
        <v>0</v>
      </c>
      <c r="H1804" s="440">
        <f t="shared" si="82"/>
        <v>0</v>
      </c>
    </row>
    <row r="1805" spans="1:8" s="244" customFormat="1" ht="15">
      <c r="A1805" s="436"/>
      <c r="B1805" s="240">
        <v>1</v>
      </c>
      <c r="C1805" s="308" t="s">
        <v>1920</v>
      </c>
      <c r="D1805" s="437"/>
      <c r="E1805" s="437"/>
      <c r="F1805" s="438">
        <v>0</v>
      </c>
      <c r="G1805" s="439">
        <f t="shared" si="81"/>
        <v>0</v>
      </c>
      <c r="H1805" s="440">
        <f t="shared" si="82"/>
        <v>0</v>
      </c>
    </row>
    <row r="1806" spans="1:8" s="244" customFormat="1" ht="15">
      <c r="A1806" s="436"/>
      <c r="B1806" s="240">
        <v>1</v>
      </c>
      <c r="C1806" s="308" t="s">
        <v>1919</v>
      </c>
      <c r="D1806" s="437"/>
      <c r="E1806" s="437"/>
      <c r="F1806" s="438">
        <v>0</v>
      </c>
      <c r="G1806" s="439">
        <f t="shared" si="81"/>
        <v>0</v>
      </c>
      <c r="H1806" s="440">
        <f t="shared" si="82"/>
        <v>0</v>
      </c>
    </row>
    <row r="1807" spans="1:8" s="244" customFormat="1" ht="15">
      <c r="A1807" s="436"/>
      <c r="B1807" s="240">
        <v>1</v>
      </c>
      <c r="C1807" s="308" t="s">
        <v>1918</v>
      </c>
      <c r="D1807" s="437"/>
      <c r="E1807" s="437"/>
      <c r="F1807" s="438">
        <v>0</v>
      </c>
      <c r="G1807" s="439">
        <f t="shared" si="81"/>
        <v>0</v>
      </c>
      <c r="H1807" s="440">
        <f t="shared" si="82"/>
        <v>0</v>
      </c>
    </row>
    <row r="1808" spans="1:8" s="244" customFormat="1" ht="15">
      <c r="A1808" s="436"/>
      <c r="B1808" s="240">
        <v>1</v>
      </c>
      <c r="C1808" s="584" t="s">
        <v>1917</v>
      </c>
      <c r="D1808" s="437"/>
      <c r="E1808" s="437"/>
      <c r="F1808" s="438">
        <v>0</v>
      </c>
      <c r="G1808" s="439">
        <f t="shared" si="81"/>
        <v>0</v>
      </c>
      <c r="H1808" s="440">
        <f t="shared" si="82"/>
        <v>0</v>
      </c>
    </row>
    <row r="1809" spans="1:8" s="244" customFormat="1" ht="15">
      <c r="A1809" s="436"/>
      <c r="B1809" s="240">
        <v>1</v>
      </c>
      <c r="C1809" s="308" t="s">
        <v>1916</v>
      </c>
      <c r="D1809" s="437"/>
      <c r="E1809" s="437"/>
      <c r="F1809" s="438">
        <v>0</v>
      </c>
      <c r="G1809" s="439">
        <f t="shared" si="81"/>
        <v>0</v>
      </c>
      <c r="H1809" s="440">
        <f t="shared" si="82"/>
        <v>0</v>
      </c>
    </row>
    <row r="1810" spans="1:8" s="244" customFormat="1" ht="15">
      <c r="A1810" s="436"/>
      <c r="B1810" s="240">
        <v>3</v>
      </c>
      <c r="C1810" s="308" t="s">
        <v>1915</v>
      </c>
      <c r="D1810" s="437"/>
      <c r="E1810" s="437"/>
      <c r="F1810" s="438">
        <v>0</v>
      </c>
      <c r="G1810" s="439">
        <f t="shared" si="81"/>
        <v>0</v>
      </c>
      <c r="H1810" s="440">
        <f t="shared" si="82"/>
        <v>0</v>
      </c>
    </row>
    <row r="1811" spans="1:8" s="244" customFormat="1" ht="15">
      <c r="A1811" s="436"/>
      <c r="B1811" s="240">
        <v>4</v>
      </c>
      <c r="C1811" s="308" t="s">
        <v>1914</v>
      </c>
      <c r="D1811" s="437"/>
      <c r="E1811" s="437"/>
      <c r="F1811" s="438">
        <v>0</v>
      </c>
      <c r="G1811" s="439">
        <f t="shared" si="81"/>
        <v>0</v>
      </c>
      <c r="H1811" s="440">
        <f t="shared" si="82"/>
        <v>0</v>
      </c>
    </row>
    <row r="1812" spans="1:8" s="244" customFormat="1" ht="15">
      <c r="A1812" s="436"/>
      <c r="B1812" s="240">
        <v>2</v>
      </c>
      <c r="C1812" s="308" t="s">
        <v>1913</v>
      </c>
      <c r="D1812" s="437" t="s">
        <v>1436</v>
      </c>
      <c r="E1812" s="437" t="s">
        <v>1437</v>
      </c>
      <c r="F1812" s="438">
        <v>0</v>
      </c>
      <c r="G1812" s="439">
        <f t="shared" si="81"/>
        <v>0</v>
      </c>
      <c r="H1812" s="440">
        <f t="shared" si="82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81"/>
        <v>0</v>
      </c>
      <c r="H1813" s="444">
        <f t="shared" si="82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2770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Bot="1" thickTop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 ht="15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 ht="15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 ht="15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 ht="15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 ht="15">
      <c r="A1824" s="436">
        <v>39832</v>
      </c>
      <c r="B1824" s="240">
        <v>1</v>
      </c>
      <c r="C1824" s="308" t="s">
        <v>1912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 ht="15">
      <c r="A1825" s="445" t="s">
        <v>1397</v>
      </c>
      <c r="B1825" s="240">
        <v>4</v>
      </c>
      <c r="C1825" s="308" t="s">
        <v>1911</v>
      </c>
      <c r="D1825" s="240"/>
      <c r="E1825" s="308"/>
      <c r="F1825" s="459">
        <v>8584</v>
      </c>
      <c r="G1825" s="439">
        <f aca="true" t="shared" si="83" ref="G1825:G1867">F1825/10</f>
        <v>858.4</v>
      </c>
      <c r="H1825" s="440">
        <f aca="true" t="shared" si="84" ref="H1825:H1869">G1825/12</f>
        <v>71.53333333333333</v>
      </c>
    </row>
    <row r="1826" spans="1:8" s="244" customFormat="1" ht="15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84"/>
        <v>143.06666666666666</v>
      </c>
    </row>
    <row r="1827" spans="1:8" s="244" customFormat="1" ht="15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84"/>
        <v>676.6666666666666</v>
      </c>
    </row>
    <row r="1828" spans="1:8" s="244" customFormat="1" ht="15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84"/>
        <v>57.03333333333333</v>
      </c>
    </row>
    <row r="1829" spans="1:8" s="244" customFormat="1" ht="15">
      <c r="A1829" s="436">
        <v>39832</v>
      </c>
      <c r="B1829" s="240">
        <v>3</v>
      </c>
      <c r="C1829" s="308" t="s">
        <v>1910</v>
      </c>
      <c r="D1829" s="437"/>
      <c r="E1829" s="437"/>
      <c r="F1829" s="459">
        <v>31088</v>
      </c>
      <c r="G1829" s="439">
        <f t="shared" si="83"/>
        <v>3108.8</v>
      </c>
      <c r="H1829" s="440">
        <f t="shared" si="84"/>
        <v>259.06666666666666</v>
      </c>
    </row>
    <row r="1830" spans="1:8" s="244" customFormat="1" ht="15">
      <c r="A1830" s="445" t="s">
        <v>1397</v>
      </c>
      <c r="B1830" s="240">
        <v>3</v>
      </c>
      <c r="C1830" s="308" t="s">
        <v>1909</v>
      </c>
      <c r="D1830" s="437"/>
      <c r="E1830" s="437"/>
      <c r="F1830" s="459">
        <v>11310</v>
      </c>
      <c r="G1830" s="439">
        <f t="shared" si="83"/>
        <v>1131</v>
      </c>
      <c r="H1830" s="440">
        <f t="shared" si="84"/>
        <v>94.25</v>
      </c>
    </row>
    <row r="1831" spans="1:8" s="244" customFormat="1" ht="15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83"/>
        <v>757.48</v>
      </c>
      <c r="H1831" s="440">
        <f t="shared" si="84"/>
        <v>63.123333333333335</v>
      </c>
    </row>
    <row r="1832" spans="1:8" s="244" customFormat="1" ht="15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84"/>
        <v>32.77</v>
      </c>
    </row>
    <row r="1833" spans="1:8" s="244" customFormat="1" ht="15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84"/>
        <v>507.21</v>
      </c>
    </row>
    <row r="1834" spans="1:8" s="244" customFormat="1" ht="15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84"/>
        <v>37.41</v>
      </c>
    </row>
    <row r="1835" spans="1:8" s="244" customFormat="1" ht="15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83"/>
        <v>455</v>
      </c>
      <c r="H1835" s="440">
        <f t="shared" si="84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83"/>
        <v>923.982</v>
      </c>
      <c r="H1836" s="444">
        <f t="shared" si="84"/>
        <v>76.99849999999999</v>
      </c>
    </row>
    <row r="1837" spans="1:8" s="399" customFormat="1" ht="15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 ht="15">
      <c r="A1839" s="608">
        <v>39983</v>
      </c>
      <c r="B1839" s="653">
        <v>4</v>
      </c>
      <c r="C1839" s="475" t="s">
        <v>1908</v>
      </c>
      <c r="D1839" s="476"/>
      <c r="E1839" s="476"/>
      <c r="F1839" s="654">
        <v>18328</v>
      </c>
      <c r="G1839" s="477">
        <f t="shared" si="83"/>
        <v>1832.8</v>
      </c>
      <c r="H1839" s="655">
        <f t="shared" si="84"/>
        <v>152.73333333333332</v>
      </c>
    </row>
    <row r="1840" spans="1:8" s="244" customFormat="1" ht="15">
      <c r="A1840" s="436">
        <v>39983</v>
      </c>
      <c r="B1840" s="240">
        <v>1</v>
      </c>
      <c r="C1840" s="308" t="s">
        <v>1907</v>
      </c>
      <c r="D1840" s="437"/>
      <c r="E1840" s="437"/>
      <c r="F1840" s="459">
        <v>8584</v>
      </c>
      <c r="G1840" s="439">
        <f t="shared" si="83"/>
        <v>858.4</v>
      </c>
      <c r="H1840" s="440">
        <f t="shared" si="84"/>
        <v>71.53333333333333</v>
      </c>
    </row>
    <row r="1841" spans="1:8" s="244" customFormat="1" ht="15">
      <c r="A1841" s="436">
        <v>40073</v>
      </c>
      <c r="B1841" s="240">
        <v>2</v>
      </c>
      <c r="C1841" s="308" t="s">
        <v>1906</v>
      </c>
      <c r="D1841" s="437"/>
      <c r="E1841" s="437"/>
      <c r="F1841" s="459">
        <v>16124</v>
      </c>
      <c r="G1841" s="439">
        <f t="shared" si="83"/>
        <v>1612.4</v>
      </c>
      <c r="H1841" s="440">
        <f t="shared" si="84"/>
        <v>134.36666666666667</v>
      </c>
    </row>
    <row r="1842" spans="1:8" s="244" customFormat="1" ht="15">
      <c r="A1842" s="436">
        <v>40073</v>
      </c>
      <c r="B1842" s="240">
        <v>2</v>
      </c>
      <c r="C1842" s="308" t="s">
        <v>1905</v>
      </c>
      <c r="D1842" s="437"/>
      <c r="E1842" s="437"/>
      <c r="F1842" s="459">
        <v>4164.4</v>
      </c>
      <c r="G1842" s="439">
        <f t="shared" si="83"/>
        <v>416.43999999999994</v>
      </c>
      <c r="H1842" s="440">
        <f t="shared" si="84"/>
        <v>34.703333333333326</v>
      </c>
    </row>
    <row r="1843" spans="1:8" s="244" customFormat="1" ht="15">
      <c r="A1843" s="436">
        <v>40073</v>
      </c>
      <c r="B1843" s="240">
        <v>4</v>
      </c>
      <c r="C1843" s="308" t="s">
        <v>1904</v>
      </c>
      <c r="D1843" s="437"/>
      <c r="E1843" s="437"/>
      <c r="F1843" s="459">
        <v>6728</v>
      </c>
      <c r="G1843" s="439">
        <f t="shared" si="83"/>
        <v>672.8</v>
      </c>
      <c r="H1843" s="440">
        <f t="shared" si="84"/>
        <v>56.06666666666666</v>
      </c>
    </row>
    <row r="1844" spans="1:8" s="244" customFormat="1" ht="15">
      <c r="A1844" s="436"/>
      <c r="B1844" s="240">
        <v>1</v>
      </c>
      <c r="C1844" s="308" t="s">
        <v>1903</v>
      </c>
      <c r="D1844" s="437"/>
      <c r="E1844" s="437"/>
      <c r="F1844" s="459">
        <v>3451</v>
      </c>
      <c r="G1844" s="439">
        <f t="shared" si="83"/>
        <v>345.1</v>
      </c>
      <c r="H1844" s="440">
        <f t="shared" si="84"/>
        <v>28.758333333333336</v>
      </c>
    </row>
    <row r="1845" spans="1:8" s="244" customFormat="1" ht="15">
      <c r="A1845" s="436"/>
      <c r="B1845" s="240">
        <v>1</v>
      </c>
      <c r="C1845" s="308" t="s">
        <v>1902</v>
      </c>
      <c r="D1845" s="437" t="s">
        <v>117</v>
      </c>
      <c r="E1845" s="437"/>
      <c r="F1845" s="459">
        <v>0</v>
      </c>
      <c r="G1845" s="439">
        <f t="shared" si="83"/>
        <v>0</v>
      </c>
      <c r="H1845" s="440">
        <f t="shared" si="84"/>
        <v>0</v>
      </c>
    </row>
    <row r="1846" spans="1:8" s="244" customFormat="1" ht="15">
      <c r="A1846" s="436">
        <v>40073</v>
      </c>
      <c r="B1846" s="240">
        <v>1</v>
      </c>
      <c r="C1846" s="308" t="s">
        <v>1901</v>
      </c>
      <c r="D1846" s="437" t="s">
        <v>409</v>
      </c>
      <c r="E1846" s="437"/>
      <c r="F1846" s="459">
        <v>4350</v>
      </c>
      <c r="G1846" s="439">
        <f t="shared" si="83"/>
        <v>435</v>
      </c>
      <c r="H1846" s="440">
        <f t="shared" si="84"/>
        <v>36.25</v>
      </c>
    </row>
    <row r="1847" spans="1:8" s="244" customFormat="1" ht="15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83"/>
        <v>1038.2</v>
      </c>
      <c r="H1847" s="440">
        <f t="shared" si="84"/>
        <v>86.51666666666667</v>
      </c>
    </row>
    <row r="1848" spans="1:8" s="244" customFormat="1" ht="15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83"/>
        <v>661.2</v>
      </c>
      <c r="H1848" s="440">
        <f t="shared" si="84"/>
        <v>55.1</v>
      </c>
    </row>
    <row r="1849" spans="1:8" s="244" customFormat="1" ht="15">
      <c r="A1849" s="436">
        <v>40094</v>
      </c>
      <c r="B1849" s="240">
        <v>20</v>
      </c>
      <c r="C1849" s="308" t="s">
        <v>1900</v>
      </c>
      <c r="D1849" s="437" t="s">
        <v>1469</v>
      </c>
      <c r="E1849" s="437">
        <v>3117</v>
      </c>
      <c r="F1849" s="459">
        <v>11552.07</v>
      </c>
      <c r="G1849" s="439">
        <f t="shared" si="83"/>
        <v>1155.2069999999999</v>
      </c>
      <c r="H1849" s="440">
        <f t="shared" si="84"/>
        <v>96.26724999999999</v>
      </c>
    </row>
    <row r="1850" spans="1:8" s="244" customFormat="1" ht="15">
      <c r="A1850" s="436">
        <v>40098</v>
      </c>
      <c r="B1850" s="240">
        <v>1</v>
      </c>
      <c r="C1850" s="308" t="s">
        <v>1899</v>
      </c>
      <c r="D1850" s="437" t="s">
        <v>1471</v>
      </c>
      <c r="E1850" s="437"/>
      <c r="F1850" s="459">
        <v>6995</v>
      </c>
      <c r="G1850" s="439">
        <f t="shared" si="83"/>
        <v>699.5</v>
      </c>
      <c r="H1850" s="440">
        <f t="shared" si="84"/>
        <v>58.291666666666664</v>
      </c>
    </row>
    <row r="1851" spans="1:8" s="244" customFormat="1" ht="15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83"/>
        <v>0</v>
      </c>
      <c r="H1851" s="440">
        <f t="shared" si="84"/>
        <v>0</v>
      </c>
    </row>
    <row r="1852" spans="1:8" s="244" customFormat="1" ht="15">
      <c r="A1852" s="436"/>
      <c r="B1852" s="240">
        <v>1</v>
      </c>
      <c r="C1852" s="308" t="s">
        <v>2771</v>
      </c>
      <c r="D1852" s="437"/>
      <c r="E1852" s="437"/>
      <c r="F1852" s="459">
        <v>0</v>
      </c>
      <c r="G1852" s="439">
        <f t="shared" si="83"/>
        <v>0</v>
      </c>
      <c r="H1852" s="440">
        <f t="shared" si="84"/>
        <v>0</v>
      </c>
    </row>
    <row r="1853" spans="1:8" s="244" customFormat="1" ht="15">
      <c r="A1853" s="436"/>
      <c r="B1853" s="240">
        <v>1</v>
      </c>
      <c r="C1853" s="308" t="s">
        <v>1898</v>
      </c>
      <c r="D1853" s="437"/>
      <c r="E1853" s="437"/>
      <c r="F1853" s="459">
        <v>0</v>
      </c>
      <c r="G1853" s="439">
        <f t="shared" si="83"/>
        <v>0</v>
      </c>
      <c r="H1853" s="440">
        <f t="shared" si="84"/>
        <v>0</v>
      </c>
    </row>
    <row r="1854" spans="1:8" s="244" customFormat="1" ht="15">
      <c r="A1854" s="436"/>
      <c r="B1854" s="240">
        <v>2</v>
      </c>
      <c r="C1854" s="308" t="s">
        <v>1897</v>
      </c>
      <c r="D1854" s="437"/>
      <c r="E1854" s="437"/>
      <c r="F1854" s="459">
        <v>0</v>
      </c>
      <c r="G1854" s="439">
        <f t="shared" si="83"/>
        <v>0</v>
      </c>
      <c r="H1854" s="440">
        <f t="shared" si="84"/>
        <v>0</v>
      </c>
    </row>
    <row r="1855" spans="1:8" s="244" customFormat="1" ht="15">
      <c r="A1855" s="436"/>
      <c r="B1855" s="240">
        <v>2</v>
      </c>
      <c r="C1855" s="308" t="s">
        <v>1958</v>
      </c>
      <c r="D1855" s="437"/>
      <c r="E1855" s="437"/>
      <c r="F1855" s="459">
        <v>0</v>
      </c>
      <c r="G1855" s="439">
        <f t="shared" si="83"/>
        <v>0</v>
      </c>
      <c r="H1855" s="440">
        <f t="shared" si="84"/>
        <v>0</v>
      </c>
    </row>
    <row r="1856" spans="1:8" s="244" customFormat="1" ht="15">
      <c r="A1856" s="436"/>
      <c r="B1856" s="240">
        <v>2</v>
      </c>
      <c r="C1856" s="308" t="s">
        <v>1896</v>
      </c>
      <c r="D1856" s="437"/>
      <c r="E1856" s="437"/>
      <c r="F1856" s="459">
        <v>0</v>
      </c>
      <c r="G1856" s="439">
        <f t="shared" si="83"/>
        <v>0</v>
      </c>
      <c r="H1856" s="440">
        <f t="shared" si="84"/>
        <v>0</v>
      </c>
    </row>
    <row r="1857" spans="1:8" s="244" customFormat="1" ht="15">
      <c r="A1857" s="436"/>
      <c r="B1857" s="240">
        <v>1</v>
      </c>
      <c r="C1857" s="308" t="s">
        <v>1895</v>
      </c>
      <c r="D1857" s="437"/>
      <c r="E1857" s="437"/>
      <c r="F1857" s="459">
        <v>0</v>
      </c>
      <c r="G1857" s="439">
        <f t="shared" si="83"/>
        <v>0</v>
      </c>
      <c r="H1857" s="440">
        <f t="shared" si="84"/>
        <v>0</v>
      </c>
    </row>
    <row r="1858" spans="1:8" s="244" customFormat="1" ht="15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84"/>
        <v>23.916666666666668</v>
      </c>
    </row>
    <row r="1859" spans="1:8" s="244" customFormat="1" ht="15">
      <c r="A1859" s="436">
        <v>41786</v>
      </c>
      <c r="B1859" s="240">
        <v>1</v>
      </c>
      <c r="C1859" s="308" t="s">
        <v>1894</v>
      </c>
      <c r="D1859" s="437" t="s">
        <v>1667</v>
      </c>
      <c r="E1859" s="437">
        <v>2000</v>
      </c>
      <c r="F1859" s="459">
        <v>12899.93</v>
      </c>
      <c r="G1859" s="439">
        <f t="shared" si="83"/>
        <v>1289.993</v>
      </c>
      <c r="H1859" s="440">
        <f t="shared" si="84"/>
        <v>107.49941666666666</v>
      </c>
    </row>
    <row r="1860" spans="1:8" s="244" customFormat="1" ht="15">
      <c r="A1860" s="436">
        <v>41820</v>
      </c>
      <c r="B1860" s="240">
        <v>1</v>
      </c>
      <c r="C1860" s="308" t="s">
        <v>1893</v>
      </c>
      <c r="D1860" s="437" t="s">
        <v>1736</v>
      </c>
      <c r="E1860" s="437"/>
      <c r="F1860" s="459">
        <v>18565.75</v>
      </c>
      <c r="G1860" s="439">
        <f t="shared" si="83"/>
        <v>1856.575</v>
      </c>
      <c r="H1860" s="440">
        <f t="shared" si="84"/>
        <v>154.71458333333334</v>
      </c>
    </row>
    <row r="1861" spans="1:8" s="244" customFormat="1" ht="15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83"/>
        <v>1361.267</v>
      </c>
      <c r="H1861" s="440">
        <f t="shared" si="84"/>
        <v>113.43891666666667</v>
      </c>
    </row>
    <row r="1862" spans="1:8" s="244" customFormat="1" ht="15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83"/>
        <v>0</v>
      </c>
      <c r="H1862" s="440">
        <f t="shared" si="84"/>
        <v>0</v>
      </c>
    </row>
    <row r="1863" spans="1:8" s="244" customFormat="1" ht="15">
      <c r="A1863" s="436"/>
      <c r="B1863" s="240">
        <v>1</v>
      </c>
      <c r="C1863" s="308" t="s">
        <v>1892</v>
      </c>
      <c r="D1863" s="437"/>
      <c r="E1863" s="458"/>
      <c r="F1863" s="459">
        <v>0</v>
      </c>
      <c r="G1863" s="439">
        <f t="shared" si="83"/>
        <v>0</v>
      </c>
      <c r="H1863" s="440">
        <f t="shared" si="84"/>
        <v>0</v>
      </c>
    </row>
    <row r="1864" spans="1:8" s="244" customFormat="1" ht="15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83"/>
        <v>0</v>
      </c>
      <c r="H1864" s="440">
        <f t="shared" si="84"/>
        <v>0</v>
      </c>
    </row>
    <row r="1865" spans="1:8" s="244" customFormat="1" ht="15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83"/>
        <v>0</v>
      </c>
      <c r="H1865" s="440">
        <f t="shared" si="84"/>
        <v>0</v>
      </c>
    </row>
    <row r="1866" spans="1:8" s="244" customFormat="1" ht="15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83"/>
        <v>0</v>
      </c>
      <c r="H1866" s="440">
        <f t="shared" si="84"/>
        <v>0</v>
      </c>
    </row>
    <row r="1867" spans="1:8" s="244" customFormat="1" ht="15">
      <c r="A1867" s="436"/>
      <c r="B1867" s="240">
        <v>1</v>
      </c>
      <c r="C1867" s="308" t="s">
        <v>1891</v>
      </c>
      <c r="D1867" s="437" t="s">
        <v>26</v>
      </c>
      <c r="E1867" s="458"/>
      <c r="F1867" s="459">
        <v>0</v>
      </c>
      <c r="G1867" s="439">
        <f t="shared" si="83"/>
        <v>0</v>
      </c>
      <c r="H1867" s="440">
        <f t="shared" si="84"/>
        <v>0</v>
      </c>
    </row>
    <row r="1868" spans="1:8" s="244" customFormat="1" ht="15">
      <c r="A1868" s="695">
        <v>42187</v>
      </c>
      <c r="B1868" s="168">
        <v>1</v>
      </c>
      <c r="C1868" s="308" t="s">
        <v>2836</v>
      </c>
      <c r="D1868" s="469" t="s">
        <v>2837</v>
      </c>
      <c r="E1868" s="469" t="s">
        <v>2838</v>
      </c>
      <c r="F1868" s="459">
        <v>13498.17</v>
      </c>
      <c r="G1868" s="439">
        <f>F1868/5</f>
        <v>2699.634</v>
      </c>
      <c r="H1868" s="440">
        <f t="shared" si="84"/>
        <v>224.9695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2870</v>
      </c>
      <c r="E1869" s="469" t="s">
        <v>2871</v>
      </c>
      <c r="F1869" s="650">
        <v>24641</v>
      </c>
      <c r="G1869" s="443">
        <f>F1869/5</f>
        <v>4928.2</v>
      </c>
      <c r="H1869" s="444">
        <f t="shared" si="84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2772</v>
      </c>
      <c r="D1871" s="168"/>
      <c r="E1871" s="696"/>
      <c r="F1871" s="780">
        <f>SUM(F1824:F1870)</f>
        <v>348357.20999999996</v>
      </c>
      <c r="G1871" s="294">
        <f>SUM(G1824:G1870)</f>
        <v>47321.45799999999</v>
      </c>
      <c r="H1871" s="621">
        <f>SUM(H1824:H1870)</f>
        <v>3943.4548333333328</v>
      </c>
    </row>
    <row r="1872" spans="1:8" s="244" customFormat="1" ht="16.5" thickBot="1" thickTop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 ht="15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 ht="15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 ht="15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 ht="15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 ht="15">
      <c r="A1880" s="436"/>
      <c r="B1880" s="240">
        <v>1</v>
      </c>
      <c r="C1880" s="308" t="s">
        <v>1890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 ht="15">
      <c r="A1881" s="436">
        <v>39778</v>
      </c>
      <c r="B1881" s="770">
        <v>1</v>
      </c>
      <c r="C1881" s="308" t="s">
        <v>1889</v>
      </c>
      <c r="D1881" s="240"/>
      <c r="E1881" s="308"/>
      <c r="F1881" s="438">
        <v>8700</v>
      </c>
      <c r="G1881" s="439">
        <f aca="true" t="shared" si="85" ref="G1881:G1912">F1881/10</f>
        <v>870</v>
      </c>
      <c r="H1881" s="440">
        <f aca="true" t="shared" si="86" ref="H1881:H1918">G1881/12</f>
        <v>72.5</v>
      </c>
    </row>
    <row r="1882" spans="1:8" s="244" customFormat="1" ht="15">
      <c r="A1882" s="436"/>
      <c r="B1882" s="770">
        <v>1</v>
      </c>
      <c r="C1882" s="308" t="s">
        <v>1888</v>
      </c>
      <c r="D1882" s="240"/>
      <c r="E1882" s="308"/>
      <c r="F1882" s="459">
        <v>0</v>
      </c>
      <c r="G1882" s="439">
        <f t="shared" si="85"/>
        <v>0</v>
      </c>
      <c r="H1882" s="440">
        <f t="shared" si="86"/>
        <v>0</v>
      </c>
    </row>
    <row r="1883" spans="1:8" s="244" customFormat="1" ht="15">
      <c r="A1883" s="436"/>
      <c r="B1883" s="770">
        <v>1</v>
      </c>
      <c r="C1883" s="308" t="s">
        <v>1887</v>
      </c>
      <c r="D1883" s="450" t="s">
        <v>12</v>
      </c>
      <c r="E1883" s="649"/>
      <c r="F1883" s="459">
        <v>0</v>
      </c>
      <c r="G1883" s="439">
        <f t="shared" si="85"/>
        <v>0</v>
      </c>
      <c r="H1883" s="440">
        <f t="shared" si="86"/>
        <v>0</v>
      </c>
    </row>
    <row r="1884" spans="1:8" s="244" customFormat="1" ht="15">
      <c r="A1884" s="446" t="s">
        <v>12</v>
      </c>
      <c r="B1884" s="447">
        <v>1</v>
      </c>
      <c r="C1884" s="448" t="s">
        <v>1886</v>
      </c>
      <c r="D1884" s="451" t="s">
        <v>12</v>
      </c>
      <c r="E1884" s="649" t="s">
        <v>12</v>
      </c>
      <c r="F1884" s="459">
        <v>0</v>
      </c>
      <c r="G1884" s="439">
        <f t="shared" si="85"/>
        <v>0</v>
      </c>
      <c r="H1884" s="440">
        <f t="shared" si="86"/>
        <v>0</v>
      </c>
    </row>
    <row r="1885" spans="1:8" s="244" customFormat="1" ht="15">
      <c r="A1885" s="446">
        <v>40275</v>
      </c>
      <c r="B1885" s="447">
        <v>1</v>
      </c>
      <c r="C1885" s="448" t="s">
        <v>1885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86"/>
        <v>621.6666666666666</v>
      </c>
    </row>
    <row r="1886" spans="1:8" s="244" customFormat="1" ht="15">
      <c r="A1886" s="446">
        <v>39310</v>
      </c>
      <c r="B1886" s="447">
        <v>1</v>
      </c>
      <c r="C1886" s="448" t="s">
        <v>1884</v>
      </c>
      <c r="D1886" s="449" t="s">
        <v>67</v>
      </c>
      <c r="E1886" s="437" t="s">
        <v>95</v>
      </c>
      <c r="F1886" s="459">
        <v>0</v>
      </c>
      <c r="G1886" s="439">
        <f t="shared" si="85"/>
        <v>0</v>
      </c>
      <c r="H1886" s="440">
        <f t="shared" si="86"/>
        <v>0</v>
      </c>
    </row>
    <row r="1887" spans="1:8" s="244" customFormat="1" ht="15">
      <c r="A1887" s="446"/>
      <c r="B1887" s="447">
        <v>1</v>
      </c>
      <c r="C1887" s="448" t="s">
        <v>1883</v>
      </c>
      <c r="D1887" s="449"/>
      <c r="E1887" s="437" t="s">
        <v>1491</v>
      </c>
      <c r="F1887" s="459">
        <v>0</v>
      </c>
      <c r="G1887" s="439">
        <f t="shared" si="85"/>
        <v>0</v>
      </c>
      <c r="H1887" s="440">
        <f t="shared" si="86"/>
        <v>0</v>
      </c>
    </row>
    <row r="1888" spans="1:8" s="244" customFormat="1" ht="15">
      <c r="A1888" s="446"/>
      <c r="B1888" s="447">
        <v>1</v>
      </c>
      <c r="C1888" s="448" t="s">
        <v>1882</v>
      </c>
      <c r="D1888" s="449"/>
      <c r="E1888" s="437"/>
      <c r="F1888" s="459">
        <v>0</v>
      </c>
      <c r="G1888" s="439">
        <f t="shared" si="85"/>
        <v>0</v>
      </c>
      <c r="H1888" s="440">
        <f t="shared" si="86"/>
        <v>0</v>
      </c>
    </row>
    <row r="1889" spans="1:8" s="244" customFormat="1" ht="15">
      <c r="A1889" s="446"/>
      <c r="B1889" s="447">
        <v>1</v>
      </c>
      <c r="C1889" s="448" t="s">
        <v>1881</v>
      </c>
      <c r="D1889" s="449" t="s">
        <v>26</v>
      </c>
      <c r="E1889" s="437" t="s">
        <v>1492</v>
      </c>
      <c r="F1889" s="459">
        <v>0</v>
      </c>
      <c r="G1889" s="439">
        <f t="shared" si="85"/>
        <v>0</v>
      </c>
      <c r="H1889" s="440">
        <f t="shared" si="86"/>
        <v>0</v>
      </c>
    </row>
    <row r="1890" spans="1:8" s="244" customFormat="1" ht="15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</v>
      </c>
      <c r="G1890" s="439">
        <f>F1890/5</f>
        <v>972.32</v>
      </c>
      <c r="H1890" s="440">
        <f t="shared" si="86"/>
        <v>81.02666666666667</v>
      </c>
    </row>
    <row r="1891" spans="1:8" s="244" customFormat="1" ht="15">
      <c r="A1891" s="446"/>
      <c r="B1891" s="447">
        <v>1</v>
      </c>
      <c r="C1891" s="448" t="s">
        <v>1880</v>
      </c>
      <c r="D1891" s="449"/>
      <c r="E1891" s="437"/>
      <c r="F1891" s="459">
        <v>0</v>
      </c>
      <c r="G1891" s="439">
        <f t="shared" si="85"/>
        <v>0</v>
      </c>
      <c r="H1891" s="440">
        <f t="shared" si="86"/>
        <v>0</v>
      </c>
    </row>
    <row r="1892" spans="1:8" s="244" customFormat="1" ht="15">
      <c r="A1892" s="446"/>
      <c r="B1892" s="447">
        <v>1</v>
      </c>
      <c r="C1892" s="448" t="s">
        <v>1879</v>
      </c>
      <c r="D1892" s="449"/>
      <c r="E1892" s="437"/>
      <c r="F1892" s="459">
        <v>0</v>
      </c>
      <c r="G1892" s="439">
        <f t="shared" si="85"/>
        <v>0</v>
      </c>
      <c r="H1892" s="440">
        <f t="shared" si="86"/>
        <v>0</v>
      </c>
    </row>
    <row r="1893" spans="1:8" s="244" customFormat="1" ht="15">
      <c r="A1893" s="446"/>
      <c r="B1893" s="447">
        <v>1</v>
      </c>
      <c r="C1893" s="448" t="s">
        <v>1878</v>
      </c>
      <c r="D1893" s="449"/>
      <c r="E1893" s="437"/>
      <c r="F1893" s="459">
        <v>0</v>
      </c>
      <c r="G1893" s="439">
        <f t="shared" si="85"/>
        <v>0</v>
      </c>
      <c r="H1893" s="440">
        <f t="shared" si="86"/>
        <v>0</v>
      </c>
    </row>
    <row r="1894" spans="1:8" s="244" customFormat="1" ht="15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85"/>
        <v>0</v>
      </c>
      <c r="H1894" s="440">
        <f t="shared" si="86"/>
        <v>0</v>
      </c>
    </row>
    <row r="1895" spans="1:8" s="244" customFormat="1" ht="15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85"/>
        <v>0</v>
      </c>
      <c r="H1895" s="440">
        <f t="shared" si="86"/>
        <v>0</v>
      </c>
    </row>
    <row r="1896" spans="1:8" s="244" customFormat="1" ht="15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85"/>
        <v>0</v>
      </c>
      <c r="H1896" s="440">
        <f t="shared" si="86"/>
        <v>0</v>
      </c>
    </row>
    <row r="1897" spans="1:8" s="244" customFormat="1" ht="15">
      <c r="A1897" s="446"/>
      <c r="B1897" s="447">
        <v>1</v>
      </c>
      <c r="C1897" s="448" t="s">
        <v>1877</v>
      </c>
      <c r="D1897" s="449"/>
      <c r="E1897" s="437"/>
      <c r="F1897" s="459">
        <v>0</v>
      </c>
      <c r="G1897" s="439">
        <f t="shared" si="85"/>
        <v>0</v>
      </c>
      <c r="H1897" s="440">
        <f t="shared" si="86"/>
        <v>0</v>
      </c>
    </row>
    <row r="1898" spans="1:8" s="244" customFormat="1" ht="15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85"/>
        <v>0</v>
      </c>
      <c r="H1898" s="440">
        <f t="shared" si="86"/>
        <v>0</v>
      </c>
    </row>
    <row r="1899" spans="1:8" s="244" customFormat="1" ht="15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85"/>
        <v>0</v>
      </c>
      <c r="H1899" s="440">
        <f t="shared" si="86"/>
        <v>0</v>
      </c>
    </row>
    <row r="1900" spans="1:8" s="244" customFormat="1" ht="15">
      <c r="A1900" s="446">
        <v>41712</v>
      </c>
      <c r="B1900" s="447">
        <v>1</v>
      </c>
      <c r="C1900" s="448" t="s">
        <v>1876</v>
      </c>
      <c r="D1900" s="449"/>
      <c r="E1900" s="437"/>
      <c r="F1900" s="438">
        <v>5782</v>
      </c>
      <c r="G1900" s="439">
        <f t="shared" si="85"/>
        <v>578.2</v>
      </c>
      <c r="H1900" s="440">
        <f t="shared" si="86"/>
        <v>48.18333333333334</v>
      </c>
    </row>
    <row r="1901" spans="1:8" s="244" customFormat="1" ht="15">
      <c r="A1901" s="446">
        <v>41712</v>
      </c>
      <c r="B1901" s="447">
        <v>1</v>
      </c>
      <c r="C1901" s="448" t="s">
        <v>1875</v>
      </c>
      <c r="D1901" s="449"/>
      <c r="E1901" s="437"/>
      <c r="F1901" s="438">
        <v>4897</v>
      </c>
      <c r="G1901" s="439">
        <f t="shared" si="85"/>
        <v>489.7</v>
      </c>
      <c r="H1901" s="440">
        <f t="shared" si="86"/>
        <v>40.80833333333333</v>
      </c>
    </row>
    <row r="1902" spans="1:8" s="244" customFormat="1" ht="15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85"/>
        <v>483.8</v>
      </c>
      <c r="H1902" s="440">
        <f t="shared" si="86"/>
        <v>40.31666666666667</v>
      </c>
    </row>
    <row r="1903" spans="1:8" s="244" customFormat="1" ht="15">
      <c r="A1903" s="446">
        <v>41712</v>
      </c>
      <c r="B1903" s="447">
        <v>1</v>
      </c>
      <c r="C1903" s="448" t="s">
        <v>1874</v>
      </c>
      <c r="D1903" s="449"/>
      <c r="E1903" s="437"/>
      <c r="F1903" s="438">
        <v>12685</v>
      </c>
      <c r="G1903" s="439">
        <f t="shared" si="85"/>
        <v>1268.5</v>
      </c>
      <c r="H1903" s="440">
        <f t="shared" si="86"/>
        <v>105.70833333333333</v>
      </c>
    </row>
    <row r="1904" spans="1:8" s="244" customFormat="1" ht="15">
      <c r="A1904" s="446">
        <v>41828</v>
      </c>
      <c r="B1904" s="447">
        <v>1</v>
      </c>
      <c r="C1904" s="448" t="s">
        <v>1873</v>
      </c>
      <c r="D1904" s="449" t="s">
        <v>1664</v>
      </c>
      <c r="E1904" s="437"/>
      <c r="F1904" s="438">
        <v>5015</v>
      </c>
      <c r="G1904" s="439">
        <f t="shared" si="85"/>
        <v>501.5</v>
      </c>
      <c r="H1904" s="440">
        <f t="shared" si="86"/>
        <v>41.791666666666664</v>
      </c>
    </row>
    <row r="1905" spans="1:8" s="244" customFormat="1" ht="15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85"/>
        <v>0</v>
      </c>
      <c r="H1905" s="440">
        <f t="shared" si="86"/>
        <v>0</v>
      </c>
    </row>
    <row r="1906" spans="1:8" s="244" customFormat="1" ht="15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85"/>
        <v>0</v>
      </c>
      <c r="H1906" s="440">
        <f t="shared" si="86"/>
        <v>0</v>
      </c>
    </row>
    <row r="1907" spans="1:8" s="244" customFormat="1" ht="15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85"/>
        <v>0</v>
      </c>
      <c r="H1907" s="440">
        <f t="shared" si="86"/>
        <v>0</v>
      </c>
    </row>
    <row r="1908" spans="1:8" s="244" customFormat="1" ht="15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85"/>
        <v>0</v>
      </c>
      <c r="H1908" s="440">
        <f t="shared" si="86"/>
        <v>0</v>
      </c>
    </row>
    <row r="1909" spans="1:8" s="244" customFormat="1" ht="15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85"/>
        <v>0</v>
      </c>
      <c r="H1909" s="440">
        <f t="shared" si="86"/>
        <v>0</v>
      </c>
    </row>
    <row r="1910" spans="1:8" s="244" customFormat="1" ht="15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85"/>
        <v>0</v>
      </c>
      <c r="H1910" s="440">
        <f t="shared" si="86"/>
        <v>0</v>
      </c>
    </row>
    <row r="1911" spans="1:8" s="244" customFormat="1" ht="15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85"/>
        <v>0</v>
      </c>
      <c r="H1911" s="440">
        <f t="shared" si="86"/>
        <v>0</v>
      </c>
    </row>
    <row r="1912" spans="1:8" s="244" customFormat="1" ht="15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85"/>
        <v>0</v>
      </c>
      <c r="H1912" s="440">
        <f t="shared" si="86"/>
        <v>0</v>
      </c>
    </row>
    <row r="1913" spans="1:8" s="244" customFormat="1" ht="15">
      <c r="A1913" s="446">
        <v>42041</v>
      </c>
      <c r="B1913" s="447">
        <v>1</v>
      </c>
      <c r="C1913" s="448" t="s">
        <v>2778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86"/>
        <v>332.3666666666667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2779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86"/>
        <v>285.1666666666667</v>
      </c>
    </row>
    <row r="1915" spans="1:8" s="244" customFormat="1" ht="14.25" customHeight="1">
      <c r="A1915" s="436">
        <v>42118</v>
      </c>
      <c r="B1915" s="240">
        <v>1</v>
      </c>
      <c r="C1915" s="448" t="s">
        <v>2801</v>
      </c>
      <c r="D1915" s="240"/>
      <c r="E1915" s="469" t="s">
        <v>2800</v>
      </c>
      <c r="F1915" s="438">
        <v>6599.74</v>
      </c>
      <c r="G1915" s="439">
        <f>F1915/10</f>
        <v>659.9739999999999</v>
      </c>
      <c r="H1915" s="440">
        <f t="shared" si="86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2839</v>
      </c>
      <c r="D1916" s="240"/>
      <c r="E1916" s="469" t="s">
        <v>2840</v>
      </c>
      <c r="F1916" s="438">
        <v>10221.16</v>
      </c>
      <c r="G1916" s="439">
        <f>F1916/10</f>
        <v>1022.116</v>
      </c>
      <c r="H1916" s="440">
        <f t="shared" si="86"/>
        <v>85.17633333333333</v>
      </c>
    </row>
    <row r="1917" spans="1:8" s="244" customFormat="1" ht="14.25" customHeight="1">
      <c r="A1917" s="436">
        <v>42187</v>
      </c>
      <c r="B1917" s="240">
        <v>2</v>
      </c>
      <c r="C1917" s="448" t="s">
        <v>1885</v>
      </c>
      <c r="D1917" s="437" t="s">
        <v>67</v>
      </c>
      <c r="E1917" s="469" t="s">
        <v>2841</v>
      </c>
      <c r="F1917" s="438">
        <v>84999.99</v>
      </c>
      <c r="G1917" s="439">
        <f>F1917/5</f>
        <v>16999.998</v>
      </c>
      <c r="H1917" s="440">
        <f t="shared" si="86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2880</v>
      </c>
      <c r="E1918" s="469" t="s">
        <v>2881</v>
      </c>
      <c r="F1918" s="438">
        <v>13276.77</v>
      </c>
      <c r="G1918" s="439">
        <f>F1918/10</f>
        <v>1327.6770000000001</v>
      </c>
      <c r="H1918" s="440">
        <f t="shared" si="86"/>
        <v>110.63975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2.75" customHeight="1" thickBot="1">
      <c r="A1920" s="695"/>
      <c r="B1920" s="168"/>
      <c r="C1920" s="620" t="s">
        <v>2773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8" s="244" customFormat="1" ht="11.25" customHeight="1" thickBot="1" thickTop="1">
      <c r="A1921" s="587"/>
      <c r="B1921" s="665"/>
      <c r="C1921" s="665"/>
      <c r="D1921" s="665"/>
      <c r="E1921" s="665"/>
      <c r="F1921" s="443"/>
      <c r="G1921" s="443"/>
      <c r="H1921" s="444"/>
    </row>
    <row r="1922" spans="1:8" s="244" customFormat="1" ht="15">
      <c r="A1922" s="736"/>
      <c r="B1922" s="666"/>
      <c r="C1922" s="666"/>
      <c r="D1922" s="666"/>
      <c r="E1922" s="666"/>
      <c r="F1922" s="627"/>
      <c r="G1922" s="627"/>
      <c r="H1922" s="627"/>
    </row>
    <row r="1923" spans="1:8" s="244" customFormat="1" ht="15">
      <c r="A1923" s="736"/>
      <c r="B1923" s="666"/>
      <c r="C1923" s="666"/>
      <c r="D1923" s="666"/>
      <c r="E1923" s="666"/>
      <c r="F1923" s="627"/>
      <c r="G1923" s="627"/>
      <c r="H1923" s="627"/>
    </row>
    <row r="1924" spans="1:8" s="244" customFormat="1" ht="15">
      <c r="A1924" s="736"/>
      <c r="B1924" s="666"/>
      <c r="C1924" s="666"/>
      <c r="D1924" s="666"/>
      <c r="E1924" s="666"/>
      <c r="F1924" s="627"/>
      <c r="G1924" s="627"/>
      <c r="H1924" s="627"/>
    </row>
    <row r="1925" spans="1:8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8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8" s="244" customFormat="1" ht="12.75" customHeight="1">
      <c r="A1928" s="436">
        <v>40815</v>
      </c>
      <c r="B1928" s="240">
        <v>3</v>
      </c>
      <c r="C1928" s="308" t="s">
        <v>1872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</v>
      </c>
    </row>
    <row r="1929" spans="1:8" s="244" customFormat="1" ht="12.75" customHeight="1">
      <c r="A1929" s="436">
        <v>40815</v>
      </c>
      <c r="B1929" s="240">
        <v>1</v>
      </c>
      <c r="C1929" s="308" t="s">
        <v>1871</v>
      </c>
      <c r="D1929" s="437" t="s">
        <v>1506</v>
      </c>
      <c r="E1929" s="458"/>
      <c r="F1929" s="472">
        <v>3442.03</v>
      </c>
      <c r="G1929" s="439">
        <f aca="true" t="shared" si="87" ref="G1929:G1994">F1929/10</f>
        <v>344.20300000000003</v>
      </c>
      <c r="H1929" s="440">
        <f aca="true" t="shared" si="88" ref="H1929:H1994">G1929/12</f>
        <v>28.683583333333335</v>
      </c>
    </row>
    <row r="1930" spans="1:8" s="244" customFormat="1" ht="15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87"/>
        <v>619.501</v>
      </c>
      <c r="H1930" s="440">
        <f t="shared" si="88"/>
        <v>51.62508333333333</v>
      </c>
    </row>
    <row r="1931" spans="1:8" s="244" customFormat="1" ht="15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87"/>
        <v>619.501</v>
      </c>
      <c r="H1931" s="440">
        <f t="shared" si="88"/>
        <v>51.62508333333333</v>
      </c>
    </row>
    <row r="1932" spans="1:8" s="244" customFormat="1" ht="15">
      <c r="A1932" s="436">
        <v>40815</v>
      </c>
      <c r="B1932" s="240">
        <v>1</v>
      </c>
      <c r="C1932" s="308" t="s">
        <v>1870</v>
      </c>
      <c r="D1932" s="471" t="s">
        <v>338</v>
      </c>
      <c r="E1932" s="437"/>
      <c r="F1932" s="472">
        <v>14995</v>
      </c>
      <c r="G1932" s="439">
        <f t="shared" si="87"/>
        <v>1499.5</v>
      </c>
      <c r="H1932" s="440">
        <f t="shared" si="88"/>
        <v>124.95833333333333</v>
      </c>
    </row>
    <row r="1933" spans="1:8" s="244" customFormat="1" ht="15">
      <c r="A1933" s="436">
        <v>40815</v>
      </c>
      <c r="B1933" s="240">
        <v>1</v>
      </c>
      <c r="C1933" s="308" t="s">
        <v>1870</v>
      </c>
      <c r="D1933" s="471" t="s">
        <v>338</v>
      </c>
      <c r="E1933" s="437"/>
      <c r="F1933" s="472">
        <v>14995</v>
      </c>
      <c r="G1933" s="439">
        <f t="shared" si="87"/>
        <v>1499.5</v>
      </c>
      <c r="H1933" s="440">
        <f t="shared" si="88"/>
        <v>124.95833333333333</v>
      </c>
    </row>
    <row r="1934" spans="1:8" s="244" customFormat="1" ht="15">
      <c r="A1934" s="436">
        <v>40815</v>
      </c>
      <c r="B1934" s="240">
        <v>1</v>
      </c>
      <c r="C1934" s="308" t="s">
        <v>1870</v>
      </c>
      <c r="D1934" s="471" t="s">
        <v>338</v>
      </c>
      <c r="E1934" s="437" t="s">
        <v>12</v>
      </c>
      <c r="F1934" s="472">
        <v>14995</v>
      </c>
      <c r="G1934" s="439">
        <f t="shared" si="87"/>
        <v>1499.5</v>
      </c>
      <c r="H1934" s="440">
        <f t="shared" si="88"/>
        <v>124.95833333333333</v>
      </c>
    </row>
    <row r="1935" spans="1:8" s="244" customFormat="1" ht="15">
      <c r="A1935" s="436">
        <v>40815</v>
      </c>
      <c r="B1935" s="240">
        <v>1</v>
      </c>
      <c r="C1935" s="308" t="s">
        <v>1870</v>
      </c>
      <c r="D1935" s="471" t="s">
        <v>338</v>
      </c>
      <c r="E1935" s="458"/>
      <c r="F1935" s="472">
        <v>14995</v>
      </c>
      <c r="G1935" s="439">
        <f t="shared" si="87"/>
        <v>1499.5</v>
      </c>
      <c r="H1935" s="440">
        <f t="shared" si="88"/>
        <v>124.95833333333333</v>
      </c>
    </row>
    <row r="1936" spans="1:8" s="244" customFormat="1" ht="15">
      <c r="A1936" s="436">
        <v>40815</v>
      </c>
      <c r="B1936" s="240">
        <v>1</v>
      </c>
      <c r="C1936" s="308" t="s">
        <v>1870</v>
      </c>
      <c r="D1936" s="471" t="s">
        <v>338</v>
      </c>
      <c r="E1936" s="437" t="s">
        <v>12</v>
      </c>
      <c r="F1936" s="472">
        <v>14995</v>
      </c>
      <c r="G1936" s="439">
        <f t="shared" si="87"/>
        <v>1499.5</v>
      </c>
      <c r="H1936" s="440">
        <f t="shared" si="88"/>
        <v>124.95833333333333</v>
      </c>
    </row>
    <row r="1937" spans="1:8" s="244" customFormat="1" ht="15">
      <c r="A1937" s="436">
        <v>40815</v>
      </c>
      <c r="B1937" s="240">
        <v>1</v>
      </c>
      <c r="C1937" s="308" t="s">
        <v>1869</v>
      </c>
      <c r="D1937" s="437" t="s">
        <v>409</v>
      </c>
      <c r="E1937" s="437"/>
      <c r="F1937" s="472">
        <v>2538.8</v>
      </c>
      <c r="G1937" s="439">
        <f t="shared" si="87"/>
        <v>253.88000000000002</v>
      </c>
      <c r="H1937" s="440">
        <f t="shared" si="88"/>
        <v>21.15666666666667</v>
      </c>
    </row>
    <row r="1938" spans="1:8" s="244" customFormat="1" ht="15">
      <c r="A1938" s="436">
        <v>40815</v>
      </c>
      <c r="B1938" s="240">
        <v>1</v>
      </c>
      <c r="C1938" s="308" t="s">
        <v>1869</v>
      </c>
      <c r="D1938" s="437" t="s">
        <v>409</v>
      </c>
      <c r="E1938" s="437"/>
      <c r="F1938" s="472">
        <v>2538.8</v>
      </c>
      <c r="G1938" s="439">
        <f t="shared" si="87"/>
        <v>253.88000000000002</v>
      </c>
      <c r="H1938" s="440">
        <f t="shared" si="88"/>
        <v>21.15666666666667</v>
      </c>
    </row>
    <row r="1939" spans="1:8" s="244" customFormat="1" ht="15">
      <c r="A1939" s="436">
        <v>40815</v>
      </c>
      <c r="B1939" s="240">
        <v>1</v>
      </c>
      <c r="C1939" s="308" t="s">
        <v>1869</v>
      </c>
      <c r="D1939" s="437" t="s">
        <v>409</v>
      </c>
      <c r="E1939" s="437"/>
      <c r="F1939" s="472">
        <v>2538.8</v>
      </c>
      <c r="G1939" s="439">
        <f t="shared" si="87"/>
        <v>253.88000000000002</v>
      </c>
      <c r="H1939" s="440">
        <f t="shared" si="88"/>
        <v>21.15666666666667</v>
      </c>
    </row>
    <row r="1940" spans="1:8" s="244" customFormat="1" ht="15">
      <c r="A1940" s="436">
        <v>40815</v>
      </c>
      <c r="B1940" s="240">
        <v>1</v>
      </c>
      <c r="C1940" s="308" t="s">
        <v>1869</v>
      </c>
      <c r="D1940" s="437" t="s">
        <v>409</v>
      </c>
      <c r="E1940" s="437"/>
      <c r="F1940" s="472">
        <v>2538.8</v>
      </c>
      <c r="G1940" s="439">
        <f t="shared" si="87"/>
        <v>253.88000000000002</v>
      </c>
      <c r="H1940" s="440">
        <f t="shared" si="88"/>
        <v>21.15666666666667</v>
      </c>
    </row>
    <row r="1941" spans="1:8" s="244" customFormat="1" ht="15">
      <c r="A1941" s="436">
        <v>40815</v>
      </c>
      <c r="B1941" s="240">
        <v>1</v>
      </c>
      <c r="C1941" s="308" t="s">
        <v>1868</v>
      </c>
      <c r="D1941" s="437"/>
      <c r="E1941" s="437"/>
      <c r="F1941" s="472">
        <v>2534.99</v>
      </c>
      <c r="G1941" s="439">
        <f t="shared" si="87"/>
        <v>253.49899999999997</v>
      </c>
      <c r="H1941" s="440">
        <f t="shared" si="88"/>
        <v>21.124916666666664</v>
      </c>
    </row>
    <row r="1942" spans="1:8" s="244" customFormat="1" ht="15">
      <c r="A1942" s="436">
        <v>40815</v>
      </c>
      <c r="B1942" s="240">
        <v>1</v>
      </c>
      <c r="C1942" s="308" t="s">
        <v>1867</v>
      </c>
      <c r="D1942" s="437"/>
      <c r="E1942" s="437"/>
      <c r="F1942" s="472">
        <v>7910.78</v>
      </c>
      <c r="G1942" s="439">
        <f t="shared" si="87"/>
        <v>791.078</v>
      </c>
      <c r="H1942" s="440">
        <f t="shared" si="88"/>
        <v>65.92316666666666</v>
      </c>
    </row>
    <row r="1943" spans="1:8" s="244" customFormat="1" ht="15">
      <c r="A1943" s="436">
        <v>40815</v>
      </c>
      <c r="B1943" s="240">
        <v>1</v>
      </c>
      <c r="C1943" s="308" t="s">
        <v>1866</v>
      </c>
      <c r="D1943" s="437" t="s">
        <v>280</v>
      </c>
      <c r="E1943" s="437" t="s">
        <v>95</v>
      </c>
      <c r="F1943" s="472">
        <v>21335</v>
      </c>
      <c r="G1943" s="439">
        <f t="shared" si="87"/>
        <v>2133.5</v>
      </c>
      <c r="H1943" s="440">
        <f t="shared" si="88"/>
        <v>177.79166666666666</v>
      </c>
    </row>
    <row r="1944" spans="1:8" s="244" customFormat="1" ht="12.7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87"/>
        <v>249.24200000000002</v>
      </c>
      <c r="H1944" s="440">
        <f t="shared" si="88"/>
        <v>20.770166666666668</v>
      </c>
    </row>
    <row r="1945" spans="1:8" s="244" customFormat="1" ht="15">
      <c r="A1945" s="436">
        <v>40815</v>
      </c>
      <c r="B1945" s="452">
        <v>1</v>
      </c>
      <c r="C1945" s="308" t="s">
        <v>1865</v>
      </c>
      <c r="D1945" s="437" t="s">
        <v>61</v>
      </c>
      <c r="E1945" s="437" t="s">
        <v>1512</v>
      </c>
      <c r="F1945" s="472">
        <v>15495.59</v>
      </c>
      <c r="G1945" s="439">
        <f t="shared" si="87"/>
        <v>1549.559</v>
      </c>
      <c r="H1945" s="440">
        <f t="shared" si="88"/>
        <v>129.12991666666667</v>
      </c>
    </row>
    <row r="1946" spans="1:8" s="244" customFormat="1" ht="15">
      <c r="A1946" s="436">
        <v>40815</v>
      </c>
      <c r="B1946" s="452">
        <v>10</v>
      </c>
      <c r="C1946" s="308" t="s">
        <v>1864</v>
      </c>
      <c r="D1946" s="437"/>
      <c r="E1946" s="437"/>
      <c r="F1946" s="472">
        <v>16808.4</v>
      </c>
      <c r="G1946" s="439">
        <f t="shared" si="87"/>
        <v>1680.8400000000001</v>
      </c>
      <c r="H1946" s="440">
        <f t="shared" si="88"/>
        <v>140.07000000000002</v>
      </c>
    </row>
    <row r="1947" spans="1:8" s="244" customFormat="1" ht="15">
      <c r="A1947" s="436">
        <v>40815</v>
      </c>
      <c r="B1947" s="452">
        <v>1</v>
      </c>
      <c r="C1947" s="308" t="s">
        <v>1863</v>
      </c>
      <c r="D1947" s="437"/>
      <c r="E1947" s="437"/>
      <c r="F1947" s="472">
        <v>14140.4</v>
      </c>
      <c r="G1947" s="439">
        <f t="shared" si="87"/>
        <v>1414.04</v>
      </c>
      <c r="H1947" s="440">
        <f t="shared" si="88"/>
        <v>117.83666666666666</v>
      </c>
    </row>
    <row r="1948" spans="1:8" s="244" customFormat="1" ht="15">
      <c r="A1948" s="436">
        <v>40815</v>
      </c>
      <c r="B1948" s="452">
        <v>2</v>
      </c>
      <c r="C1948" s="308" t="s">
        <v>1862</v>
      </c>
      <c r="D1948" s="437" t="s">
        <v>1516</v>
      </c>
      <c r="E1948" s="437"/>
      <c r="F1948" s="472">
        <v>8537.6</v>
      </c>
      <c r="G1948" s="439">
        <f t="shared" si="87"/>
        <v>853.76</v>
      </c>
      <c r="H1948" s="440">
        <f t="shared" si="88"/>
        <v>71.14666666666666</v>
      </c>
    </row>
    <row r="1949" spans="1:8" s="244" customFormat="1" ht="15">
      <c r="A1949" s="436">
        <v>40815</v>
      </c>
      <c r="B1949" s="452">
        <v>6</v>
      </c>
      <c r="C1949" s="308" t="s">
        <v>1861</v>
      </c>
      <c r="D1949" s="437" t="s">
        <v>1516</v>
      </c>
      <c r="E1949" s="437"/>
      <c r="F1949" s="472">
        <v>24189.36</v>
      </c>
      <c r="G1949" s="439">
        <f t="shared" si="87"/>
        <v>2418.936</v>
      </c>
      <c r="H1949" s="440">
        <f t="shared" si="88"/>
        <v>201.578</v>
      </c>
    </row>
    <row r="1950" spans="1:8" s="244" customFormat="1" ht="15">
      <c r="A1950" s="436">
        <v>40815</v>
      </c>
      <c r="B1950" s="452">
        <v>2</v>
      </c>
      <c r="C1950" s="308" t="s">
        <v>1860</v>
      </c>
      <c r="D1950" s="437" t="s">
        <v>1516</v>
      </c>
      <c r="E1950" s="437"/>
      <c r="F1950" s="472">
        <v>6535.44</v>
      </c>
      <c r="G1950" s="439">
        <f t="shared" si="87"/>
        <v>653.544</v>
      </c>
      <c r="H1950" s="440">
        <f t="shared" si="88"/>
        <v>54.461999999999996</v>
      </c>
    </row>
    <row r="1951" spans="1:8" s="244" customFormat="1" ht="15">
      <c r="A1951" s="436">
        <v>40815</v>
      </c>
      <c r="B1951" s="452">
        <v>6</v>
      </c>
      <c r="C1951" s="308" t="s">
        <v>1859</v>
      </c>
      <c r="D1951" s="437"/>
      <c r="E1951" s="437"/>
      <c r="F1951" s="472">
        <v>24951.8</v>
      </c>
      <c r="G1951" s="439">
        <f t="shared" si="87"/>
        <v>2495.18</v>
      </c>
      <c r="H1951" s="440">
        <f t="shared" si="88"/>
        <v>207.93166666666664</v>
      </c>
    </row>
    <row r="1952" spans="1:8" s="244" customFormat="1" ht="15">
      <c r="A1952" s="436">
        <v>40815</v>
      </c>
      <c r="B1952" s="452">
        <v>1</v>
      </c>
      <c r="C1952" s="308" t="s">
        <v>1858</v>
      </c>
      <c r="D1952" s="437"/>
      <c r="E1952" s="437"/>
      <c r="F1952" s="472">
        <v>5515.8</v>
      </c>
      <c r="G1952" s="439">
        <f t="shared" si="87"/>
        <v>551.58</v>
      </c>
      <c r="H1952" s="440">
        <f t="shared" si="88"/>
        <v>45.965</v>
      </c>
    </row>
    <row r="1953" spans="1:8" s="244" customFormat="1" ht="15">
      <c r="A1953" s="436">
        <v>40815</v>
      </c>
      <c r="B1953" s="452">
        <v>3</v>
      </c>
      <c r="C1953" s="308" t="s">
        <v>1857</v>
      </c>
      <c r="D1953" s="437" t="s">
        <v>1522</v>
      </c>
      <c r="E1953" s="437" t="s">
        <v>1523</v>
      </c>
      <c r="F1953" s="472">
        <v>27853.92</v>
      </c>
      <c r="G1953" s="439">
        <f t="shared" si="87"/>
        <v>2785.392</v>
      </c>
      <c r="H1953" s="440">
        <f t="shared" si="88"/>
        <v>232.11599999999999</v>
      </c>
    </row>
    <row r="1954" spans="1:8" s="244" customFormat="1" ht="15">
      <c r="A1954" s="436">
        <v>40815</v>
      </c>
      <c r="B1954" s="452">
        <v>6</v>
      </c>
      <c r="C1954" s="308" t="s">
        <v>2777</v>
      </c>
      <c r="D1954" s="437"/>
      <c r="E1954" s="437"/>
      <c r="F1954" s="472">
        <v>25487.52</v>
      </c>
      <c r="G1954" s="439">
        <f t="shared" si="87"/>
        <v>2548.752</v>
      </c>
      <c r="H1954" s="440">
        <f t="shared" si="88"/>
        <v>212.396</v>
      </c>
    </row>
    <row r="1955" spans="1:8" s="244" customFormat="1" ht="15">
      <c r="A1955" s="436">
        <v>40815</v>
      </c>
      <c r="B1955" s="452">
        <v>5</v>
      </c>
      <c r="C1955" s="308" t="s">
        <v>1856</v>
      </c>
      <c r="D1955" s="437"/>
      <c r="E1955" s="437"/>
      <c r="F1955" s="472">
        <v>50112</v>
      </c>
      <c r="G1955" s="439">
        <f t="shared" si="87"/>
        <v>5011.2</v>
      </c>
      <c r="H1955" s="440">
        <f t="shared" si="88"/>
        <v>417.59999999999997</v>
      </c>
    </row>
    <row r="1956" spans="1:8" s="244" customFormat="1" ht="12.75" customHeight="1">
      <c r="A1956" s="436">
        <v>40815</v>
      </c>
      <c r="B1956" s="452">
        <v>3</v>
      </c>
      <c r="C1956" s="308" t="s">
        <v>1855</v>
      </c>
      <c r="D1956" s="437" t="s">
        <v>1522</v>
      </c>
      <c r="E1956" s="437" t="s">
        <v>1527</v>
      </c>
      <c r="F1956" s="472">
        <v>45191.28</v>
      </c>
      <c r="G1956" s="439">
        <f t="shared" si="87"/>
        <v>4519.128</v>
      </c>
      <c r="H1956" s="440">
        <f t="shared" si="88"/>
        <v>376.594</v>
      </c>
    </row>
    <row r="1957" spans="1:8" s="244" customFormat="1" ht="12.75" customHeight="1">
      <c r="A1957" s="436">
        <v>40815</v>
      </c>
      <c r="B1957" s="452">
        <v>2</v>
      </c>
      <c r="C1957" s="308" t="s">
        <v>1854</v>
      </c>
      <c r="D1957" s="437" t="s">
        <v>1529</v>
      </c>
      <c r="E1957" s="437"/>
      <c r="F1957" s="472">
        <v>25346</v>
      </c>
      <c r="G1957" s="439">
        <f t="shared" si="87"/>
        <v>2534.6</v>
      </c>
      <c r="H1957" s="440">
        <f t="shared" si="88"/>
        <v>211.21666666666667</v>
      </c>
    </row>
    <row r="1958" spans="1:8" s="244" customFormat="1" ht="15">
      <c r="A1958" s="436">
        <v>40815</v>
      </c>
      <c r="B1958" s="452">
        <v>1</v>
      </c>
      <c r="C1958" s="308" t="s">
        <v>1853</v>
      </c>
      <c r="D1958" s="437" t="s">
        <v>1531</v>
      </c>
      <c r="E1958" s="437"/>
      <c r="F1958" s="472">
        <v>25346</v>
      </c>
      <c r="G1958" s="439">
        <f t="shared" si="87"/>
        <v>2534.6</v>
      </c>
      <c r="H1958" s="440">
        <f t="shared" si="88"/>
        <v>211.21666666666667</v>
      </c>
    </row>
    <row r="1959" spans="1:8" s="244" customFormat="1" ht="12.75" customHeight="1">
      <c r="A1959" s="436">
        <v>40815</v>
      </c>
      <c r="B1959" s="452">
        <v>1</v>
      </c>
      <c r="C1959" s="308" t="s">
        <v>1852</v>
      </c>
      <c r="D1959" s="437" t="s">
        <v>1533</v>
      </c>
      <c r="E1959" s="437" t="s">
        <v>1534</v>
      </c>
      <c r="F1959" s="472">
        <v>31909.48</v>
      </c>
      <c r="G1959" s="439">
        <f t="shared" si="87"/>
        <v>3190.948</v>
      </c>
      <c r="H1959" s="440">
        <f t="shared" si="88"/>
        <v>265.9123333333333</v>
      </c>
    </row>
    <row r="1960" spans="1:8" s="244" customFormat="1" ht="12.7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aca="true" t="shared" si="89" ref="G1960:G1967">F1960/5</f>
        <v>1320.6979999999999</v>
      </c>
      <c r="H1960" s="440">
        <f t="shared" si="88"/>
        <v>110.05816666666665</v>
      </c>
    </row>
    <row r="1961" spans="1:8" s="244" customFormat="1" ht="15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89"/>
        <v>1320.6979999999999</v>
      </c>
      <c r="H1961" s="440">
        <f t="shared" si="88"/>
        <v>110.05816666666665</v>
      </c>
    </row>
    <row r="1962" spans="1:8" s="244" customFormat="1" ht="15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89"/>
        <v>1320.6979999999999</v>
      </c>
      <c r="H1962" s="440">
        <f t="shared" si="88"/>
        <v>110.05816666666665</v>
      </c>
    </row>
    <row r="1963" spans="1:8" s="244" customFormat="1" ht="12.75" customHeight="1">
      <c r="A1963" s="436">
        <v>40820</v>
      </c>
      <c r="B1963" s="452">
        <v>1</v>
      </c>
      <c r="C1963" s="308" t="s">
        <v>1851</v>
      </c>
      <c r="D1963" s="437" t="s">
        <v>71</v>
      </c>
      <c r="E1963" s="471" t="s">
        <v>1537</v>
      </c>
      <c r="F1963" s="472">
        <v>1600</v>
      </c>
      <c r="G1963" s="439">
        <f t="shared" si="89"/>
        <v>320</v>
      </c>
      <c r="H1963" s="440">
        <f t="shared" si="88"/>
        <v>26.666666666666668</v>
      </c>
    </row>
    <row r="1964" spans="1:8" s="244" customFormat="1" ht="12.75" customHeight="1">
      <c r="A1964" s="436">
        <v>40820</v>
      </c>
      <c r="B1964" s="452">
        <v>1</v>
      </c>
      <c r="C1964" s="308" t="s">
        <v>1851</v>
      </c>
      <c r="D1964" s="437" t="s">
        <v>71</v>
      </c>
      <c r="E1964" s="471" t="s">
        <v>1537</v>
      </c>
      <c r="F1964" s="472">
        <v>1600</v>
      </c>
      <c r="G1964" s="439">
        <f t="shared" si="89"/>
        <v>320</v>
      </c>
      <c r="H1964" s="440">
        <f t="shared" si="88"/>
        <v>26.666666666666668</v>
      </c>
    </row>
    <row r="1965" spans="1:8" s="244" customFormat="1" ht="15">
      <c r="A1965" s="436">
        <v>40820</v>
      </c>
      <c r="B1965" s="452">
        <v>1</v>
      </c>
      <c r="C1965" s="308" t="s">
        <v>1851</v>
      </c>
      <c r="D1965" s="437" t="s">
        <v>71</v>
      </c>
      <c r="E1965" s="471" t="s">
        <v>1537</v>
      </c>
      <c r="F1965" s="472">
        <v>1600</v>
      </c>
      <c r="G1965" s="439">
        <f t="shared" si="89"/>
        <v>320</v>
      </c>
      <c r="H1965" s="440">
        <f t="shared" si="88"/>
        <v>26.666666666666668</v>
      </c>
    </row>
    <row r="1966" spans="1:8" s="244" customFormat="1" ht="15">
      <c r="A1966" s="436">
        <v>40820</v>
      </c>
      <c r="B1966" s="452">
        <v>1</v>
      </c>
      <c r="C1966" s="308" t="s">
        <v>1851</v>
      </c>
      <c r="D1966" s="437" t="s">
        <v>71</v>
      </c>
      <c r="E1966" s="471" t="s">
        <v>1537</v>
      </c>
      <c r="F1966" s="472">
        <v>1600</v>
      </c>
      <c r="G1966" s="439">
        <f t="shared" si="89"/>
        <v>320</v>
      </c>
      <c r="H1966" s="440">
        <f t="shared" si="88"/>
        <v>26.666666666666668</v>
      </c>
    </row>
    <row r="1967" spans="1:8" s="244" customFormat="1" ht="12.7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89"/>
        <v>5368.966</v>
      </c>
      <c r="H1967" s="444">
        <f t="shared" si="88"/>
        <v>447.41383333333334</v>
      </c>
    </row>
    <row r="1968" spans="1:8" s="399" customFormat="1" ht="9.7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9.7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 ht="15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aca="true" t="shared" si="90" ref="G1970:G1977">F1970/5</f>
        <v>5368.966</v>
      </c>
      <c r="H1970" s="655">
        <f t="shared" si="88"/>
        <v>447.41383333333334</v>
      </c>
    </row>
    <row r="1971" spans="1:8" s="244" customFormat="1" ht="15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90"/>
        <v>5368.966</v>
      </c>
      <c r="H1971" s="440">
        <f t="shared" si="88"/>
        <v>447.41383333333334</v>
      </c>
    </row>
    <row r="1972" spans="1:8" s="244" customFormat="1" ht="15">
      <c r="A1972" s="436">
        <v>40820</v>
      </c>
      <c r="B1972" s="452">
        <v>1</v>
      </c>
      <c r="C1972" s="308" t="s">
        <v>1850</v>
      </c>
      <c r="D1972" s="437" t="s">
        <v>26</v>
      </c>
      <c r="E1972" s="437" t="s">
        <v>1541</v>
      </c>
      <c r="F1972" s="472">
        <v>2370.69</v>
      </c>
      <c r="G1972" s="439">
        <f t="shared" si="90"/>
        <v>474.13800000000003</v>
      </c>
      <c r="H1972" s="440">
        <f t="shared" si="88"/>
        <v>39.511500000000005</v>
      </c>
    </row>
    <row r="1973" spans="1:8" s="244" customFormat="1" ht="15">
      <c r="A1973" s="436">
        <v>40820</v>
      </c>
      <c r="B1973" s="452">
        <v>1</v>
      </c>
      <c r="C1973" s="308" t="s">
        <v>1850</v>
      </c>
      <c r="D1973" s="437" t="s">
        <v>26</v>
      </c>
      <c r="E1973" s="437" t="s">
        <v>1541</v>
      </c>
      <c r="F1973" s="472">
        <v>2370.69</v>
      </c>
      <c r="G1973" s="439">
        <f t="shared" si="90"/>
        <v>474.13800000000003</v>
      </c>
      <c r="H1973" s="440">
        <f t="shared" si="88"/>
        <v>39.511500000000005</v>
      </c>
    </row>
    <row r="1974" spans="1:8" s="244" customFormat="1" ht="15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90"/>
        <v>474.13800000000003</v>
      </c>
      <c r="H1974" s="440">
        <f t="shared" si="88"/>
        <v>39.511500000000005</v>
      </c>
    </row>
    <row r="1975" spans="1:8" s="244" customFormat="1" ht="15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90"/>
        <v>474.13800000000003</v>
      </c>
      <c r="H1975" s="440">
        <f t="shared" si="88"/>
        <v>39.511500000000005</v>
      </c>
    </row>
    <row r="1976" spans="1:8" s="244" customFormat="1" ht="12.7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90"/>
        <v>1320.6979999999999</v>
      </c>
      <c r="H1976" s="440">
        <f t="shared" si="88"/>
        <v>110.05816666666665</v>
      </c>
    </row>
    <row r="1977" spans="1:8" s="244" customFormat="1" ht="12.7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90"/>
        <v>1320.6979999999999</v>
      </c>
      <c r="H1977" s="440">
        <f t="shared" si="88"/>
        <v>110.05816666666665</v>
      </c>
    </row>
    <row r="1978" spans="1:8" s="244" customFormat="1" ht="12.7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87"/>
        <v>401.729</v>
      </c>
      <c r="H1978" s="440">
        <f t="shared" si="88"/>
        <v>33.47741666666666</v>
      </c>
    </row>
    <row r="1979" spans="1:8" s="244" customFormat="1" ht="15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87"/>
        <v>401.729</v>
      </c>
      <c r="H1979" s="440">
        <f t="shared" si="88"/>
        <v>33.47741666666666</v>
      </c>
    </row>
    <row r="1980" spans="1:8" s="244" customFormat="1" ht="15">
      <c r="A1980" s="436"/>
      <c r="B1980" s="452">
        <v>1</v>
      </c>
      <c r="C1980" s="308" t="s">
        <v>1849</v>
      </c>
      <c r="D1980" s="437"/>
      <c r="E1980" s="437"/>
      <c r="F1980" s="459">
        <v>0</v>
      </c>
      <c r="G1980" s="439">
        <f t="shared" si="87"/>
        <v>0</v>
      </c>
      <c r="H1980" s="440">
        <f t="shared" si="88"/>
        <v>0</v>
      </c>
    </row>
    <row r="1981" spans="1:8" s="244" customFormat="1" ht="15">
      <c r="A1981" s="436"/>
      <c r="B1981" s="452">
        <v>1</v>
      </c>
      <c r="C1981" s="308" t="s">
        <v>1848</v>
      </c>
      <c r="D1981" s="437"/>
      <c r="E1981" s="437"/>
      <c r="F1981" s="459">
        <v>0</v>
      </c>
      <c r="G1981" s="439">
        <f t="shared" si="87"/>
        <v>0</v>
      </c>
      <c r="H1981" s="440">
        <f t="shared" si="88"/>
        <v>0</v>
      </c>
    </row>
    <row r="1982" spans="1:8" s="244" customFormat="1" ht="15">
      <c r="A1982" s="436"/>
      <c r="B1982" s="452">
        <v>2</v>
      </c>
      <c r="C1982" s="308" t="s">
        <v>1847</v>
      </c>
      <c r="D1982" s="437" t="s">
        <v>409</v>
      </c>
      <c r="E1982" s="437"/>
      <c r="F1982" s="459">
        <v>0</v>
      </c>
      <c r="G1982" s="439">
        <f t="shared" si="87"/>
        <v>0</v>
      </c>
      <c r="H1982" s="440">
        <f t="shared" si="88"/>
        <v>0</v>
      </c>
    </row>
    <row r="1983" spans="1:8" s="244" customFormat="1" ht="15">
      <c r="A1983" s="436"/>
      <c r="B1983" s="452">
        <v>1</v>
      </c>
      <c r="C1983" s="308" t="s">
        <v>1846</v>
      </c>
      <c r="D1983" s="437"/>
      <c r="E1983" s="437"/>
      <c r="F1983" s="459">
        <v>0</v>
      </c>
      <c r="G1983" s="439">
        <f t="shared" si="87"/>
        <v>0</v>
      </c>
      <c r="H1983" s="440">
        <f t="shared" si="88"/>
        <v>0</v>
      </c>
    </row>
    <row r="1984" spans="1:8" s="244" customFormat="1" ht="15">
      <c r="A1984" s="436"/>
      <c r="B1984" s="452">
        <v>1</v>
      </c>
      <c r="C1984" s="308" t="s">
        <v>1845</v>
      </c>
      <c r="D1984" s="437"/>
      <c r="E1984" s="437"/>
      <c r="F1984" s="459">
        <v>0</v>
      </c>
      <c r="G1984" s="439">
        <f t="shared" si="87"/>
        <v>0</v>
      </c>
      <c r="H1984" s="440">
        <f t="shared" si="88"/>
        <v>0</v>
      </c>
    </row>
    <row r="1985" spans="1:8" s="244" customFormat="1" ht="15">
      <c r="A1985" s="436">
        <v>41016</v>
      </c>
      <c r="B1985" s="452">
        <v>1</v>
      </c>
      <c r="C1985" s="308" t="s">
        <v>1844</v>
      </c>
      <c r="D1985" s="437" t="s">
        <v>1269</v>
      </c>
      <c r="E1985" s="437"/>
      <c r="F1985" s="439">
        <v>10658.55</v>
      </c>
      <c r="G1985" s="439">
        <f t="shared" si="87"/>
        <v>1065.855</v>
      </c>
      <c r="H1985" s="440">
        <f t="shared" si="88"/>
        <v>88.82125</v>
      </c>
    </row>
    <row r="1986" spans="1:8" s="244" customFormat="1" ht="15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87"/>
        <v>442.122</v>
      </c>
      <c r="H1986" s="440">
        <f t="shared" si="88"/>
        <v>36.8435</v>
      </c>
    </row>
    <row r="1987" spans="1:8" s="244" customFormat="1" ht="15">
      <c r="A1987" s="436">
        <v>41046</v>
      </c>
      <c r="B1987" s="452">
        <v>1</v>
      </c>
      <c r="C1987" s="308" t="s">
        <v>1843</v>
      </c>
      <c r="D1987" s="437"/>
      <c r="E1987" s="437"/>
      <c r="F1987" s="439">
        <v>2622.42</v>
      </c>
      <c r="G1987" s="439">
        <f t="shared" si="87"/>
        <v>262.242</v>
      </c>
      <c r="H1987" s="440">
        <f t="shared" si="88"/>
        <v>21.8535</v>
      </c>
    </row>
    <row r="1988" spans="1:8" s="244" customFormat="1" ht="12.75" customHeight="1">
      <c r="A1988" s="436"/>
      <c r="B1988" s="452">
        <v>4</v>
      </c>
      <c r="C1988" s="308" t="s">
        <v>1842</v>
      </c>
      <c r="D1988" s="437" t="s">
        <v>1554</v>
      </c>
      <c r="E1988" s="601" t="s">
        <v>2730</v>
      </c>
      <c r="F1988" s="459">
        <v>0</v>
      </c>
      <c r="G1988" s="439">
        <f t="shared" si="87"/>
        <v>0</v>
      </c>
      <c r="H1988" s="440">
        <f t="shared" si="88"/>
        <v>0</v>
      </c>
    </row>
    <row r="1989" spans="1:8" s="244" customFormat="1" ht="12.75" customHeight="1">
      <c r="A1989" s="436"/>
      <c r="B1989" s="452">
        <v>1</v>
      </c>
      <c r="C1989" s="308" t="s">
        <v>1828</v>
      </c>
      <c r="D1989" s="437" t="s">
        <v>80</v>
      </c>
      <c r="E1989" s="437"/>
      <c r="F1989" s="459">
        <v>0</v>
      </c>
      <c r="G1989" s="439">
        <f t="shared" si="87"/>
        <v>0</v>
      </c>
      <c r="H1989" s="440">
        <f t="shared" si="88"/>
        <v>0</v>
      </c>
    </row>
    <row r="1990" spans="1:8" s="244" customFormat="1" ht="12.75" customHeight="1">
      <c r="A1990" s="436"/>
      <c r="B1990" s="452">
        <v>1</v>
      </c>
      <c r="C1990" s="308" t="s">
        <v>1841</v>
      </c>
      <c r="D1990" s="437" t="s">
        <v>715</v>
      </c>
      <c r="E1990" s="437" t="s">
        <v>1558</v>
      </c>
      <c r="F1990" s="459">
        <v>0</v>
      </c>
      <c r="G1990" s="439">
        <f t="shared" si="87"/>
        <v>0</v>
      </c>
      <c r="H1990" s="440">
        <f t="shared" si="88"/>
        <v>0</v>
      </c>
    </row>
    <row r="1991" spans="1:8" s="244" customFormat="1" ht="12.75" customHeight="1">
      <c r="A1991" s="436"/>
      <c r="B1991" s="452">
        <v>1</v>
      </c>
      <c r="C1991" s="308" t="s">
        <v>1840</v>
      </c>
      <c r="D1991" s="437"/>
      <c r="E1991" s="437"/>
      <c r="F1991" s="459">
        <v>0</v>
      </c>
      <c r="G1991" s="439">
        <f t="shared" si="87"/>
        <v>0</v>
      </c>
      <c r="H1991" s="440">
        <f t="shared" si="88"/>
        <v>0</v>
      </c>
    </row>
    <row r="1992" spans="1:8" s="244" customFormat="1" ht="15">
      <c r="A1992" s="436"/>
      <c r="B1992" s="452">
        <v>1</v>
      </c>
      <c r="C1992" s="308" t="s">
        <v>1839</v>
      </c>
      <c r="D1992" s="437"/>
      <c r="E1992" s="437"/>
      <c r="F1992" s="459">
        <v>0</v>
      </c>
      <c r="G1992" s="439">
        <f t="shared" si="87"/>
        <v>0</v>
      </c>
      <c r="H1992" s="440">
        <f t="shared" si="88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87"/>
        <v>0</v>
      </c>
      <c r="H1993" s="440">
        <f t="shared" si="88"/>
        <v>0</v>
      </c>
    </row>
    <row r="1994" spans="1:8" s="244" customFormat="1" ht="12" customHeight="1">
      <c r="A1994" s="436"/>
      <c r="B1994" s="452">
        <v>2</v>
      </c>
      <c r="C1994" s="584" t="s">
        <v>1838</v>
      </c>
      <c r="D1994" s="437"/>
      <c r="E1994" s="437"/>
      <c r="F1994" s="459">
        <v>0</v>
      </c>
      <c r="G1994" s="439">
        <f t="shared" si="87"/>
        <v>0</v>
      </c>
      <c r="H1994" s="440">
        <f t="shared" si="88"/>
        <v>0</v>
      </c>
    </row>
    <row r="1995" spans="1:8" s="244" customFormat="1" ht="12" customHeight="1">
      <c r="A1995" s="436"/>
      <c r="B1995" s="452">
        <v>1</v>
      </c>
      <c r="C1995" s="308" t="s">
        <v>1828</v>
      </c>
      <c r="D1995" s="437"/>
      <c r="E1995" s="437"/>
      <c r="F1995" s="459">
        <v>0</v>
      </c>
      <c r="G1995" s="439">
        <f aca="true" t="shared" si="91" ref="G1995:G2034">F1995/10</f>
        <v>0</v>
      </c>
      <c r="H1995" s="440">
        <f aca="true" t="shared" si="92" ref="H1995:H2035">G1995/12</f>
        <v>0</v>
      </c>
    </row>
    <row r="1996" spans="1:8" s="244" customFormat="1" ht="12" customHeight="1">
      <c r="A1996" s="436"/>
      <c r="B1996" s="452">
        <v>1</v>
      </c>
      <c r="C1996" s="308" t="s">
        <v>1837</v>
      </c>
      <c r="D1996" s="437"/>
      <c r="E1996" s="437"/>
      <c r="F1996" s="459">
        <v>0</v>
      </c>
      <c r="G1996" s="439">
        <f t="shared" si="91"/>
        <v>0</v>
      </c>
      <c r="H1996" s="440">
        <f t="shared" si="92"/>
        <v>0</v>
      </c>
    </row>
    <row r="1997" spans="1:8" s="244" customFormat="1" ht="12" customHeight="1">
      <c r="A1997" s="436"/>
      <c r="B1997" s="452">
        <v>5</v>
      </c>
      <c r="C1997" s="584" t="s">
        <v>1836</v>
      </c>
      <c r="D1997" s="437"/>
      <c r="E1997" s="437"/>
      <c r="F1997" s="459">
        <v>0</v>
      </c>
      <c r="G1997" s="439">
        <f t="shared" si="91"/>
        <v>0</v>
      </c>
      <c r="H1997" s="440">
        <f t="shared" si="92"/>
        <v>0</v>
      </c>
    </row>
    <row r="1998" spans="1:8" s="244" customFormat="1" ht="15">
      <c r="A1998" s="436"/>
      <c r="B1998" s="452">
        <v>1</v>
      </c>
      <c r="C1998" s="308" t="s">
        <v>1835</v>
      </c>
      <c r="D1998" s="437"/>
      <c r="E1998" s="437"/>
      <c r="F1998" s="459">
        <v>0</v>
      </c>
      <c r="G1998" s="439">
        <f t="shared" si="91"/>
        <v>0</v>
      </c>
      <c r="H1998" s="440">
        <f t="shared" si="92"/>
        <v>0</v>
      </c>
    </row>
    <row r="1999" spans="1:8" s="244" customFormat="1" ht="12.75" customHeight="1">
      <c r="A1999" s="436"/>
      <c r="B1999" s="452">
        <v>1</v>
      </c>
      <c r="C1999" s="308" t="s">
        <v>1834</v>
      </c>
      <c r="D1999" s="437" t="s">
        <v>67</v>
      </c>
      <c r="E1999" s="437" t="s">
        <v>95</v>
      </c>
      <c r="F1999" s="459">
        <v>0</v>
      </c>
      <c r="G1999" s="439">
        <f t="shared" si="91"/>
        <v>0</v>
      </c>
      <c r="H1999" s="440">
        <f t="shared" si="92"/>
        <v>0</v>
      </c>
    </row>
    <row r="2000" spans="1:8" s="244" customFormat="1" ht="12.75" customHeight="1">
      <c r="A2000" s="436"/>
      <c r="B2000" s="452">
        <v>1</v>
      </c>
      <c r="C2000" s="308" t="s">
        <v>1833</v>
      </c>
      <c r="D2000" s="437" t="s">
        <v>1570</v>
      </c>
      <c r="E2000" s="437" t="s">
        <v>1571</v>
      </c>
      <c r="F2000" s="459">
        <v>0</v>
      </c>
      <c r="G2000" s="439">
        <f t="shared" si="91"/>
        <v>0</v>
      </c>
      <c r="H2000" s="440">
        <f t="shared" si="92"/>
        <v>0</v>
      </c>
    </row>
    <row r="2001" spans="1:8" s="244" customFormat="1" ht="12.75" customHeight="1">
      <c r="A2001" s="436"/>
      <c r="B2001" s="452">
        <v>1</v>
      </c>
      <c r="C2001" s="295" t="s">
        <v>1832</v>
      </c>
      <c r="D2001" s="437" t="s">
        <v>12</v>
      </c>
      <c r="E2001" s="457"/>
      <c r="F2001" s="459">
        <v>0</v>
      </c>
      <c r="G2001" s="439">
        <f t="shared" si="91"/>
        <v>0</v>
      </c>
      <c r="H2001" s="440">
        <f t="shared" si="92"/>
        <v>0</v>
      </c>
    </row>
    <row r="2002" spans="1:8" s="244" customFormat="1" ht="12.7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91"/>
        <v>0</v>
      </c>
      <c r="H2002" s="440">
        <f t="shared" si="92"/>
        <v>0</v>
      </c>
    </row>
    <row r="2003" spans="1:8" s="244" customFormat="1" ht="12.75" customHeight="1">
      <c r="A2003" s="436"/>
      <c r="B2003" s="452">
        <v>1</v>
      </c>
      <c r="C2003" s="295" t="s">
        <v>1831</v>
      </c>
      <c r="D2003" s="437"/>
      <c r="E2003" s="457"/>
      <c r="F2003" s="459">
        <v>0</v>
      </c>
      <c r="G2003" s="439">
        <f t="shared" si="91"/>
        <v>0</v>
      </c>
      <c r="H2003" s="440">
        <f t="shared" si="92"/>
        <v>0</v>
      </c>
    </row>
    <row r="2004" spans="1:8" s="244" customFormat="1" ht="12.75" customHeight="1">
      <c r="A2004" s="436"/>
      <c r="B2004" s="452">
        <v>1</v>
      </c>
      <c r="C2004" s="295" t="s">
        <v>1830</v>
      </c>
      <c r="D2004" s="437"/>
      <c r="E2004" s="457"/>
      <c r="F2004" s="459">
        <v>0</v>
      </c>
      <c r="G2004" s="439">
        <f t="shared" si="91"/>
        <v>0</v>
      </c>
      <c r="H2004" s="440">
        <f t="shared" si="92"/>
        <v>0</v>
      </c>
    </row>
    <row r="2005" spans="1:8" s="244" customFormat="1" ht="12.75" customHeight="1">
      <c r="A2005" s="436"/>
      <c r="B2005" s="452">
        <v>1</v>
      </c>
      <c r="C2005" s="295" t="s">
        <v>1829</v>
      </c>
      <c r="D2005" s="437"/>
      <c r="E2005" s="457"/>
      <c r="F2005" s="459">
        <v>0</v>
      </c>
      <c r="G2005" s="439">
        <f t="shared" si="91"/>
        <v>0</v>
      </c>
      <c r="H2005" s="440">
        <f t="shared" si="92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91"/>
        <v>0</v>
      </c>
      <c r="H2006" s="440">
        <f t="shared" si="92"/>
        <v>0</v>
      </c>
    </row>
    <row r="2007" spans="1:8" s="244" customFormat="1" ht="15">
      <c r="A2007" s="436"/>
      <c r="B2007" s="452">
        <v>1</v>
      </c>
      <c r="C2007" s="295" t="s">
        <v>1828</v>
      </c>
      <c r="D2007" s="437"/>
      <c r="E2007" s="457"/>
      <c r="F2007" s="459">
        <v>0</v>
      </c>
      <c r="G2007" s="439">
        <f t="shared" si="91"/>
        <v>0</v>
      </c>
      <c r="H2007" s="440">
        <f t="shared" si="92"/>
        <v>0</v>
      </c>
    </row>
    <row r="2008" spans="1:8" s="244" customFormat="1" ht="12.75" customHeight="1">
      <c r="A2008" s="436"/>
      <c r="B2008" s="452">
        <v>1</v>
      </c>
      <c r="C2008" s="295" t="s">
        <v>1827</v>
      </c>
      <c r="D2008" s="437"/>
      <c r="E2008" s="457"/>
      <c r="F2008" s="459">
        <v>0</v>
      </c>
      <c r="G2008" s="439">
        <f t="shared" si="91"/>
        <v>0</v>
      </c>
      <c r="H2008" s="440">
        <f t="shared" si="92"/>
        <v>0</v>
      </c>
    </row>
    <row r="2009" spans="1:8" s="244" customFormat="1" ht="12.75" customHeight="1">
      <c r="A2009" s="436"/>
      <c r="B2009" s="452">
        <v>2</v>
      </c>
      <c r="C2009" s="295" t="s">
        <v>1827</v>
      </c>
      <c r="D2009" s="437"/>
      <c r="E2009" s="457"/>
      <c r="F2009" s="459">
        <v>0</v>
      </c>
      <c r="G2009" s="439">
        <f t="shared" si="91"/>
        <v>0</v>
      </c>
      <c r="H2009" s="440">
        <f t="shared" si="92"/>
        <v>0</v>
      </c>
    </row>
    <row r="2010" spans="1:8" s="244" customFormat="1" ht="15">
      <c r="A2010" s="436"/>
      <c r="B2010" s="452">
        <v>1</v>
      </c>
      <c r="C2010" s="295" t="s">
        <v>1826</v>
      </c>
      <c r="D2010" s="437"/>
      <c r="E2010" s="457"/>
      <c r="F2010" s="459">
        <v>0</v>
      </c>
      <c r="G2010" s="439">
        <f t="shared" si="91"/>
        <v>0</v>
      </c>
      <c r="H2010" s="440">
        <f t="shared" si="92"/>
        <v>0</v>
      </c>
    </row>
    <row r="2011" spans="1:8" s="244" customFormat="1" ht="12.7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91"/>
        <v>0</v>
      </c>
      <c r="H2011" s="440">
        <f t="shared" si="92"/>
        <v>0</v>
      </c>
    </row>
    <row r="2012" spans="1:8" s="244" customFormat="1" ht="12.75" customHeight="1">
      <c r="A2012" s="436"/>
      <c r="B2012" s="452">
        <v>1</v>
      </c>
      <c r="C2012" s="295" t="s">
        <v>1825</v>
      </c>
      <c r="D2012" s="437" t="s">
        <v>12</v>
      </c>
      <c r="E2012" s="457"/>
      <c r="F2012" s="459">
        <v>0</v>
      </c>
      <c r="G2012" s="439">
        <f t="shared" si="91"/>
        <v>0</v>
      </c>
      <c r="H2012" s="440">
        <f t="shared" si="92"/>
        <v>0</v>
      </c>
    </row>
    <row r="2013" spans="1:8" s="244" customFormat="1" ht="12.7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91"/>
        <v>0</v>
      </c>
      <c r="H2013" s="440">
        <f t="shared" si="92"/>
        <v>0</v>
      </c>
    </row>
    <row r="2014" spans="1:8" s="244" customFormat="1" ht="12.7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91"/>
        <v>0</v>
      </c>
      <c r="H2014" s="440">
        <f t="shared" si="92"/>
        <v>0</v>
      </c>
    </row>
    <row r="2015" spans="1:8" s="244" customFormat="1" ht="12.75" customHeight="1" thickBot="1">
      <c r="A2015" s="587"/>
      <c r="B2015" s="765">
        <v>5</v>
      </c>
      <c r="C2015" s="712" t="s">
        <v>1824</v>
      </c>
      <c r="D2015" s="590"/>
      <c r="E2015" s="605"/>
      <c r="F2015" s="650">
        <v>0</v>
      </c>
      <c r="G2015" s="443">
        <f t="shared" si="91"/>
        <v>0</v>
      </c>
      <c r="H2015" s="444">
        <f t="shared" si="92"/>
        <v>0</v>
      </c>
    </row>
    <row r="2016" spans="1:8" s="399" customFormat="1" ht="11.2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2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 ht="15">
      <c r="A2018" s="608"/>
      <c r="B2018" s="767">
        <v>1</v>
      </c>
      <c r="C2018" s="717" t="s">
        <v>1823</v>
      </c>
      <c r="D2018" s="813"/>
      <c r="E2018" s="814"/>
      <c r="F2018" s="654">
        <v>0</v>
      </c>
      <c r="G2018" s="477">
        <f t="shared" si="91"/>
        <v>0</v>
      </c>
      <c r="H2018" s="655">
        <f t="shared" si="92"/>
        <v>0</v>
      </c>
    </row>
    <row r="2019" spans="1:8" s="244" customFormat="1" ht="15.75" thickBot="1">
      <c r="A2019" s="781"/>
      <c r="B2019" s="815">
        <v>1</v>
      </c>
      <c r="C2019" s="594" t="s">
        <v>1822</v>
      </c>
      <c r="D2019" s="816"/>
      <c r="E2019" s="816"/>
      <c r="F2019" s="459">
        <v>0</v>
      </c>
      <c r="G2019" s="439">
        <f t="shared" si="91"/>
        <v>0</v>
      </c>
      <c r="H2019" s="440">
        <f t="shared" si="92"/>
        <v>0</v>
      </c>
    </row>
    <row r="2020" spans="1:8" s="244" customFormat="1" ht="15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 ht="15">
      <c r="A2021" s="436"/>
      <c r="B2021" s="452">
        <v>2</v>
      </c>
      <c r="C2021" s="308" t="s">
        <v>1821</v>
      </c>
      <c r="D2021" s="308"/>
      <c r="E2021" s="240"/>
      <c r="F2021" s="459">
        <v>0</v>
      </c>
      <c r="G2021" s="439">
        <f t="shared" si="91"/>
        <v>0</v>
      </c>
      <c r="H2021" s="440">
        <f t="shared" si="92"/>
        <v>0</v>
      </c>
    </row>
    <row r="2022" spans="1:8" s="244" customFormat="1" ht="15">
      <c r="A2022" s="436"/>
      <c r="B2022" s="452">
        <v>5</v>
      </c>
      <c r="C2022" s="308" t="s">
        <v>1820</v>
      </c>
      <c r="D2022" s="308"/>
      <c r="E2022" s="240"/>
      <c r="F2022" s="459">
        <v>0</v>
      </c>
      <c r="G2022" s="439">
        <f t="shared" si="91"/>
        <v>0</v>
      </c>
      <c r="H2022" s="440">
        <f t="shared" si="92"/>
        <v>0</v>
      </c>
    </row>
    <row r="2023" spans="1:8" s="244" customFormat="1" ht="15">
      <c r="A2023" s="436"/>
      <c r="B2023" s="452">
        <v>1</v>
      </c>
      <c r="C2023" s="308" t="s">
        <v>1819</v>
      </c>
      <c r="D2023" s="308"/>
      <c r="E2023" s="240"/>
      <c r="F2023" s="459">
        <v>0</v>
      </c>
      <c r="G2023" s="439">
        <f t="shared" si="91"/>
        <v>0</v>
      </c>
      <c r="H2023" s="440">
        <f t="shared" si="92"/>
        <v>0</v>
      </c>
    </row>
    <row r="2024" spans="1:8" s="244" customFormat="1" ht="15">
      <c r="A2024" s="436"/>
      <c r="B2024" s="452">
        <v>1</v>
      </c>
      <c r="C2024" s="308" t="s">
        <v>1818</v>
      </c>
      <c r="D2024" s="308"/>
      <c r="E2024" s="240"/>
      <c r="F2024" s="459">
        <v>0</v>
      </c>
      <c r="G2024" s="439">
        <f t="shared" si="91"/>
        <v>0</v>
      </c>
      <c r="H2024" s="440">
        <f t="shared" si="92"/>
        <v>0</v>
      </c>
    </row>
    <row r="2025" spans="1:8" s="244" customFormat="1" ht="15">
      <c r="A2025" s="436"/>
      <c r="B2025" s="452">
        <v>1</v>
      </c>
      <c r="C2025" s="584" t="s">
        <v>1817</v>
      </c>
      <c r="D2025" s="308"/>
      <c r="E2025" s="240"/>
      <c r="F2025" s="459">
        <v>0</v>
      </c>
      <c r="G2025" s="439">
        <f t="shared" si="91"/>
        <v>0</v>
      </c>
      <c r="H2025" s="440">
        <f t="shared" si="92"/>
        <v>0</v>
      </c>
    </row>
    <row r="2026" spans="1:8" s="244" customFormat="1" ht="15">
      <c r="A2026" s="436">
        <v>41695</v>
      </c>
      <c r="B2026" s="452">
        <v>1</v>
      </c>
      <c r="C2026" s="308" t="s">
        <v>1816</v>
      </c>
      <c r="D2026" s="437" t="s">
        <v>649</v>
      </c>
      <c r="E2026" s="240"/>
      <c r="F2026" s="472">
        <v>77050</v>
      </c>
      <c r="G2026" s="439">
        <f t="shared" si="91"/>
        <v>7705</v>
      </c>
      <c r="H2026" s="440">
        <f t="shared" si="92"/>
        <v>642.0833333333334</v>
      </c>
    </row>
    <row r="2027" spans="1:8" s="244" customFormat="1" ht="15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91"/>
        <v>59</v>
      </c>
      <c r="H2027" s="440">
        <f t="shared" si="92"/>
        <v>4.916666666666667</v>
      </c>
    </row>
    <row r="2028" spans="1:8" s="244" customFormat="1" ht="15">
      <c r="A2028" s="436">
        <v>41653</v>
      </c>
      <c r="B2028" s="452">
        <v>1</v>
      </c>
      <c r="C2028" s="295" t="s">
        <v>1815</v>
      </c>
      <c r="D2028" s="308"/>
      <c r="E2028" s="240"/>
      <c r="F2028" s="472">
        <v>21289.2</v>
      </c>
      <c r="G2028" s="439">
        <f t="shared" si="91"/>
        <v>2128.92</v>
      </c>
      <c r="H2028" s="440">
        <f t="shared" si="92"/>
        <v>177.41</v>
      </c>
    </row>
    <row r="2029" spans="1:8" s="244" customFormat="1" ht="15">
      <c r="A2029" s="436">
        <v>42136</v>
      </c>
      <c r="B2029" s="452">
        <v>1</v>
      </c>
      <c r="C2029" s="295" t="s">
        <v>702</v>
      </c>
      <c r="D2029" s="471" t="s">
        <v>2817</v>
      </c>
      <c r="E2029" s="471" t="s">
        <v>2818</v>
      </c>
      <c r="F2029" s="472">
        <v>1295</v>
      </c>
      <c r="G2029" s="453">
        <f t="shared" si="91"/>
        <v>129.5</v>
      </c>
      <c r="H2029" s="454">
        <f t="shared" si="92"/>
        <v>10.791666666666666</v>
      </c>
    </row>
    <row r="2030" spans="1:8" s="244" customFormat="1" ht="15">
      <c r="A2030" s="436">
        <v>42137</v>
      </c>
      <c r="B2030" s="452">
        <v>1</v>
      </c>
      <c r="C2030" s="295" t="s">
        <v>2819</v>
      </c>
      <c r="D2030" s="473" t="s">
        <v>2820</v>
      </c>
      <c r="E2030" s="450" t="s">
        <v>2821</v>
      </c>
      <c r="F2030" s="472">
        <v>1295</v>
      </c>
      <c r="G2030" s="439">
        <f t="shared" si="91"/>
        <v>129.5</v>
      </c>
      <c r="H2030" s="440">
        <f t="shared" si="92"/>
        <v>10.791666666666666</v>
      </c>
    </row>
    <row r="2031" spans="1:8" s="244" customFormat="1" ht="15">
      <c r="A2031" s="436">
        <v>42226</v>
      </c>
      <c r="B2031" s="452">
        <v>1</v>
      </c>
      <c r="C2031" s="295" t="s">
        <v>702</v>
      </c>
      <c r="D2031" s="473" t="s">
        <v>2817</v>
      </c>
      <c r="E2031" s="471" t="s">
        <v>2818</v>
      </c>
      <c r="F2031" s="472">
        <v>1295</v>
      </c>
      <c r="G2031" s="439">
        <f t="shared" si="91"/>
        <v>129.5</v>
      </c>
      <c r="H2031" s="440">
        <f t="shared" si="92"/>
        <v>10.791666666666666</v>
      </c>
    </row>
    <row r="2032" spans="1:8" s="244" customFormat="1" ht="15">
      <c r="A2032" s="436">
        <v>42508</v>
      </c>
      <c r="B2032" s="452">
        <v>1</v>
      </c>
      <c r="C2032" s="295" t="s">
        <v>2923</v>
      </c>
      <c r="D2032" s="473"/>
      <c r="E2032" s="471"/>
      <c r="F2032" s="472">
        <v>1999</v>
      </c>
      <c r="G2032" s="439">
        <f t="shared" si="91"/>
        <v>199.9</v>
      </c>
      <c r="H2032" s="440">
        <f t="shared" si="92"/>
        <v>16.658333333333335</v>
      </c>
    </row>
    <row r="2033" spans="1:8" s="244" customFormat="1" ht="15">
      <c r="A2033" s="436">
        <v>42605</v>
      </c>
      <c r="B2033" s="452">
        <v>1</v>
      </c>
      <c r="C2033" s="295" t="s">
        <v>2930</v>
      </c>
      <c r="D2033" s="473" t="s">
        <v>2931</v>
      </c>
      <c r="E2033" s="471">
        <v>20</v>
      </c>
      <c r="F2033" s="472">
        <v>2395</v>
      </c>
      <c r="G2033" s="439">
        <f t="shared" si="91"/>
        <v>239.5</v>
      </c>
      <c r="H2033" s="440">
        <f t="shared" si="92"/>
        <v>19.958333333333332</v>
      </c>
    </row>
    <row r="2034" spans="1:8" s="244" customFormat="1" ht="15">
      <c r="A2034" s="436">
        <v>42605</v>
      </c>
      <c r="B2034" s="452">
        <v>1</v>
      </c>
      <c r="C2034" s="295" t="s">
        <v>1550</v>
      </c>
      <c r="D2034" s="473" t="s">
        <v>2933</v>
      </c>
      <c r="E2034" s="471"/>
      <c r="F2034" s="472">
        <v>6125</v>
      </c>
      <c r="G2034" s="439">
        <f t="shared" si="91"/>
        <v>612.5</v>
      </c>
      <c r="H2034" s="440">
        <f t="shared" si="92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2932</v>
      </c>
      <c r="E2035" s="471"/>
      <c r="F2035" s="466">
        <v>27655.99</v>
      </c>
      <c r="G2035" s="443">
        <f>F2035/5</f>
        <v>5531.198</v>
      </c>
      <c r="H2035" s="444">
        <f t="shared" si="92"/>
        <v>460.9331666666667</v>
      </c>
    </row>
    <row r="2036" spans="1:8" s="244" customFormat="1" ht="13.5" customHeight="1" thickBot="1">
      <c r="A2036" s="436"/>
      <c r="B2036" s="452"/>
      <c r="C2036" s="620" t="s">
        <v>2774</v>
      </c>
      <c r="D2036" s="308"/>
      <c r="E2036" s="240"/>
      <c r="F2036" s="679">
        <f>SUM(F1928:F2035)</f>
        <v>778997.6799999997</v>
      </c>
      <c r="G2036" s="679">
        <f>SUM(G1928:G2035)</f>
        <v>93608.83700000003</v>
      </c>
      <c r="H2036" s="680">
        <f>SUM(H1928:H2035)</f>
        <v>7800.736416666667</v>
      </c>
    </row>
    <row r="2037" spans="1:8" s="244" customFormat="1" ht="11.25" customHeight="1" thickBot="1" thickTop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 ht="15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 ht="15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 ht="15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 ht="15">
      <c r="A2044" s="436">
        <v>40392</v>
      </c>
      <c r="B2044" s="452">
        <v>1</v>
      </c>
      <c r="C2044" s="308" t="s">
        <v>1814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40.84166666666667</v>
      </c>
    </row>
    <row r="2045" spans="1:8" s="244" customFormat="1" ht="15">
      <c r="A2045" s="445" t="s">
        <v>1397</v>
      </c>
      <c r="B2045" s="452">
        <v>1</v>
      </c>
      <c r="C2045" s="308" t="s">
        <v>1813</v>
      </c>
      <c r="D2045" s="457" t="s">
        <v>636</v>
      </c>
      <c r="E2045" s="457"/>
      <c r="F2045" s="439">
        <v>8905</v>
      </c>
      <c r="G2045" s="439">
        <f aca="true" t="shared" si="93" ref="G2045:G2110">F2045/10</f>
        <v>890.5</v>
      </c>
      <c r="H2045" s="440">
        <f aca="true" t="shared" si="94" ref="H2045:H2110">G2045/12</f>
        <v>74.20833333333333</v>
      </c>
    </row>
    <row r="2046" spans="1:8" s="244" customFormat="1" ht="15">
      <c r="A2046" s="445" t="s">
        <v>1397</v>
      </c>
      <c r="B2046" s="452">
        <v>1</v>
      </c>
      <c r="C2046" s="308" t="s">
        <v>1783</v>
      </c>
      <c r="D2046" s="457" t="s">
        <v>12</v>
      </c>
      <c r="E2046" s="457"/>
      <c r="F2046" s="439">
        <v>4149</v>
      </c>
      <c r="G2046" s="439">
        <f t="shared" si="93"/>
        <v>414.9</v>
      </c>
      <c r="H2046" s="440">
        <f t="shared" si="94"/>
        <v>34.574999999999996</v>
      </c>
    </row>
    <row r="2047" spans="1:8" s="244" customFormat="1" ht="15">
      <c r="A2047" s="445" t="s">
        <v>1397</v>
      </c>
      <c r="B2047" s="452">
        <v>1</v>
      </c>
      <c r="C2047" s="308" t="s">
        <v>1812</v>
      </c>
      <c r="D2047" s="457" t="s">
        <v>12</v>
      </c>
      <c r="E2047" s="457"/>
      <c r="F2047" s="439">
        <v>4100</v>
      </c>
      <c r="G2047" s="439">
        <f t="shared" si="93"/>
        <v>410</v>
      </c>
      <c r="H2047" s="440">
        <f t="shared" si="94"/>
        <v>34.166666666666664</v>
      </c>
    </row>
    <row r="2048" spans="1:8" s="244" customFormat="1" ht="15">
      <c r="A2048" s="445" t="s">
        <v>1397</v>
      </c>
      <c r="B2048" s="452">
        <v>4</v>
      </c>
      <c r="C2048" s="308" t="s">
        <v>1782</v>
      </c>
      <c r="D2048" s="457" t="s">
        <v>12</v>
      </c>
      <c r="E2048" s="457"/>
      <c r="F2048" s="439">
        <v>3400</v>
      </c>
      <c r="G2048" s="439">
        <f t="shared" si="93"/>
        <v>340</v>
      </c>
      <c r="H2048" s="440">
        <f t="shared" si="94"/>
        <v>28.333333333333332</v>
      </c>
    </row>
    <row r="2049" spans="1:8" s="244" customFormat="1" ht="15">
      <c r="A2049" s="445" t="s">
        <v>1397</v>
      </c>
      <c r="B2049" s="452">
        <v>4</v>
      </c>
      <c r="C2049" s="308" t="s">
        <v>1811</v>
      </c>
      <c r="D2049" s="457" t="s">
        <v>12</v>
      </c>
      <c r="E2049" s="457"/>
      <c r="F2049" s="439">
        <v>10396</v>
      </c>
      <c r="G2049" s="439">
        <f t="shared" si="93"/>
        <v>1039.6</v>
      </c>
      <c r="H2049" s="440">
        <f t="shared" si="94"/>
        <v>86.63333333333333</v>
      </c>
    </row>
    <row r="2050" spans="1:8" s="244" customFormat="1" ht="15">
      <c r="A2050" s="445" t="s">
        <v>1397</v>
      </c>
      <c r="B2050" s="452">
        <v>1</v>
      </c>
      <c r="C2050" s="308" t="s">
        <v>1781</v>
      </c>
      <c r="D2050" s="457" t="s">
        <v>12</v>
      </c>
      <c r="E2050" s="457"/>
      <c r="F2050" s="439">
        <v>19365</v>
      </c>
      <c r="G2050" s="439">
        <f t="shared" si="93"/>
        <v>1936.5</v>
      </c>
      <c r="H2050" s="440">
        <f t="shared" si="94"/>
        <v>161.375</v>
      </c>
    </row>
    <row r="2051" spans="1:8" s="244" customFormat="1" ht="15">
      <c r="A2051" s="445" t="s">
        <v>1397</v>
      </c>
      <c r="B2051" s="452">
        <v>1</v>
      </c>
      <c r="C2051" s="308" t="s">
        <v>1780</v>
      </c>
      <c r="D2051" s="457" t="s">
        <v>12</v>
      </c>
      <c r="E2051" s="457"/>
      <c r="F2051" s="439">
        <v>4300</v>
      </c>
      <c r="G2051" s="439">
        <f t="shared" si="93"/>
        <v>430</v>
      </c>
      <c r="H2051" s="440">
        <f t="shared" si="94"/>
        <v>35.833333333333336</v>
      </c>
    </row>
    <row r="2052" spans="1:8" s="244" customFormat="1" ht="15">
      <c r="A2052" s="445" t="s">
        <v>1397</v>
      </c>
      <c r="B2052" s="452">
        <v>6</v>
      </c>
      <c r="C2052" s="308" t="s">
        <v>1779</v>
      </c>
      <c r="D2052" s="457" t="s">
        <v>12</v>
      </c>
      <c r="E2052" s="457"/>
      <c r="F2052" s="439">
        <v>35552</v>
      </c>
      <c r="G2052" s="439">
        <f t="shared" si="93"/>
        <v>3555.2</v>
      </c>
      <c r="H2052" s="440">
        <f t="shared" si="94"/>
        <v>296.26666666666665</v>
      </c>
    </row>
    <row r="2053" spans="1:8" s="244" customFormat="1" ht="15">
      <c r="A2053" s="445" t="s">
        <v>1397</v>
      </c>
      <c r="B2053" s="452">
        <v>1</v>
      </c>
      <c r="C2053" s="308" t="s">
        <v>1778</v>
      </c>
      <c r="D2053" s="457" t="s">
        <v>12</v>
      </c>
      <c r="E2053" s="457"/>
      <c r="F2053" s="439">
        <v>14430</v>
      </c>
      <c r="G2053" s="439">
        <f t="shared" si="93"/>
        <v>1443</v>
      </c>
      <c r="H2053" s="440">
        <f t="shared" si="94"/>
        <v>120.25</v>
      </c>
    </row>
    <row r="2054" spans="1:8" s="244" customFormat="1" ht="15">
      <c r="A2054" s="445" t="s">
        <v>1397</v>
      </c>
      <c r="B2054" s="452">
        <v>4</v>
      </c>
      <c r="C2054" s="584" t="s">
        <v>1777</v>
      </c>
      <c r="D2054" s="457" t="s">
        <v>12</v>
      </c>
      <c r="E2054" s="457"/>
      <c r="F2054" s="439">
        <v>25300</v>
      </c>
      <c r="G2054" s="439">
        <f t="shared" si="93"/>
        <v>2530</v>
      </c>
      <c r="H2054" s="440">
        <f t="shared" si="94"/>
        <v>210.83333333333334</v>
      </c>
    </row>
    <row r="2055" spans="1:8" s="244" customFormat="1" ht="15">
      <c r="A2055" s="445" t="s">
        <v>1397</v>
      </c>
      <c r="B2055" s="452">
        <v>4</v>
      </c>
      <c r="C2055" s="308" t="s">
        <v>1784</v>
      </c>
      <c r="D2055" s="457" t="s">
        <v>12</v>
      </c>
      <c r="E2055" s="457"/>
      <c r="F2055" s="439">
        <v>15560</v>
      </c>
      <c r="G2055" s="439">
        <f t="shared" si="93"/>
        <v>1556</v>
      </c>
      <c r="H2055" s="440">
        <f t="shared" si="94"/>
        <v>129.66666666666666</v>
      </c>
    </row>
    <row r="2056" spans="1:8" s="244" customFormat="1" ht="15">
      <c r="A2056" s="436">
        <v>40393</v>
      </c>
      <c r="B2056" s="452">
        <v>4</v>
      </c>
      <c r="C2056" s="308" t="s">
        <v>1785</v>
      </c>
      <c r="D2056" s="457" t="s">
        <v>12</v>
      </c>
      <c r="E2056" s="457"/>
      <c r="F2056" s="439">
        <v>20400</v>
      </c>
      <c r="G2056" s="439">
        <f t="shared" si="93"/>
        <v>2040</v>
      </c>
      <c r="H2056" s="440">
        <f t="shared" si="94"/>
        <v>170</v>
      </c>
    </row>
    <row r="2057" spans="1:8" s="244" customFormat="1" ht="15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aca="true" t="shared" si="95" ref="G2057:G2064">F2057/5</f>
        <v>20671.2</v>
      </c>
      <c r="H2057" s="440">
        <f t="shared" si="94"/>
        <v>1722.6000000000001</v>
      </c>
    </row>
    <row r="2058" spans="1:8" s="244" customFormat="1" ht="15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95"/>
        <v>1380.4</v>
      </c>
      <c r="H2058" s="440">
        <f t="shared" si="94"/>
        <v>115.03333333333335</v>
      </c>
    </row>
    <row r="2059" spans="1:8" s="244" customFormat="1" ht="15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95"/>
        <v>1380.4</v>
      </c>
      <c r="H2059" s="440">
        <f t="shared" si="94"/>
        <v>115.03333333333335</v>
      </c>
    </row>
    <row r="2060" spans="1:8" s="244" customFormat="1" ht="15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95"/>
        <v>1380.4</v>
      </c>
      <c r="H2060" s="440">
        <f t="shared" si="94"/>
        <v>115.03333333333335</v>
      </c>
    </row>
    <row r="2061" spans="1:8" s="244" customFormat="1" ht="15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95"/>
        <v>4800</v>
      </c>
      <c r="H2061" s="440">
        <f t="shared" si="94"/>
        <v>400</v>
      </c>
    </row>
    <row r="2062" spans="1:8" s="244" customFormat="1" ht="12.7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95"/>
        <v>860</v>
      </c>
      <c r="H2062" s="440">
        <f t="shared" si="94"/>
        <v>71.66666666666667</v>
      </c>
    </row>
    <row r="2063" spans="1:8" s="244" customFormat="1" ht="12.7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94"/>
        <v>359.59999999999997</v>
      </c>
    </row>
    <row r="2064" spans="1:8" s="244" customFormat="1" ht="12.7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95"/>
        <v>1080</v>
      </c>
      <c r="H2064" s="440">
        <f t="shared" si="94"/>
        <v>90</v>
      </c>
    </row>
    <row r="2065" spans="1:8" s="244" customFormat="1" ht="12.75" customHeight="1">
      <c r="A2065" s="436">
        <v>40399</v>
      </c>
      <c r="B2065" s="452">
        <v>4</v>
      </c>
      <c r="C2065" s="308" t="s">
        <v>1786</v>
      </c>
      <c r="D2065" s="457" t="s">
        <v>12</v>
      </c>
      <c r="E2065" s="457">
        <v>315</v>
      </c>
      <c r="F2065" s="439">
        <v>10736</v>
      </c>
      <c r="G2065" s="439">
        <f t="shared" si="93"/>
        <v>1073.6</v>
      </c>
      <c r="H2065" s="440">
        <f t="shared" si="94"/>
        <v>89.46666666666665</v>
      </c>
    </row>
    <row r="2066" spans="1:8" s="244" customFormat="1" ht="12.75" customHeight="1">
      <c r="A2066" s="445" t="s">
        <v>1397</v>
      </c>
      <c r="B2066" s="452">
        <v>8</v>
      </c>
      <c r="C2066" s="308" t="s">
        <v>1776</v>
      </c>
      <c r="D2066" s="457" t="s">
        <v>12</v>
      </c>
      <c r="E2066" s="457"/>
      <c r="F2066" s="439">
        <v>15795.72</v>
      </c>
      <c r="G2066" s="439">
        <f t="shared" si="93"/>
        <v>1579.572</v>
      </c>
      <c r="H2066" s="440">
        <f t="shared" si="94"/>
        <v>131.631</v>
      </c>
    </row>
    <row r="2067" spans="1:8" s="244" customFormat="1" ht="12.75" customHeight="1">
      <c r="A2067" s="445" t="s">
        <v>1397</v>
      </c>
      <c r="B2067" s="452">
        <v>1</v>
      </c>
      <c r="C2067" s="584" t="s">
        <v>1810</v>
      </c>
      <c r="D2067" s="457" t="s">
        <v>12</v>
      </c>
      <c r="E2067" s="457"/>
      <c r="F2067" s="439">
        <v>7639.76</v>
      </c>
      <c r="G2067" s="439">
        <f t="shared" si="93"/>
        <v>763.976</v>
      </c>
      <c r="H2067" s="440">
        <f t="shared" si="94"/>
        <v>63.66466666666667</v>
      </c>
    </row>
    <row r="2068" spans="1:8" s="244" customFormat="1" ht="15">
      <c r="A2068" s="445" t="s">
        <v>12</v>
      </c>
      <c r="B2068" s="452">
        <v>1</v>
      </c>
      <c r="C2068" s="308" t="s">
        <v>1809</v>
      </c>
      <c r="D2068" s="457" t="s">
        <v>12</v>
      </c>
      <c r="E2068" s="457" t="s">
        <v>12</v>
      </c>
      <c r="F2068" s="439">
        <v>0</v>
      </c>
      <c r="G2068" s="439">
        <f t="shared" si="93"/>
        <v>0</v>
      </c>
      <c r="H2068" s="440">
        <f t="shared" si="94"/>
        <v>0</v>
      </c>
    </row>
    <row r="2069" spans="1:8" s="244" customFormat="1" ht="15">
      <c r="A2069" s="436" t="s">
        <v>12</v>
      </c>
      <c r="B2069" s="452">
        <v>1</v>
      </c>
      <c r="C2069" s="308" t="s">
        <v>1809</v>
      </c>
      <c r="D2069" s="457" t="s">
        <v>12</v>
      </c>
      <c r="E2069" s="457" t="s">
        <v>12</v>
      </c>
      <c r="F2069" s="439">
        <v>0</v>
      </c>
      <c r="G2069" s="439">
        <f t="shared" si="93"/>
        <v>0</v>
      </c>
      <c r="H2069" s="440">
        <f t="shared" si="94"/>
        <v>0</v>
      </c>
    </row>
    <row r="2070" spans="1:8" s="244" customFormat="1" ht="15">
      <c r="A2070" s="436" t="s">
        <v>12</v>
      </c>
      <c r="B2070" s="452">
        <v>1</v>
      </c>
      <c r="C2070" s="308" t="s">
        <v>1808</v>
      </c>
      <c r="D2070" s="457" t="s">
        <v>12</v>
      </c>
      <c r="E2070" s="457"/>
      <c r="F2070" s="439">
        <v>0</v>
      </c>
      <c r="G2070" s="439">
        <f t="shared" si="93"/>
        <v>0</v>
      </c>
      <c r="H2070" s="440">
        <f t="shared" si="94"/>
        <v>0</v>
      </c>
    </row>
    <row r="2071" spans="1:8" s="244" customFormat="1" ht="15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2249.24</v>
      </c>
      <c r="G2071" s="439">
        <f>F2071/5</f>
        <v>449.84799999999996</v>
      </c>
      <c r="H2071" s="440">
        <f t="shared" si="94"/>
        <v>37.48733333333333</v>
      </c>
    </row>
    <row r="2072" spans="1:8" s="244" customFormat="1" ht="15">
      <c r="A2072" s="436"/>
      <c r="B2072" s="452">
        <v>1</v>
      </c>
      <c r="C2072" s="308" t="s">
        <v>1775</v>
      </c>
      <c r="D2072" s="457"/>
      <c r="E2072" s="457"/>
      <c r="F2072" s="439">
        <v>0</v>
      </c>
      <c r="G2072" s="439">
        <f t="shared" si="93"/>
        <v>0</v>
      </c>
      <c r="H2072" s="440">
        <f t="shared" si="94"/>
        <v>0</v>
      </c>
    </row>
    <row r="2073" spans="1:8" s="244" customFormat="1" ht="12.75" customHeight="1">
      <c r="A2073" s="436"/>
      <c r="B2073" s="452">
        <v>2</v>
      </c>
      <c r="C2073" s="308" t="s">
        <v>1774</v>
      </c>
      <c r="D2073" s="457"/>
      <c r="E2073" s="457"/>
      <c r="F2073" s="439">
        <v>0</v>
      </c>
      <c r="G2073" s="439">
        <f t="shared" si="93"/>
        <v>0</v>
      </c>
      <c r="H2073" s="440">
        <f t="shared" si="94"/>
        <v>0</v>
      </c>
    </row>
    <row r="2074" spans="1:8" s="244" customFormat="1" ht="12.7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</v>
      </c>
      <c r="G2074" s="439">
        <f>F2074/5</f>
        <v>7886.608</v>
      </c>
      <c r="H2074" s="440">
        <f t="shared" si="94"/>
        <v>657.2173333333334</v>
      </c>
    </row>
    <row r="2075" spans="1:8" s="244" customFormat="1" ht="12.75" customHeight="1">
      <c r="A2075" s="436"/>
      <c r="B2075" s="452">
        <v>1</v>
      </c>
      <c r="C2075" s="308" t="s">
        <v>1773</v>
      </c>
      <c r="D2075" s="457"/>
      <c r="E2075" s="457"/>
      <c r="F2075" s="439">
        <v>0</v>
      </c>
      <c r="G2075" s="439">
        <f t="shared" si="93"/>
        <v>0</v>
      </c>
      <c r="H2075" s="440">
        <f t="shared" si="94"/>
        <v>0</v>
      </c>
    </row>
    <row r="2076" spans="1:8" s="244" customFormat="1" ht="12.7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2249.24</v>
      </c>
      <c r="G2076" s="439">
        <f>F2076/5</f>
        <v>449.84799999999996</v>
      </c>
      <c r="H2076" s="440">
        <f t="shared" si="94"/>
        <v>37.48733333333333</v>
      </c>
    </row>
    <row r="2077" spans="1:8" s="244" customFormat="1" ht="12.75" customHeight="1">
      <c r="A2077" s="436"/>
      <c r="B2077" s="452">
        <v>1</v>
      </c>
      <c r="C2077" s="308" t="s">
        <v>1772</v>
      </c>
      <c r="D2077" s="457"/>
      <c r="E2077" s="457"/>
      <c r="F2077" s="439">
        <v>0</v>
      </c>
      <c r="G2077" s="439">
        <f t="shared" si="93"/>
        <v>0</v>
      </c>
      <c r="H2077" s="440">
        <f t="shared" si="94"/>
        <v>0</v>
      </c>
    </row>
    <row r="2078" spans="1:8" s="244" customFormat="1" ht="15">
      <c r="A2078" s="436"/>
      <c r="B2078" s="452">
        <v>1</v>
      </c>
      <c r="C2078" s="308" t="s">
        <v>1771</v>
      </c>
      <c r="D2078" s="457"/>
      <c r="E2078" s="457"/>
      <c r="F2078" s="439">
        <v>0</v>
      </c>
      <c r="G2078" s="439">
        <f t="shared" si="93"/>
        <v>0</v>
      </c>
      <c r="H2078" s="440">
        <f t="shared" si="94"/>
        <v>0</v>
      </c>
    </row>
    <row r="2079" spans="1:8" s="244" customFormat="1" ht="15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93"/>
        <v>0</v>
      </c>
      <c r="H2079" s="440">
        <f t="shared" si="94"/>
        <v>0</v>
      </c>
    </row>
    <row r="2080" spans="1:8" s="244" customFormat="1" ht="15">
      <c r="A2080" s="436"/>
      <c r="B2080" s="452">
        <v>1</v>
      </c>
      <c r="C2080" s="308" t="s">
        <v>1770</v>
      </c>
      <c r="D2080" s="457"/>
      <c r="E2080" s="457"/>
      <c r="F2080" s="439">
        <v>0</v>
      </c>
      <c r="G2080" s="439">
        <f t="shared" si="93"/>
        <v>0</v>
      </c>
      <c r="H2080" s="440">
        <f t="shared" si="94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1769</v>
      </c>
      <c r="D2081" s="590" t="s">
        <v>409</v>
      </c>
      <c r="E2081" s="605"/>
      <c r="F2081" s="443">
        <v>0</v>
      </c>
      <c r="G2081" s="443">
        <f t="shared" si="93"/>
        <v>0</v>
      </c>
      <c r="H2081" s="444">
        <f t="shared" si="94"/>
        <v>0</v>
      </c>
    </row>
    <row r="2082" spans="1:8" s="399" customFormat="1" ht="10.5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9.7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 ht="15">
      <c r="A2084" s="608">
        <v>41149</v>
      </c>
      <c r="B2084" s="767">
        <v>1</v>
      </c>
      <c r="C2084" s="475" t="s">
        <v>1769</v>
      </c>
      <c r="D2084" s="476" t="s">
        <v>409</v>
      </c>
      <c r="E2084" s="610"/>
      <c r="F2084" s="477">
        <v>0</v>
      </c>
      <c r="G2084" s="477">
        <f t="shared" si="93"/>
        <v>0</v>
      </c>
      <c r="H2084" s="655">
        <f t="shared" si="94"/>
        <v>0</v>
      </c>
    </row>
    <row r="2085" spans="1:8" s="244" customFormat="1" ht="12" customHeight="1">
      <c r="A2085" s="436"/>
      <c r="B2085" s="452">
        <v>1</v>
      </c>
      <c r="C2085" s="308" t="s">
        <v>1768</v>
      </c>
      <c r="D2085" s="457"/>
      <c r="E2085" s="457"/>
      <c r="F2085" s="439">
        <v>0</v>
      </c>
      <c r="G2085" s="439">
        <f t="shared" si="93"/>
        <v>0</v>
      </c>
      <c r="H2085" s="440">
        <f t="shared" si="94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93"/>
        <v>0</v>
      </c>
      <c r="H2086" s="440">
        <f t="shared" si="94"/>
        <v>0</v>
      </c>
    </row>
    <row r="2087" spans="1:8" s="244" customFormat="1" ht="12.7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94"/>
        <v>405.3333333333333</v>
      </c>
    </row>
    <row r="2088" spans="1:8" s="244" customFormat="1" ht="12.7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93"/>
        <v>552.1600000000001</v>
      </c>
      <c r="H2088" s="440">
        <f t="shared" si="94"/>
        <v>46.01333333333334</v>
      </c>
    </row>
    <row r="2089" spans="1:8" s="244" customFormat="1" ht="12.75" customHeight="1">
      <c r="A2089" s="436">
        <v>40416</v>
      </c>
      <c r="B2089" s="452">
        <v>1</v>
      </c>
      <c r="C2089" s="308" t="s">
        <v>1807</v>
      </c>
      <c r="D2089" s="457" t="s">
        <v>680</v>
      </c>
      <c r="E2089" s="457" t="s">
        <v>12</v>
      </c>
      <c r="F2089" s="439">
        <v>5266.4</v>
      </c>
      <c r="G2089" s="439">
        <f t="shared" si="93"/>
        <v>526.64</v>
      </c>
      <c r="H2089" s="440">
        <f t="shared" si="94"/>
        <v>43.88666666666666</v>
      </c>
    </row>
    <row r="2090" spans="1:8" s="244" customFormat="1" ht="15">
      <c r="A2090" s="436">
        <v>40416</v>
      </c>
      <c r="B2090" s="452">
        <v>1</v>
      </c>
      <c r="C2090" s="308" t="s">
        <v>1806</v>
      </c>
      <c r="D2090" s="457" t="s">
        <v>1269</v>
      </c>
      <c r="E2090" s="457" t="s">
        <v>1620</v>
      </c>
      <c r="F2090" s="439">
        <v>17052</v>
      </c>
      <c r="G2090" s="439">
        <f t="shared" si="93"/>
        <v>1705.2</v>
      </c>
      <c r="H2090" s="440">
        <f t="shared" si="94"/>
        <v>142.1</v>
      </c>
    </row>
    <row r="2091" spans="1:8" s="244" customFormat="1" ht="15">
      <c r="A2091" s="436">
        <v>40416</v>
      </c>
      <c r="B2091" s="452">
        <v>1</v>
      </c>
      <c r="C2091" s="308" t="s">
        <v>1805</v>
      </c>
      <c r="D2091" s="457" t="s">
        <v>1617</v>
      </c>
      <c r="E2091" s="457" t="s">
        <v>12</v>
      </c>
      <c r="F2091" s="439">
        <v>5312.8</v>
      </c>
      <c r="G2091" s="439">
        <f t="shared" si="93"/>
        <v>531.28</v>
      </c>
      <c r="H2091" s="440">
        <f t="shared" si="94"/>
        <v>44.27333333333333</v>
      </c>
    </row>
    <row r="2092" spans="1:8" s="244" customFormat="1" ht="12.7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93"/>
        <v>286.752</v>
      </c>
      <c r="H2092" s="440">
        <f t="shared" si="94"/>
        <v>23.896</v>
      </c>
    </row>
    <row r="2093" spans="1:8" s="244" customFormat="1" ht="12.75" customHeight="1">
      <c r="A2093" s="436">
        <v>40053</v>
      </c>
      <c r="B2093" s="452">
        <v>1</v>
      </c>
      <c r="C2093" s="308" t="s">
        <v>1804</v>
      </c>
      <c r="D2093" s="457" t="s">
        <v>1625</v>
      </c>
      <c r="E2093" s="457"/>
      <c r="F2093" s="439">
        <v>1780</v>
      </c>
      <c r="G2093" s="439">
        <f t="shared" si="93"/>
        <v>178</v>
      </c>
      <c r="H2093" s="440">
        <f t="shared" si="94"/>
        <v>14.833333333333334</v>
      </c>
    </row>
    <row r="2094" spans="1:8" s="244" customFormat="1" ht="12.75" customHeight="1">
      <c r="A2094" s="436">
        <v>40431</v>
      </c>
      <c r="B2094" s="452">
        <v>3</v>
      </c>
      <c r="C2094" s="308" t="s">
        <v>1803</v>
      </c>
      <c r="D2094" s="457" t="s">
        <v>12</v>
      </c>
      <c r="E2094" s="457" t="s">
        <v>12</v>
      </c>
      <c r="F2094" s="439">
        <v>9744</v>
      </c>
      <c r="G2094" s="439">
        <f t="shared" si="93"/>
        <v>974.4</v>
      </c>
      <c r="H2094" s="440">
        <f t="shared" si="94"/>
        <v>81.2</v>
      </c>
    </row>
    <row r="2095" spans="1:8" s="244" customFormat="1" ht="15">
      <c r="A2095" s="436">
        <v>38979</v>
      </c>
      <c r="B2095" s="452">
        <v>1</v>
      </c>
      <c r="C2095" s="308" t="s">
        <v>1802</v>
      </c>
      <c r="D2095" s="457" t="s">
        <v>12</v>
      </c>
      <c r="E2095" s="457"/>
      <c r="F2095" s="439">
        <v>2680</v>
      </c>
      <c r="G2095" s="439">
        <f t="shared" si="93"/>
        <v>268</v>
      </c>
      <c r="H2095" s="440">
        <f t="shared" si="94"/>
        <v>22.333333333333332</v>
      </c>
    </row>
    <row r="2096" spans="1:8" s="244" customFormat="1" ht="15">
      <c r="A2096" s="436">
        <v>36441</v>
      </c>
      <c r="B2096" s="452">
        <v>3</v>
      </c>
      <c r="C2096" s="308" t="s">
        <v>1801</v>
      </c>
      <c r="D2096" s="457" t="s">
        <v>12</v>
      </c>
      <c r="E2096" s="457" t="s">
        <v>12</v>
      </c>
      <c r="F2096" s="439">
        <v>6750</v>
      </c>
      <c r="G2096" s="439">
        <f t="shared" si="93"/>
        <v>675</v>
      </c>
      <c r="H2096" s="440">
        <f t="shared" si="94"/>
        <v>56.25</v>
      </c>
    </row>
    <row r="2097" spans="1:8" s="244" customFormat="1" ht="15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93"/>
        <v>560</v>
      </c>
      <c r="H2097" s="440">
        <f t="shared" si="94"/>
        <v>46.666666666666664</v>
      </c>
    </row>
    <row r="2098" spans="1:8" s="244" customFormat="1" ht="15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94"/>
        <v>91.66666666666667</v>
      </c>
    </row>
    <row r="2099" spans="1:8" s="244" customFormat="1" ht="12.7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93"/>
        <v>197.5</v>
      </c>
      <c r="H2099" s="440">
        <f t="shared" si="94"/>
        <v>16.458333333333332</v>
      </c>
    </row>
    <row r="2100" spans="1:8" s="244" customFormat="1" ht="12.7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94"/>
        <v>34.26833333333333</v>
      </c>
    </row>
    <row r="2101" spans="1:8" s="244" customFormat="1" ht="15">
      <c r="A2101" s="436">
        <v>39296</v>
      </c>
      <c r="B2101" s="452">
        <v>1</v>
      </c>
      <c r="C2101" s="308" t="s">
        <v>1800</v>
      </c>
      <c r="D2101" s="457" t="s">
        <v>12</v>
      </c>
      <c r="E2101" s="457" t="s">
        <v>12</v>
      </c>
      <c r="F2101" s="439">
        <v>2300</v>
      </c>
      <c r="G2101" s="439">
        <f t="shared" si="93"/>
        <v>230</v>
      </c>
      <c r="H2101" s="440">
        <f t="shared" si="94"/>
        <v>19.166666666666668</v>
      </c>
    </row>
    <row r="2102" spans="1:8" s="244" customFormat="1" ht="15">
      <c r="A2102" s="436">
        <v>35933</v>
      </c>
      <c r="B2102" s="452">
        <v>1</v>
      </c>
      <c r="C2102" s="308" t="s">
        <v>1799</v>
      </c>
      <c r="D2102" s="457" t="s">
        <v>12</v>
      </c>
      <c r="E2102" s="457"/>
      <c r="F2102" s="439">
        <v>3025</v>
      </c>
      <c r="G2102" s="439">
        <f t="shared" si="93"/>
        <v>302.5</v>
      </c>
      <c r="H2102" s="440">
        <f t="shared" si="94"/>
        <v>25.208333333333332</v>
      </c>
    </row>
    <row r="2103" spans="1:8" s="244" customFormat="1" ht="12.7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94"/>
        <v>51.36666666666667</v>
      </c>
    </row>
    <row r="2104" spans="1:8" s="244" customFormat="1" ht="12.7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94"/>
        <v>574.1999999999999</v>
      </c>
    </row>
    <row r="2105" spans="1:8" s="244" customFormat="1" ht="12.7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94"/>
        <v>115.03333333333335</v>
      </c>
    </row>
    <row r="2106" spans="1:8" s="244" customFormat="1" ht="12.75" customHeight="1">
      <c r="A2106" s="436">
        <v>40407</v>
      </c>
      <c r="B2106" s="452">
        <v>1</v>
      </c>
      <c r="C2106" s="308" t="s">
        <v>1798</v>
      </c>
      <c r="D2106" s="457"/>
      <c r="E2106" s="457"/>
      <c r="F2106" s="439">
        <v>0</v>
      </c>
      <c r="G2106" s="439">
        <f t="shared" si="93"/>
        <v>0</v>
      </c>
      <c r="H2106" s="440">
        <f t="shared" si="94"/>
        <v>0</v>
      </c>
    </row>
    <row r="2107" spans="1:8" s="244" customFormat="1" ht="15">
      <c r="A2107" s="436">
        <v>39277</v>
      </c>
      <c r="B2107" s="452">
        <v>1</v>
      </c>
      <c r="C2107" s="308" t="s">
        <v>1797</v>
      </c>
      <c r="D2107" s="457"/>
      <c r="E2107" s="457"/>
      <c r="F2107" s="439">
        <v>2356</v>
      </c>
      <c r="G2107" s="439">
        <f t="shared" si="93"/>
        <v>235.6</v>
      </c>
      <c r="H2107" s="440">
        <f t="shared" si="94"/>
        <v>19.633333333333333</v>
      </c>
    </row>
    <row r="2108" spans="1:8" s="244" customFormat="1" ht="15">
      <c r="A2108" s="436">
        <v>40632</v>
      </c>
      <c r="B2108" s="452">
        <v>3</v>
      </c>
      <c r="C2108" s="308" t="s">
        <v>1796</v>
      </c>
      <c r="D2108" s="457" t="s">
        <v>12</v>
      </c>
      <c r="E2108" s="457" t="s">
        <v>12</v>
      </c>
      <c r="F2108" s="439">
        <v>12180</v>
      </c>
      <c r="G2108" s="439">
        <f t="shared" si="93"/>
        <v>1218</v>
      </c>
      <c r="H2108" s="440">
        <f t="shared" si="94"/>
        <v>101.5</v>
      </c>
    </row>
    <row r="2109" spans="1:8" s="244" customFormat="1" ht="12.75" customHeight="1">
      <c r="A2109" s="436"/>
      <c r="B2109" s="452">
        <v>1</v>
      </c>
      <c r="C2109" s="308" t="s">
        <v>1795</v>
      </c>
      <c r="D2109" s="457"/>
      <c r="E2109" s="457"/>
      <c r="F2109" s="439">
        <v>0</v>
      </c>
      <c r="G2109" s="439">
        <f t="shared" si="93"/>
        <v>0</v>
      </c>
      <c r="H2109" s="440">
        <f t="shared" si="94"/>
        <v>0</v>
      </c>
    </row>
    <row r="2110" spans="1:8" s="244" customFormat="1" ht="12.75" customHeight="1">
      <c r="A2110" s="436"/>
      <c r="B2110" s="452">
        <v>1</v>
      </c>
      <c r="C2110" s="308" t="s">
        <v>1795</v>
      </c>
      <c r="D2110" s="457"/>
      <c r="E2110" s="457"/>
      <c r="F2110" s="439">
        <v>0</v>
      </c>
      <c r="G2110" s="439">
        <f t="shared" si="93"/>
        <v>0</v>
      </c>
      <c r="H2110" s="440">
        <f t="shared" si="94"/>
        <v>0</v>
      </c>
    </row>
    <row r="2111" spans="1:8" s="244" customFormat="1" ht="12.75" customHeight="1">
      <c r="A2111" s="436">
        <v>40765</v>
      </c>
      <c r="B2111" s="452">
        <v>1</v>
      </c>
      <c r="C2111" s="308" t="s">
        <v>1794</v>
      </c>
      <c r="D2111" s="457"/>
      <c r="E2111" s="457"/>
      <c r="F2111" s="439">
        <v>5700</v>
      </c>
      <c r="G2111" s="439">
        <f aca="true" t="shared" si="96" ref="G2111:G2142">F2111/10</f>
        <v>570</v>
      </c>
      <c r="H2111" s="440">
        <f aca="true" t="shared" si="97" ref="H2111:H2142">G2111/12</f>
        <v>47.5</v>
      </c>
    </row>
    <row r="2112" spans="1:8" s="244" customFormat="1" ht="12.7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96"/>
        <v>0</v>
      </c>
      <c r="H2112" s="440">
        <f t="shared" si="97"/>
        <v>0</v>
      </c>
    </row>
    <row r="2113" spans="1:8" s="244" customFormat="1" ht="15">
      <c r="A2113" s="436"/>
      <c r="B2113" s="452">
        <v>1</v>
      </c>
      <c r="C2113" s="308" t="s">
        <v>1767</v>
      </c>
      <c r="D2113" s="457"/>
      <c r="E2113" s="457"/>
      <c r="F2113" s="439">
        <v>0</v>
      </c>
      <c r="G2113" s="439">
        <f t="shared" si="96"/>
        <v>0</v>
      </c>
      <c r="H2113" s="440">
        <f t="shared" si="97"/>
        <v>0</v>
      </c>
    </row>
    <row r="2114" spans="1:8" s="244" customFormat="1" ht="15">
      <c r="A2114" s="436"/>
      <c r="B2114" s="452">
        <v>1</v>
      </c>
      <c r="C2114" s="308" t="s">
        <v>1793</v>
      </c>
      <c r="D2114" s="457"/>
      <c r="E2114" s="457"/>
      <c r="F2114" s="439">
        <v>0</v>
      </c>
      <c r="G2114" s="439">
        <f t="shared" si="96"/>
        <v>0</v>
      </c>
      <c r="H2114" s="440">
        <f t="shared" si="97"/>
        <v>0</v>
      </c>
    </row>
    <row r="2115" spans="1:8" s="244" customFormat="1" ht="15">
      <c r="A2115" s="436"/>
      <c r="B2115" s="452">
        <v>1</v>
      </c>
      <c r="C2115" s="308" t="s">
        <v>1792</v>
      </c>
      <c r="D2115" s="457"/>
      <c r="E2115" s="457"/>
      <c r="F2115" s="439">
        <v>0</v>
      </c>
      <c r="G2115" s="439">
        <f t="shared" si="96"/>
        <v>0</v>
      </c>
      <c r="H2115" s="440">
        <f t="shared" si="97"/>
        <v>0</v>
      </c>
    </row>
    <row r="2116" spans="1:8" s="244" customFormat="1" ht="12.75" customHeight="1">
      <c r="A2116" s="436"/>
      <c r="B2116" s="452">
        <v>2</v>
      </c>
      <c r="C2116" s="308" t="s">
        <v>1766</v>
      </c>
      <c r="D2116" s="457"/>
      <c r="E2116" s="457"/>
      <c r="F2116" s="439">
        <v>0</v>
      </c>
      <c r="G2116" s="439">
        <f t="shared" si="96"/>
        <v>0</v>
      </c>
      <c r="H2116" s="440">
        <f t="shared" si="97"/>
        <v>0</v>
      </c>
    </row>
    <row r="2117" spans="1:8" s="244" customFormat="1" ht="12.75" customHeight="1">
      <c r="A2117" s="436"/>
      <c r="B2117" s="452">
        <v>2</v>
      </c>
      <c r="C2117" s="308" t="s">
        <v>1765</v>
      </c>
      <c r="D2117" s="457"/>
      <c r="E2117" s="457"/>
      <c r="F2117" s="439">
        <v>0</v>
      </c>
      <c r="G2117" s="439">
        <f t="shared" si="96"/>
        <v>0</v>
      </c>
      <c r="H2117" s="440">
        <f t="shared" si="97"/>
        <v>0</v>
      </c>
    </row>
    <row r="2118" spans="1:8" s="244" customFormat="1" ht="12.75" customHeight="1">
      <c r="A2118" s="436">
        <v>41303</v>
      </c>
      <c r="B2118" s="452">
        <v>1</v>
      </c>
      <c r="C2118" s="308" t="s">
        <v>1764</v>
      </c>
      <c r="D2118" s="457"/>
      <c r="E2118" s="457"/>
      <c r="F2118" s="439">
        <v>485</v>
      </c>
      <c r="G2118" s="439">
        <f t="shared" si="96"/>
        <v>48.5</v>
      </c>
      <c r="H2118" s="440">
        <f t="shared" si="97"/>
        <v>4.041666666666667</v>
      </c>
    </row>
    <row r="2119" spans="1:8" s="244" customFormat="1" ht="12.7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96"/>
        <v>0</v>
      </c>
      <c r="H2119" s="440">
        <f t="shared" si="97"/>
        <v>0</v>
      </c>
    </row>
    <row r="2120" spans="1:8" s="244" customFormat="1" ht="12.75" customHeight="1">
      <c r="A2120" s="436">
        <v>40989</v>
      </c>
      <c r="B2120" s="452">
        <v>1</v>
      </c>
      <c r="C2120" s="308" t="s">
        <v>1763</v>
      </c>
      <c r="D2120" s="457"/>
      <c r="E2120" s="457"/>
      <c r="F2120" s="439">
        <v>6902</v>
      </c>
      <c r="G2120" s="439">
        <f t="shared" si="96"/>
        <v>690.2</v>
      </c>
      <c r="H2120" s="440">
        <f t="shared" si="97"/>
        <v>57.51666666666667</v>
      </c>
    </row>
    <row r="2121" spans="1:8" s="244" customFormat="1" ht="12.7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96"/>
        <v>229.564</v>
      </c>
      <c r="H2121" s="440">
        <f t="shared" si="97"/>
        <v>19.130333333333333</v>
      </c>
    </row>
    <row r="2122" spans="1:8" s="244" customFormat="1" ht="15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97"/>
        <v>75</v>
      </c>
    </row>
    <row r="2123" spans="1:8" s="244" customFormat="1" ht="15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96"/>
        <v>359.9</v>
      </c>
      <c r="H2123" s="440">
        <f t="shared" si="97"/>
        <v>29.991666666666664</v>
      </c>
    </row>
    <row r="2124" spans="1:8" s="244" customFormat="1" ht="15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96"/>
        <v>1289.983</v>
      </c>
      <c r="H2124" s="440">
        <f t="shared" si="97"/>
        <v>107.49858333333333</v>
      </c>
    </row>
    <row r="2125" spans="1:8" s="244" customFormat="1" ht="12" customHeight="1">
      <c r="A2125" s="436"/>
      <c r="B2125" s="452">
        <v>1</v>
      </c>
      <c r="C2125" s="308" t="s">
        <v>1791</v>
      </c>
      <c r="D2125" s="437"/>
      <c r="E2125" s="457"/>
      <c r="F2125" s="439">
        <v>0</v>
      </c>
      <c r="G2125" s="439">
        <f t="shared" si="96"/>
        <v>0</v>
      </c>
      <c r="H2125" s="440">
        <f t="shared" si="97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96"/>
        <v>0</v>
      </c>
      <c r="H2126" s="440">
        <f t="shared" si="97"/>
        <v>0</v>
      </c>
    </row>
    <row r="2127" spans="1:8" s="244" customFormat="1" ht="12" customHeight="1">
      <c r="A2127" s="436"/>
      <c r="B2127" s="452">
        <v>2</v>
      </c>
      <c r="C2127" s="308" t="s">
        <v>1787</v>
      </c>
      <c r="D2127" s="437"/>
      <c r="E2127" s="457"/>
      <c r="F2127" s="439">
        <v>0</v>
      </c>
      <c r="G2127" s="439">
        <f t="shared" si="96"/>
        <v>0</v>
      </c>
      <c r="H2127" s="440">
        <f t="shared" si="97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96"/>
        <v>0</v>
      </c>
      <c r="H2128" s="440">
        <f t="shared" si="97"/>
        <v>0</v>
      </c>
    </row>
    <row r="2129" spans="1:8" s="244" customFormat="1" ht="12.75" customHeight="1" thickBot="1">
      <c r="A2129" s="587"/>
      <c r="B2129" s="765">
        <v>1</v>
      </c>
      <c r="C2129" s="589" t="s">
        <v>1788</v>
      </c>
      <c r="D2129" s="590"/>
      <c r="E2129" s="605"/>
      <c r="F2129" s="443">
        <v>0</v>
      </c>
      <c r="G2129" s="443">
        <f t="shared" si="96"/>
        <v>0</v>
      </c>
      <c r="H2129" s="444">
        <f t="shared" si="97"/>
        <v>0</v>
      </c>
    </row>
    <row r="2130" spans="1:8" s="399" customFormat="1" ht="15">
      <c r="A2130" s="480"/>
      <c r="B2130" s="488"/>
      <c r="C2130" s="429"/>
      <c r="D2130" s="478"/>
      <c r="E2130" s="483"/>
      <c r="F2130" s="464"/>
      <c r="G2130" s="464"/>
      <c r="H2130" s="464"/>
    </row>
    <row r="2131" spans="1:8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8" s="244" customFormat="1" ht="15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96"/>
        <v>0</v>
      </c>
      <c r="H2132" s="655">
        <f t="shared" si="97"/>
        <v>0</v>
      </c>
    </row>
    <row r="2133" spans="1:11" s="244" customFormat="1" ht="15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96"/>
        <v>0</v>
      </c>
      <c r="H2133" s="440">
        <f t="shared" si="97"/>
        <v>0</v>
      </c>
      <c r="K2133" s="244" t="s">
        <v>794</v>
      </c>
    </row>
    <row r="2134" spans="1:8" s="244" customFormat="1" ht="15">
      <c r="A2134" s="436"/>
      <c r="B2134" s="452">
        <v>1</v>
      </c>
      <c r="C2134" s="308" t="s">
        <v>1790</v>
      </c>
      <c r="D2134" s="437"/>
      <c r="E2134" s="457"/>
      <c r="F2134" s="439">
        <v>0</v>
      </c>
      <c r="G2134" s="439">
        <f t="shared" si="96"/>
        <v>0</v>
      </c>
      <c r="H2134" s="440">
        <f t="shared" si="97"/>
        <v>0</v>
      </c>
    </row>
    <row r="2135" spans="1:8" s="244" customFormat="1" ht="15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96"/>
        <v>0</v>
      </c>
      <c r="H2135" s="440">
        <f t="shared" si="97"/>
        <v>0</v>
      </c>
    </row>
    <row r="2136" spans="1:8" s="244" customFormat="1" ht="15">
      <c r="A2136" s="436"/>
      <c r="B2136" s="452">
        <v>1</v>
      </c>
      <c r="C2136" s="308" t="s">
        <v>1789</v>
      </c>
      <c r="D2136" s="437"/>
      <c r="E2136" s="457"/>
      <c r="F2136" s="439">
        <v>0</v>
      </c>
      <c r="G2136" s="439">
        <f t="shared" si="96"/>
        <v>0</v>
      </c>
      <c r="H2136" s="440">
        <f t="shared" si="97"/>
        <v>0</v>
      </c>
    </row>
    <row r="2137" spans="1:8" s="244" customFormat="1" ht="15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96"/>
        <v>0</v>
      </c>
      <c r="H2137" s="440">
        <f t="shared" si="97"/>
        <v>0</v>
      </c>
    </row>
    <row r="2138" spans="1:8" s="244" customFormat="1" ht="15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96"/>
        <v>0</v>
      </c>
      <c r="H2138" s="440">
        <f t="shared" si="97"/>
        <v>0</v>
      </c>
    </row>
    <row r="2139" spans="1:8" s="244" customFormat="1" ht="15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96"/>
        <v>0</v>
      </c>
      <c r="H2139" s="440">
        <f t="shared" si="97"/>
        <v>0</v>
      </c>
    </row>
    <row r="2140" spans="1:11" s="244" customFormat="1" ht="15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96"/>
        <v>0</v>
      </c>
      <c r="H2140" s="828">
        <f t="shared" si="97"/>
        <v>0</v>
      </c>
      <c r="K2140" s="818"/>
    </row>
    <row r="2141" spans="1:8" s="244" customFormat="1" ht="15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96"/>
        <v>0</v>
      </c>
      <c r="H2141" s="440">
        <f t="shared" si="97"/>
        <v>0</v>
      </c>
    </row>
    <row r="2142" spans="1:8" s="244" customFormat="1" ht="15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96"/>
        <v>0</v>
      </c>
      <c r="H2142" s="440">
        <f t="shared" si="97"/>
        <v>0</v>
      </c>
    </row>
    <row r="2143" spans="1:8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2876</v>
      </c>
      <c r="E2143" s="738" t="s">
        <v>2877</v>
      </c>
      <c r="F2143" s="443">
        <v>8500</v>
      </c>
      <c r="G2143" s="443">
        <f>F2143/10</f>
        <v>850</v>
      </c>
      <c r="H2143" s="444">
        <f>G2143/12</f>
        <v>70.83333333333333</v>
      </c>
    </row>
    <row r="2144" spans="1:11" s="244" customFormat="1" ht="12.75" customHeight="1">
      <c r="A2144" s="436"/>
      <c r="B2144" s="452"/>
      <c r="C2144" s="308"/>
      <c r="D2144" s="240"/>
      <c r="E2144" s="833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2775</v>
      </c>
      <c r="D2145" s="308"/>
      <c r="E2145" s="240"/>
      <c r="F2145" s="679">
        <f>SUM(F2044:F2144)</f>
        <v>635858.9899999999</v>
      </c>
      <c r="G2145" s="679">
        <f>SUM(G2044:G2144)</f>
        <v>93788.45099999996</v>
      </c>
      <c r="H2145" s="680">
        <f>SUM(H2044:H2144)</f>
        <v>7815.704249999999</v>
      </c>
    </row>
    <row r="2146" spans="1:8" s="244" customFormat="1" ht="16.5" thickBot="1" thickTop="1">
      <c r="A2146" s="587"/>
      <c r="B2146" s="765"/>
      <c r="C2146" s="589"/>
      <c r="D2146" s="589"/>
      <c r="E2146" s="588"/>
      <c r="F2146" s="665"/>
      <c r="G2146" s="665"/>
      <c r="H2146" s="820"/>
    </row>
    <row r="2147" spans="1:8" s="244" customFormat="1" ht="20.25" customHeight="1" thickBot="1">
      <c r="A2147" s="821"/>
      <c r="B2147" s="822"/>
      <c r="C2147" s="823" t="s">
        <v>1760</v>
      </c>
      <c r="D2147" s="824"/>
      <c r="E2147" s="824"/>
      <c r="F2147" s="825">
        <f>F125+F146+F176+F246+F283+F355+F458+F498+F603+F627+F676+F703+F744+F761+F841+F892+F930+F981+F1010+F1056+F1072+F1090+F1124+F1158+F1180+F1235+F1253+F1284+F1325+F1408+F1428+F1463+F1483+F1549+F1575+F1655+F1669+F1716+F1772+F1815+F1871+F1920+F2036+F2145</f>
        <v>11603780.170000002</v>
      </c>
      <c r="G2147" s="826">
        <f>G125+G146+G176+G246+G283+G355+G458+G498+G603+G627+G676+G703+G744+G761+G841+G892+G930+G981+G1010+G1056+G1072+G1090+G1124+G1158+G1180+G1235+G1253+G1284+G1325+G1408+G1428+G1463+G1483+G1549+G1575+G1655+G1669+G1716+G1772+G1815+G1871+G1920+G2036+G2145</f>
        <v>1504863.8840000003</v>
      </c>
      <c r="H2147" s="827">
        <f>H125+H146+H176+H246+H283+H355+H458+H498+H603+H627+H676+H703+H744+H761+H841+H892+H930+H981+H1010+H1056+H1072+H1090+H1124+H1158+H1180+H1235+H1253+H1284+H1325+H1408+H1428+H1463+H1483+H1549+H1575+H1655+H1669+H1716+H1772+H1815+H1871+H1920+H2036+H2145</f>
        <v>125405.32366666666</v>
      </c>
    </row>
    <row r="2148" s="244" customFormat="1" ht="15"/>
    <row r="2149" s="244" customFormat="1" ht="15"/>
  </sheetData>
  <sheetProtection/>
  <mergeCells count="5"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ignoredErrors>
    <ignoredError sqref="G35 G2122 G2071:G2076 G2088:G2099 G1885:G1890 G1858 G1707:G1709 G1636:G1639 G1624 G1515:G1520 G1225 G2101 G273 G277 G1917 G645:G648 G66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0"/>
  <sheetViews>
    <sheetView zoomScalePageLayoutView="0" workbookViewId="0" topLeftCell="A85">
      <selection activeCell="A3" sqref="A3:H3"/>
    </sheetView>
  </sheetViews>
  <sheetFormatPr defaultColWidth="11.421875" defaultRowHeight="15"/>
  <cols>
    <col min="3" max="3" width="48.00390625" style="0" customWidth="1"/>
    <col min="6" max="6" width="23.00390625" style="0" customWidth="1"/>
    <col min="7" max="7" width="19.28125" style="0" customWidth="1"/>
    <col min="8" max="8" width="20.28125" style="0" customWidth="1"/>
  </cols>
  <sheetData>
    <row r="1" spans="1:8" s="492" customFormat="1" ht="23.25" customHeight="1">
      <c r="A1" s="849"/>
      <c r="B1" s="849"/>
      <c r="C1" s="849"/>
      <c r="D1" s="849"/>
      <c r="E1" s="849"/>
      <c r="F1" s="849"/>
      <c r="G1" s="849"/>
      <c r="H1" s="849"/>
    </row>
    <row r="2" spans="1:8" s="492" customFormat="1" ht="15">
      <c r="A2" s="850"/>
      <c r="B2" s="850"/>
      <c r="C2" s="850"/>
      <c r="D2" s="850"/>
      <c r="E2" s="850"/>
      <c r="F2" s="850"/>
      <c r="G2" s="850"/>
      <c r="H2" s="850"/>
    </row>
    <row r="3" spans="1:8" s="492" customFormat="1" ht="15">
      <c r="A3" s="850"/>
      <c r="B3" s="850"/>
      <c r="C3" s="850"/>
      <c r="D3" s="850"/>
      <c r="E3" s="850"/>
      <c r="F3" s="850"/>
      <c r="G3" s="850"/>
      <c r="H3" s="850"/>
    </row>
    <row r="4" spans="1:8" s="492" customFormat="1" ht="15">
      <c r="A4" s="850"/>
      <c r="B4" s="850"/>
      <c r="C4" s="850"/>
      <c r="D4" s="850"/>
      <c r="E4" s="850"/>
      <c r="F4" s="850"/>
      <c r="G4" s="850"/>
      <c r="H4" s="850"/>
    </row>
    <row r="5" spans="1:8" s="492" customFormat="1" ht="15" customHeight="1">
      <c r="A5" s="851"/>
      <c r="B5" s="851"/>
      <c r="C5" s="851"/>
      <c r="D5" s="851"/>
      <c r="E5" s="851"/>
      <c r="F5" s="851"/>
      <c r="G5" s="851"/>
      <c r="H5" s="851"/>
    </row>
    <row r="6" spans="1:6" s="492" customFormat="1" ht="15">
      <c r="A6" s="493"/>
      <c r="B6" s="493"/>
      <c r="C6" s="494"/>
      <c r="D6" s="494"/>
      <c r="E6" s="494"/>
      <c r="F6" s="494"/>
    </row>
    <row r="7" spans="1:6" s="498" customFormat="1" ht="15" customHeight="1">
      <c r="A7" s="495"/>
      <c r="B7" s="496"/>
      <c r="C7" s="496"/>
      <c r="D7" s="497"/>
      <c r="E7" s="497"/>
      <c r="F7" s="497"/>
    </row>
    <row r="8" spans="1:6" s="399" customFormat="1" ht="15">
      <c r="A8" s="425"/>
      <c r="B8" s="425"/>
      <c r="C8" s="425"/>
      <c r="D8" s="425"/>
      <c r="E8" s="425"/>
      <c r="F8" s="425"/>
    </row>
    <row r="9" spans="1:8" s="399" customFormat="1" ht="19.5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5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 ht="15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 ht="15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 ht="15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 ht="15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 ht="15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 ht="15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7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7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7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 ht="15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 ht="15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 ht="15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 ht="15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 ht="15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 ht="15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 ht="15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 ht="15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 ht="15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7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7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7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7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7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7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7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7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 ht="15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 ht="15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 ht="15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 ht="15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 ht="15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 ht="15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 ht="15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 ht="15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 ht="15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 ht="15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 ht="15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 ht="15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 ht="15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 ht="15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7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7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7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7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 ht="15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 ht="15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 ht="15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7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7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7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7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7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7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7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7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7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7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7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7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7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7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7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7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7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7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 ht="15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 ht="15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 ht="15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7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7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7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7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7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7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7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7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7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7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7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7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 ht="15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5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 ht="15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 ht="15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 ht="15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 ht="15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 ht="15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 ht="15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 ht="15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 ht="15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 ht="15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 ht="15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 ht="15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 ht="15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 ht="15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 ht="15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 ht="15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 ht="15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 ht="15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 ht="15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 ht="15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 ht="15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 ht="15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 ht="15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 ht="15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 ht="15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 ht="15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 ht="15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 ht="15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 ht="15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 ht="15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 ht="15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 ht="15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2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 ht="15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 ht="15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 ht="15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 ht="15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 ht="15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 ht="15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 ht="15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 ht="15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 ht="15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 ht="15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 ht="15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9.7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 ht="15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 ht="15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 ht="15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 ht="15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 ht="15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 ht="15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 ht="15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 ht="15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7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7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 ht="15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 ht="15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7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7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 ht="15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 ht="15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 ht="15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 ht="15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 ht="15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 ht="15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 ht="15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 ht="15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 ht="15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 ht="15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 ht="15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 ht="15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 ht="15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 ht="15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 ht="15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 ht="15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 ht="15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 ht="15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 ht="15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 ht="15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 ht="15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 ht="15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 ht="15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 ht="15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 ht="15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 ht="15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 ht="15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 ht="15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 ht="15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7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7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7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7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7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 ht="15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 ht="15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 ht="15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 ht="15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 ht="15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 ht="15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 ht="15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 ht="15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 ht="15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7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7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7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7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7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 ht="15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 ht="15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 ht="15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 ht="15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 ht="15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 ht="15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 ht="15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 ht="15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 ht="15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 ht="15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 ht="15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 ht="15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 ht="15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 ht="15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 ht="15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 ht="15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 ht="15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 ht="15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 ht="15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 ht="15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 ht="15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 ht="15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 ht="15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 ht="15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 ht="15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 ht="15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 ht="15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 ht="15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 ht="15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 ht="15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 ht="15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 ht="15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 ht="15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 ht="15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 ht="15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 ht="15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 ht="15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 ht="15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 ht="15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 ht="15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 ht="15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 ht="15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 ht="15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 ht="15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 ht="15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 ht="15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 ht="15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 ht="15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 ht="15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 ht="15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 ht="15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 ht="15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 ht="15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 ht="15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 ht="15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 ht="15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 ht="15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 ht="15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 ht="15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 ht="15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 ht="15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 ht="15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 ht="15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 ht="15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 ht="15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2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 ht="15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 ht="15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 ht="15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 ht="15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 ht="15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 ht="15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 ht="15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 ht="15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 ht="15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 ht="15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 ht="15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 ht="15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 ht="15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 ht="15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 ht="15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 ht="15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 ht="15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 ht="15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 ht="15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 ht="15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 ht="15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 ht="15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 ht="15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 ht="15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 ht="15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 ht="15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 ht="15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 ht="15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 ht="15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 ht="15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 ht="15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 ht="15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 ht="15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 ht="15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 ht="15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 ht="15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 ht="15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 ht="15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 ht="15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 ht="15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 ht="15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 ht="15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 ht="15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 ht="15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 ht="15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 ht="15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 ht="15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 ht="15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 ht="15">
      <c r="A336" s="480"/>
      <c r="B336" s="401"/>
      <c r="C336" s="429"/>
      <c r="D336" s="478"/>
      <c r="E336" s="528"/>
      <c r="F336" s="479"/>
      <c r="G336" s="464"/>
      <c r="H336" s="464"/>
    </row>
    <row r="337" spans="1:8" s="399" customFormat="1" ht="15">
      <c r="A337" s="480"/>
      <c r="B337" s="401"/>
      <c r="C337" s="429"/>
      <c r="D337" s="478"/>
      <c r="E337" s="528"/>
      <c r="F337" s="479"/>
      <c r="G337" s="464"/>
      <c r="H337" s="464"/>
    </row>
    <row r="338" spans="1:8" s="399" customFormat="1" ht="15">
      <c r="A338" s="480"/>
      <c r="B338" s="401"/>
      <c r="C338" s="429"/>
      <c r="D338" s="478"/>
      <c r="E338" s="528"/>
      <c r="F338" s="479"/>
      <c r="G338" s="464"/>
      <c r="H338" s="464"/>
    </row>
    <row r="339" spans="1:8" s="399" customFormat="1" ht="15">
      <c r="A339" s="480"/>
      <c r="B339" s="401"/>
      <c r="C339" s="429"/>
      <c r="D339" s="478"/>
      <c r="E339" s="528"/>
      <c r="F339" s="479"/>
      <c r="G339" s="464"/>
      <c r="H339" s="464"/>
    </row>
    <row r="340" spans="1:8" s="399" customFormat="1" ht="15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 ht="15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8" s="399" customFormat="1" ht="15">
      <c r="A342" s="480"/>
      <c r="B342" s="481"/>
      <c r="C342" s="429"/>
      <c r="D342" s="478"/>
      <c r="E342" s="478"/>
      <c r="F342" s="485"/>
      <c r="G342" s="464"/>
      <c r="H342" s="464"/>
    </row>
    <row r="343" spans="1:8" s="399" customFormat="1" ht="15">
      <c r="A343" s="480"/>
      <c r="B343" s="481"/>
      <c r="C343" s="429"/>
      <c r="D343" s="478"/>
      <c r="E343" s="478"/>
      <c r="F343" s="485"/>
      <c r="G343" s="464"/>
      <c r="H343" s="464"/>
    </row>
    <row r="344" spans="1:8" s="399" customFormat="1" ht="13.5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8" s="399" customFormat="1" ht="15">
      <c r="A345" s="481"/>
      <c r="B345" s="401"/>
      <c r="C345" s="509"/>
      <c r="D345" s="429"/>
      <c r="E345" s="401"/>
      <c r="F345" s="406"/>
      <c r="G345" s="406"/>
      <c r="H345" s="406"/>
    </row>
    <row r="346" spans="1:8" s="399" customFormat="1" ht="15">
      <c r="A346" s="481"/>
      <c r="B346" s="401"/>
      <c r="C346" s="429"/>
      <c r="D346" s="429"/>
      <c r="E346" s="401"/>
      <c r="F346" s="464"/>
      <c r="G346" s="464"/>
      <c r="H346" s="464"/>
    </row>
    <row r="347" spans="1:8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8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8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8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8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8" s="399" customFormat="1" ht="15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 ht="15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 ht="15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 ht="15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 ht="15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 ht="15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 ht="15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 ht="15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 ht="15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 ht="15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 ht="15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 ht="15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 ht="15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 ht="15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7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 ht="15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 ht="15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 ht="15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 ht="15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 ht="15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 ht="15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 ht="15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 ht="15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 ht="15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7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 ht="15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 ht="15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 ht="15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 ht="15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7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7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7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7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 ht="15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7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7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7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 ht="15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 ht="15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 ht="15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 ht="15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 ht="15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25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25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 ht="15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 ht="15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 ht="15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 ht="15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 ht="15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 ht="15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2.7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2.7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2.7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2.7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2.7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 ht="15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2.7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2.7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2.7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2.7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2.7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2.7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2.7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2.7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2.7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2.7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2.7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2.7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2.7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2.7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2.7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2.7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2.7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 ht="15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9.7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 ht="15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 ht="15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 ht="15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 ht="15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 ht="15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 ht="15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 ht="15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 ht="15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 ht="15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 ht="15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 ht="15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 ht="15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 ht="15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 ht="15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 ht="15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 ht="15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 ht="15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 ht="15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 ht="15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 ht="15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 ht="15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 ht="15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 ht="15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 ht="15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 ht="15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 ht="15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 ht="15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 ht="15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 ht="15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 ht="15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 ht="15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 ht="15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 ht="15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 ht="15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 ht="15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 ht="15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 ht="15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 ht="15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 ht="15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 ht="15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 ht="15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 ht="15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 ht="15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 ht="15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 ht="15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 ht="15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 ht="15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 ht="15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 ht="15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 ht="15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 ht="15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 ht="15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 ht="15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 ht="15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 ht="15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 ht="15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 ht="15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 ht="15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 ht="15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 ht="15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 ht="15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 ht="15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2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 ht="15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 ht="15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7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7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7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7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7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7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7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7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7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7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7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7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7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7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7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7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7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7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7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7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7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7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7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7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7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7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7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7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7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7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7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7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7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 ht="15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 ht="15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 ht="15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 ht="15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 ht="15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2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 ht="15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 ht="15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 ht="15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 ht="15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5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 ht="15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 ht="15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 ht="15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 ht="15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 ht="15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 ht="15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 ht="15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 ht="15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 ht="15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 ht="15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 ht="15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 ht="15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 ht="15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 ht="15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 ht="15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 ht="15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 ht="15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 ht="15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 ht="15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 ht="15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 ht="15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 ht="15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 ht="15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 ht="15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 ht="15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 ht="15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 ht="15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 ht="15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 ht="15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 ht="15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 ht="15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 ht="15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 ht="15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 ht="15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7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7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7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7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7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7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7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7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7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 ht="15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 ht="15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 ht="15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 ht="15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7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7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7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7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7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 ht="15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 ht="15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 ht="15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 ht="15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 ht="15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 ht="15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 ht="15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 ht="15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 ht="15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 ht="15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 ht="15">
      <c r="A800" s="400"/>
      <c r="B800" s="401"/>
      <c r="C800" s="429"/>
      <c r="D800" s="478"/>
      <c r="E800" s="478"/>
      <c r="F800" s="464"/>
      <c r="G800" s="464"/>
      <c r="H800" s="464"/>
    </row>
    <row r="801" spans="1:8" s="399" customFormat="1" ht="15">
      <c r="A801" s="400"/>
      <c r="B801" s="401"/>
      <c r="C801" s="429"/>
      <c r="D801" s="478"/>
      <c r="E801" s="478"/>
      <c r="F801" s="464"/>
      <c r="G801" s="464"/>
      <c r="H801" s="464"/>
    </row>
    <row r="802" spans="1:8" s="399" customFormat="1" ht="15">
      <c r="A802" s="400"/>
      <c r="B802" s="401"/>
      <c r="C802" s="429"/>
      <c r="D802" s="478"/>
      <c r="E802" s="478"/>
      <c r="F802" s="464"/>
      <c r="G802" s="464"/>
      <c r="H802" s="464"/>
    </row>
    <row r="803" spans="1:8" s="399" customFormat="1" ht="15">
      <c r="A803" s="400"/>
      <c r="B803" s="401"/>
      <c r="C803" s="429"/>
      <c r="D803" s="478"/>
      <c r="E803" s="478"/>
      <c r="F803" s="464"/>
      <c r="G803" s="464"/>
      <c r="H803" s="464"/>
    </row>
    <row r="804" spans="1:8" s="399" customFormat="1" ht="15">
      <c r="A804" s="400"/>
      <c r="B804" s="401"/>
      <c r="C804" s="429"/>
      <c r="D804" s="478"/>
      <c r="E804" s="478"/>
      <c r="F804" s="464"/>
      <c r="G804" s="464"/>
      <c r="H804" s="464"/>
    </row>
    <row r="805" spans="1:8" s="399" customFormat="1" ht="15">
      <c r="A805" s="400"/>
      <c r="B805" s="401"/>
      <c r="C805" s="429"/>
      <c r="D805" s="478"/>
      <c r="E805" s="478"/>
      <c r="F805" s="464"/>
      <c r="G805" s="464"/>
      <c r="H805" s="464"/>
    </row>
    <row r="806" spans="1:8" s="399" customFormat="1" ht="15">
      <c r="A806" s="400"/>
      <c r="B806" s="401"/>
      <c r="C806" s="429"/>
      <c r="D806" s="478"/>
      <c r="E806" s="478"/>
      <c r="F806" s="464"/>
      <c r="G806" s="464"/>
      <c r="H806" s="464"/>
    </row>
    <row r="807" spans="1:8" s="399" customFormat="1" ht="15">
      <c r="A807" s="400"/>
      <c r="B807" s="401"/>
      <c r="C807" s="501"/>
      <c r="D807" s="478"/>
      <c r="E807" s="489"/>
      <c r="F807" s="464"/>
      <c r="G807" s="464"/>
      <c r="H807" s="464"/>
    </row>
    <row r="808" spans="1:8" s="399" customFormat="1" ht="15">
      <c r="A808" s="400"/>
      <c r="B808" s="401"/>
      <c r="C808" s="429"/>
      <c r="D808" s="478"/>
      <c r="E808" s="489"/>
      <c r="F808" s="464"/>
      <c r="G808" s="464"/>
      <c r="H808" s="464"/>
    </row>
    <row r="809" spans="1:8" s="399" customFormat="1" ht="15">
      <c r="A809" s="400"/>
      <c r="B809" s="401"/>
      <c r="C809" s="429"/>
      <c r="D809" s="478"/>
      <c r="E809" s="489"/>
      <c r="F809" s="464"/>
      <c r="G809" s="464"/>
      <c r="H809" s="464"/>
    </row>
    <row r="810" spans="1:8" s="399" customFormat="1" ht="15">
      <c r="A810" s="400"/>
      <c r="B810" s="401"/>
      <c r="C810" s="429"/>
      <c r="D810" s="478"/>
      <c r="E810" s="489"/>
      <c r="F810" s="464"/>
      <c r="G810" s="464"/>
      <c r="H810" s="464"/>
    </row>
    <row r="811" spans="1:8" s="399" customFormat="1" ht="15">
      <c r="A811" s="400"/>
      <c r="B811" s="401"/>
      <c r="C811" s="429"/>
      <c r="D811" s="478"/>
      <c r="E811" s="489"/>
      <c r="F811" s="464"/>
      <c r="G811" s="464"/>
      <c r="H811" s="464"/>
    </row>
    <row r="812" spans="1:8" s="399" customFormat="1" ht="15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 ht="15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8" s="399" customFormat="1" ht="15">
      <c r="A814" s="400"/>
      <c r="B814" s="401"/>
      <c r="C814" s="429"/>
      <c r="D814" s="483"/>
      <c r="E814" s="489"/>
      <c r="F814" s="464"/>
      <c r="G814" s="464"/>
      <c r="H814" s="464"/>
    </row>
    <row r="815" spans="1:8" s="399" customFormat="1" ht="15">
      <c r="A815" s="400"/>
      <c r="B815" s="401"/>
      <c r="C815" s="429"/>
      <c r="D815" s="478"/>
      <c r="E815" s="489"/>
      <c r="F815" s="464"/>
      <c r="G815" s="464"/>
      <c r="H815" s="464"/>
    </row>
    <row r="816" spans="1:8" s="399" customFormat="1" ht="15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 ht="15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 ht="15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 ht="15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 ht="15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 ht="15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 ht="15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 ht="15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 ht="15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 ht="15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 ht="15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 ht="15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 ht="15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 ht="15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 ht="15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 ht="15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 ht="15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7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7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7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7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7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7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7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7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7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7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7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7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7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7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7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7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7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7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7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7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 ht="15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7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7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7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7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7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7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7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7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7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7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7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7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7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7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7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7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 ht="15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 ht="15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 ht="15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 ht="15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 ht="15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 ht="15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 ht="15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 ht="15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 ht="15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 ht="15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 ht="15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 ht="15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 ht="15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 ht="15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 ht="15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 ht="15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 ht="15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 ht="15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 ht="15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 ht="15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 ht="15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 ht="15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 ht="15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 ht="15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 ht="15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 ht="15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 ht="15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 ht="15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 ht="15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 ht="15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 ht="15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 ht="15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 ht="15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 ht="15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 ht="15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 ht="15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 ht="15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 ht="15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 ht="15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5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 ht="15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9.7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 ht="15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 ht="15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 ht="15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 ht="15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 ht="15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 ht="15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 ht="15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 ht="15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 ht="15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 ht="15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 ht="15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7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7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7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7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7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7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7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7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 ht="15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 ht="15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 ht="15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 ht="15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 ht="15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 ht="15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 ht="15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 ht="15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 ht="15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9.7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9.7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 ht="15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 ht="15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 ht="15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 ht="15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 ht="15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 ht="15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 ht="15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 ht="15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 ht="15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 ht="15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 ht="15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 ht="15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 ht="15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 ht="15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 ht="15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 ht="15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 ht="15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 ht="15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 ht="15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 ht="15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 ht="15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 ht="15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 ht="15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 ht="15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 ht="15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 ht="15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 ht="15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 ht="15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 ht="15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 ht="15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 ht="15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 ht="15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 ht="15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 ht="15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 ht="15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 ht="15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 ht="15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 ht="15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 ht="15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 ht="15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 ht="15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 ht="15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 ht="15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 ht="15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 ht="15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 ht="15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 ht="15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 ht="15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 ht="15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 ht="15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 ht="15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 ht="15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 ht="15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 ht="15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 ht="15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 ht="15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 ht="15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 ht="15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 ht="15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 ht="15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 ht="15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 ht="15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 ht="15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 ht="15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 ht="15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 ht="15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 ht="15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 ht="15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 ht="15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 ht="15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 ht="15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 ht="15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 ht="15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 ht="15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 ht="15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 ht="15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 ht="15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 ht="15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 ht="15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 ht="15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 ht="15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 ht="15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 ht="15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 ht="15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 ht="15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 ht="15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 ht="15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 ht="15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 ht="15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 ht="15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 ht="15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 ht="15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 ht="15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 ht="15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 ht="15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 ht="15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 ht="15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 ht="15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 ht="15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 ht="15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 ht="15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 ht="15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 ht="15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 ht="15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 ht="15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 ht="15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 ht="15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 ht="15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 ht="15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 ht="15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 ht="15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 ht="15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 ht="15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 ht="15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 ht="15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 ht="15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 ht="15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 ht="15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 ht="15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 ht="15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 ht="15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 ht="15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 ht="15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 ht="15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 ht="15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 ht="15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 ht="15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 ht="15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 ht="15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 ht="15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 ht="15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 ht="15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 ht="15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 ht="15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 ht="15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 ht="15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 ht="15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 ht="15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 ht="15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 ht="15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 ht="15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 ht="15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 ht="15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 ht="15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 ht="15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 ht="15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 ht="15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 ht="15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 ht="15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 ht="15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 ht="15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 ht="15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 ht="15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 ht="15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 ht="15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 ht="15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 ht="15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 ht="15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 ht="15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 ht="15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 ht="15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 ht="15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 ht="15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 ht="15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 ht="15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 ht="15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 ht="15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 ht="15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 ht="15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 ht="15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 ht="15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 ht="15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 ht="15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 ht="15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 ht="15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 ht="15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 ht="15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 ht="15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 ht="15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 ht="15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 ht="15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 ht="15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 ht="15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 ht="15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5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 ht="15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 ht="15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 ht="15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7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7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7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7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7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7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7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7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7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7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7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7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7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7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7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7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7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7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7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7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7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7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7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7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7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7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7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7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7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7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7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7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7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7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7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7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7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7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7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7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7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7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7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 ht="15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 ht="15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 ht="15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 ht="15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 ht="15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 ht="15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 ht="15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 ht="15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 ht="15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 ht="15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 ht="15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 ht="15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 ht="15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 ht="15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 ht="15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 ht="15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 ht="15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 ht="15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 ht="15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7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7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7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7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7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7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7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7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7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7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7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7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7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7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7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7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7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7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7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7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 ht="15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 ht="15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 ht="15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 ht="15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 ht="15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 ht="15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 ht="15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7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 ht="15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 ht="15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 ht="15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 ht="15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 ht="15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 ht="15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 ht="15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7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7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 ht="15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 ht="15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 ht="15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7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7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 ht="15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 ht="15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 ht="15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 ht="15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 ht="15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 ht="15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 ht="15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 ht="15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 ht="15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 ht="15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 ht="15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 ht="15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 ht="15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 ht="15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 ht="15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 ht="15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 ht="15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 ht="15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9.7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2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5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2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 ht="15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 ht="15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 ht="15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 ht="15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 ht="15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2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 ht="15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 ht="15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 ht="15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 ht="15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 ht="15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 ht="15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 ht="15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 ht="15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 ht="15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 ht="15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 ht="15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5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5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5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9.7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 ht="15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 ht="15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 ht="15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2.7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 ht="15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 ht="15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 ht="15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 ht="15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 ht="15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 ht="15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 ht="15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 ht="15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 ht="15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 ht="15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 ht="15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 ht="15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 ht="15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 ht="15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 ht="15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 ht="15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 ht="15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 ht="15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 ht="15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 ht="15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 ht="15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 ht="15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 ht="15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 ht="15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 ht="15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 ht="15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 ht="15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 ht="15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 ht="15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 ht="15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 ht="15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 ht="15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 ht="15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 ht="15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 ht="15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 ht="15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 ht="15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 ht="15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 ht="15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 ht="15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 ht="15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 ht="15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 ht="15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 ht="15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 ht="15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 ht="15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 ht="15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 ht="15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 ht="15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 ht="15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 ht="15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 ht="15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 ht="15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 ht="15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 ht="15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 ht="15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 ht="15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 ht="15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 ht="15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 ht="15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 ht="15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 ht="15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 ht="15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 ht="15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 ht="15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 ht="15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 ht="15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 ht="15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9.7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 ht="15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 ht="15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 ht="15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25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 ht="15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7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7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7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7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7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7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7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7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 ht="15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7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7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7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7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9.7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 ht="15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 ht="15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 ht="15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 ht="15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 ht="15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 ht="15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 ht="15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 ht="15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 ht="15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 ht="15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 ht="15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 ht="15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 ht="15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 ht="15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 ht="15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 ht="15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 ht="15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 ht="15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 ht="15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 ht="15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 ht="15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 ht="15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 ht="15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 ht="15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 ht="15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 ht="15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 ht="15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 ht="15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 ht="15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 ht="15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 ht="15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 ht="15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7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7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7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7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 ht="15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 ht="15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 ht="15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 ht="15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 ht="15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 ht="15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 ht="15">
      <c r="A1584" s="480"/>
      <c r="B1584" s="401"/>
      <c r="C1584" s="429"/>
      <c r="D1584" s="478"/>
      <c r="E1584" s="478"/>
      <c r="F1584" s="479"/>
      <c r="G1584" s="464"/>
      <c r="H1584" s="464"/>
    </row>
    <row r="1585" spans="1:8" s="399" customFormat="1" ht="15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 ht="15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8" s="399" customFormat="1" ht="15">
      <c r="A1587" s="480"/>
      <c r="B1587" s="401"/>
      <c r="C1587" s="429"/>
      <c r="D1587" s="478"/>
      <c r="E1587" s="478"/>
      <c r="F1587" s="479"/>
      <c r="G1587" s="464"/>
      <c r="H1587" s="464"/>
    </row>
    <row r="1588" spans="1:8" s="399" customFormat="1" ht="15">
      <c r="A1588" s="480"/>
      <c r="B1588" s="401"/>
      <c r="C1588" s="429"/>
      <c r="D1588" s="478"/>
      <c r="E1588" s="478"/>
      <c r="F1588" s="485"/>
      <c r="G1588" s="464"/>
      <c r="H1588" s="464"/>
    </row>
    <row r="1589" spans="1:8" s="399" customFormat="1" ht="15">
      <c r="A1589" s="480"/>
      <c r="B1589" s="401"/>
      <c r="C1589" s="429"/>
      <c r="D1589" s="478"/>
      <c r="E1589" s="478"/>
      <c r="F1589" s="464"/>
      <c r="G1589" s="464"/>
      <c r="H1589" s="464"/>
    </row>
    <row r="1590" spans="1:8" s="399" customFormat="1" ht="15">
      <c r="A1590" s="480"/>
      <c r="B1590" s="401"/>
      <c r="C1590" s="429"/>
      <c r="D1590" s="478"/>
      <c r="E1590" s="489"/>
      <c r="F1590" s="479"/>
      <c r="G1590" s="464"/>
      <c r="H1590" s="464"/>
    </row>
    <row r="1591" spans="1:8" s="399" customFormat="1" ht="15">
      <c r="A1591" s="480"/>
      <c r="B1591" s="401"/>
      <c r="C1591" s="429"/>
      <c r="D1591" s="478"/>
      <c r="E1591" s="478"/>
      <c r="F1591" s="479"/>
      <c r="G1591" s="464"/>
      <c r="H1591" s="464"/>
    </row>
    <row r="1592" spans="1:8" s="399" customFormat="1" ht="15">
      <c r="A1592" s="480"/>
      <c r="B1592" s="401"/>
      <c r="C1592" s="429"/>
      <c r="D1592" s="478"/>
      <c r="E1592" s="478"/>
      <c r="F1592" s="479"/>
      <c r="G1592" s="464"/>
      <c r="H1592" s="464"/>
    </row>
    <row r="1593" spans="1:8" s="399" customFormat="1" ht="15">
      <c r="A1593" s="480"/>
      <c r="B1593" s="401"/>
      <c r="C1593" s="429"/>
      <c r="D1593" s="478"/>
      <c r="E1593" s="478"/>
      <c r="F1593" s="464"/>
      <c r="G1593" s="464"/>
      <c r="H1593" s="464"/>
    </row>
    <row r="1594" spans="1:8" s="399" customFormat="1" ht="15">
      <c r="A1594" s="480"/>
      <c r="B1594" s="401"/>
      <c r="C1594" s="429"/>
      <c r="D1594" s="478"/>
      <c r="E1594" s="478"/>
      <c r="F1594" s="479"/>
      <c r="G1594" s="464"/>
      <c r="H1594" s="464"/>
    </row>
    <row r="1595" spans="1:8" s="399" customFormat="1" ht="15">
      <c r="A1595" s="480"/>
      <c r="B1595" s="401"/>
      <c r="C1595" s="429"/>
      <c r="D1595" s="478"/>
      <c r="E1595" s="478"/>
      <c r="F1595" s="479"/>
      <c r="G1595" s="464"/>
      <c r="H1595" s="464"/>
    </row>
    <row r="1596" spans="1:8" s="399" customFormat="1" ht="15">
      <c r="A1596" s="480"/>
      <c r="B1596" s="401"/>
      <c r="C1596" s="429"/>
      <c r="D1596" s="478"/>
      <c r="E1596" s="478"/>
      <c r="F1596" s="479"/>
      <c r="G1596" s="464"/>
      <c r="H1596" s="464"/>
    </row>
    <row r="1597" spans="1:8" s="399" customFormat="1" ht="15">
      <c r="A1597" s="480"/>
      <c r="B1597" s="401"/>
      <c r="C1597" s="429"/>
      <c r="D1597" s="478"/>
      <c r="E1597" s="478"/>
      <c r="F1597" s="479"/>
      <c r="G1597" s="464"/>
      <c r="H1597" s="464"/>
    </row>
    <row r="1598" spans="1:8" s="399" customFormat="1" ht="15">
      <c r="A1598" s="480"/>
      <c r="B1598" s="401"/>
      <c r="C1598" s="429"/>
      <c r="D1598" s="490"/>
      <c r="E1598" s="478"/>
      <c r="F1598" s="464"/>
      <c r="G1598" s="464"/>
      <c r="H1598" s="464"/>
    </row>
    <row r="1599" spans="1:8" s="399" customFormat="1" ht="15">
      <c r="A1599" s="480"/>
      <c r="B1599" s="401"/>
      <c r="C1599" s="429"/>
      <c r="D1599" s="478"/>
      <c r="E1599" s="478"/>
      <c r="F1599" s="464"/>
      <c r="G1599" s="464"/>
      <c r="H1599" s="464"/>
    </row>
    <row r="1600" spans="1:8" s="399" customFormat="1" ht="15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 ht="15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 ht="15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 ht="15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 ht="15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 ht="15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 ht="15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 ht="15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 ht="15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 ht="15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 ht="15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 ht="15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 ht="15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 ht="15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 ht="15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 ht="15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 ht="15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 ht="15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5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 ht="15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 ht="15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 ht="15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 ht="15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 ht="15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 ht="15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 ht="15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 ht="15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 ht="15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 ht="15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 ht="15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 ht="15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 ht="15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 ht="15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 ht="15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 ht="15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 ht="15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 ht="15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 ht="15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 ht="15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 ht="15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 ht="15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 ht="15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 ht="15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 ht="15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 ht="15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 ht="15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 ht="15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 ht="15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 ht="15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 ht="15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 ht="15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 ht="15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 ht="15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 ht="15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 ht="15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 ht="15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 ht="15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 ht="15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 ht="15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 ht="15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 ht="15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 ht="15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 ht="15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 ht="15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 ht="15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 ht="15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 ht="15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 ht="15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 ht="15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 ht="15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 ht="15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 ht="15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 ht="15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 ht="15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 ht="15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 ht="15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 ht="15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 ht="15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 ht="15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 ht="15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 ht="15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 ht="15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 ht="15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 ht="15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 ht="15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 ht="15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 ht="15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 ht="15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 ht="15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 ht="15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 ht="15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 ht="15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 ht="15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 ht="15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 ht="15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 ht="15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 ht="15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 ht="15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 ht="15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 ht="15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 ht="15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 ht="15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 ht="15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 ht="15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 ht="15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 ht="15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 ht="15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 ht="15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 ht="15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 ht="15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 ht="15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 ht="15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 ht="15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 ht="15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 ht="15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 ht="15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 ht="15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 ht="15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 ht="15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 ht="15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 ht="15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 ht="15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 ht="15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 ht="15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 ht="15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 ht="15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 ht="15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2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 ht="15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 ht="15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 ht="15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 ht="15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 ht="15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 ht="15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 ht="15">
      <c r="A1744" s="550"/>
      <c r="B1744" s="527"/>
      <c r="C1744" s="527"/>
      <c r="D1744" s="527"/>
      <c r="E1744" s="527"/>
      <c r="F1744" s="510"/>
      <c r="G1744" s="510"/>
      <c r="H1744" s="510"/>
    </row>
    <row r="1745" spans="1:8" s="399" customFormat="1" ht="15">
      <c r="A1745" s="480"/>
      <c r="B1745" s="401"/>
      <c r="C1745" s="429"/>
      <c r="D1745" s="401"/>
      <c r="E1745" s="401"/>
      <c r="F1745" s="479"/>
      <c r="G1745" s="464"/>
      <c r="H1745" s="464"/>
    </row>
    <row r="1746" spans="1:8" s="399" customFormat="1" ht="15">
      <c r="A1746" s="486"/>
      <c r="B1746" s="401"/>
      <c r="C1746" s="429"/>
      <c r="D1746" s="401"/>
      <c r="E1746" s="429"/>
      <c r="F1746" s="479"/>
      <c r="G1746" s="464"/>
      <c r="H1746" s="464"/>
    </row>
    <row r="1747" spans="1:8" s="399" customFormat="1" ht="15">
      <c r="A1747" s="486"/>
      <c r="B1747" s="401"/>
      <c r="C1747" s="429"/>
      <c r="D1747" s="401"/>
      <c r="E1747" s="429"/>
      <c r="F1747" s="479"/>
      <c r="G1747" s="464"/>
      <c r="H1747" s="464"/>
    </row>
    <row r="1748" spans="1:8" s="399" customFormat="1" ht="15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 ht="15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8" s="399" customFormat="1" ht="15">
      <c r="A1750" s="486"/>
      <c r="B1750" s="401"/>
      <c r="C1750" s="429"/>
      <c r="D1750" s="478"/>
      <c r="E1750" s="478"/>
      <c r="F1750" s="479"/>
      <c r="G1750" s="464"/>
      <c r="H1750" s="464"/>
    </row>
    <row r="1751" spans="1:8" s="399" customFormat="1" ht="15">
      <c r="A1751" s="486"/>
      <c r="B1751" s="401"/>
      <c r="C1751" s="429"/>
      <c r="D1751" s="478"/>
      <c r="E1751" s="478"/>
      <c r="F1751" s="479"/>
      <c r="G1751" s="464"/>
      <c r="H1751" s="464"/>
    </row>
    <row r="1752" spans="1:8" s="399" customFormat="1" ht="15">
      <c r="A1752" s="486"/>
      <c r="B1752" s="401"/>
      <c r="C1752" s="429"/>
      <c r="D1752" s="478"/>
      <c r="E1752" s="478"/>
      <c r="F1752" s="479"/>
      <c r="G1752" s="464"/>
      <c r="H1752" s="464"/>
    </row>
    <row r="1753" spans="1:8" s="399" customFormat="1" ht="15">
      <c r="A1753" s="486"/>
      <c r="B1753" s="401"/>
      <c r="C1753" s="429"/>
      <c r="D1753" s="478"/>
      <c r="E1753" s="478"/>
      <c r="F1753" s="479"/>
      <c r="G1753" s="464"/>
      <c r="H1753" s="464"/>
    </row>
    <row r="1754" spans="1:8" s="399" customFormat="1" ht="15">
      <c r="A1754" s="486"/>
      <c r="B1754" s="401"/>
      <c r="C1754" s="429"/>
      <c r="D1754" s="478"/>
      <c r="E1754" s="478"/>
      <c r="F1754" s="479"/>
      <c r="G1754" s="464"/>
      <c r="H1754" s="464"/>
    </row>
    <row r="1755" spans="1:8" s="399" customFormat="1" ht="15">
      <c r="A1755" s="480"/>
      <c r="B1755" s="401"/>
      <c r="C1755" s="429"/>
      <c r="D1755" s="478"/>
      <c r="E1755" s="478"/>
      <c r="F1755" s="479"/>
      <c r="G1755" s="464"/>
      <c r="H1755" s="464"/>
    </row>
    <row r="1756" spans="1:8" s="399" customFormat="1" ht="15">
      <c r="A1756" s="480"/>
      <c r="B1756" s="401"/>
      <c r="C1756" s="429"/>
      <c r="D1756" s="478"/>
      <c r="E1756" s="478"/>
      <c r="F1756" s="479"/>
      <c r="G1756" s="464"/>
      <c r="H1756" s="464"/>
    </row>
    <row r="1757" spans="1:8" s="399" customFormat="1" ht="15">
      <c r="A1757" s="480"/>
      <c r="B1757" s="401"/>
      <c r="C1757" s="429"/>
      <c r="D1757" s="478"/>
      <c r="E1757" s="478"/>
      <c r="F1757" s="479"/>
      <c r="G1757" s="464"/>
      <c r="H1757" s="464"/>
    </row>
    <row r="1758" spans="1:8" s="399" customFormat="1" ht="15">
      <c r="A1758" s="480"/>
      <c r="B1758" s="401"/>
      <c r="C1758" s="429"/>
      <c r="D1758" s="478"/>
      <c r="E1758" s="478"/>
      <c r="F1758" s="479"/>
      <c r="G1758" s="464"/>
      <c r="H1758" s="464"/>
    </row>
    <row r="1759" spans="1:8" s="399" customFormat="1" ht="15">
      <c r="A1759" s="480"/>
      <c r="B1759" s="401"/>
      <c r="C1759" s="429"/>
      <c r="D1759" s="478"/>
      <c r="E1759" s="478"/>
      <c r="F1759" s="479"/>
      <c r="G1759" s="464"/>
      <c r="H1759" s="464"/>
    </row>
    <row r="1760" spans="1:8" s="399" customFormat="1" ht="15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 ht="15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 ht="15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 ht="15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 ht="15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 ht="15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 ht="15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 ht="15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 ht="15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 ht="15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 ht="15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 ht="15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 ht="15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 ht="15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 ht="15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 ht="15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 ht="15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 ht="15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 ht="15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 ht="15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 ht="15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 ht="15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 ht="15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 ht="15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 ht="15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 ht="15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 ht="15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 ht="15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 ht="15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 ht="15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 ht="15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 ht="15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 ht="15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 ht="15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 ht="15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 ht="15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 ht="15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 ht="15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 ht="15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 ht="15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 ht="15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 ht="15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 ht="15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 ht="15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 ht="15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 ht="15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 ht="15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 ht="15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 ht="15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 ht="15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 ht="15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 ht="15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 ht="15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 ht="15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 ht="15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 ht="15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 ht="15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 ht="15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 ht="15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 ht="15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 ht="15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 ht="15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 ht="15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 ht="15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 ht="15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 ht="15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 ht="15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 ht="15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 ht="15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 ht="15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 ht="15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 ht="15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 ht="15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 ht="15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 ht="15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 ht="15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 ht="15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 ht="15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 ht="15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 ht="15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 ht="15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 ht="15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 ht="15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 ht="15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 ht="15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 ht="15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 ht="15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 ht="15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 ht="15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 ht="15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 ht="15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 ht="15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 ht="15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 ht="15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 ht="15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 ht="15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 ht="15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 ht="15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 ht="15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 ht="15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 ht="15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 ht="15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 ht="15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 ht="15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 ht="15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 ht="15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 ht="15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 ht="15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 ht="15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 ht="15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 ht="15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 ht="15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 ht="15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 ht="15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 ht="15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 ht="15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2.7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2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 ht="15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 ht="15">
      <c r="A1888" s="480"/>
      <c r="B1888" s="522"/>
      <c r="C1888" s="522"/>
      <c r="D1888" s="522"/>
      <c r="E1888" s="522"/>
      <c r="F1888" s="464"/>
      <c r="G1888" s="464"/>
      <c r="H1888" s="464"/>
    </row>
    <row r="1889" spans="1:8" s="399" customFormat="1" ht="15">
      <c r="A1889" s="480"/>
      <c r="B1889" s="522"/>
      <c r="C1889" s="522"/>
      <c r="D1889" s="522"/>
      <c r="E1889" s="522"/>
      <c r="F1889" s="464"/>
      <c r="G1889" s="464"/>
      <c r="H1889" s="464"/>
    </row>
    <row r="1890" spans="1:8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8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8" s="399" customFormat="1" ht="12.7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8" s="399" customFormat="1" ht="12.7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8" s="399" customFormat="1" ht="15">
      <c r="A1896" s="480"/>
      <c r="B1896" s="401"/>
      <c r="C1896" s="429"/>
      <c r="D1896" s="490"/>
      <c r="E1896" s="489"/>
      <c r="F1896" s="485"/>
      <c r="G1896" s="464"/>
      <c r="H1896" s="464"/>
    </row>
    <row r="1897" spans="1:8" s="399" customFormat="1" ht="15">
      <c r="A1897" s="480"/>
      <c r="B1897" s="401"/>
      <c r="C1897" s="429"/>
      <c r="D1897" s="490"/>
      <c r="E1897" s="478"/>
      <c r="F1897" s="485"/>
      <c r="G1897" s="464"/>
      <c r="H1897" s="464"/>
    </row>
    <row r="1898" spans="1:8" s="399" customFormat="1" ht="15">
      <c r="A1898" s="480"/>
      <c r="B1898" s="401"/>
      <c r="C1898" s="429"/>
      <c r="D1898" s="490"/>
      <c r="E1898" s="478"/>
      <c r="F1898" s="485"/>
      <c r="G1898" s="464"/>
      <c r="H1898" s="464"/>
    </row>
    <row r="1899" spans="1:8" s="399" customFormat="1" ht="15">
      <c r="A1899" s="480"/>
      <c r="B1899" s="401"/>
      <c r="C1899" s="429"/>
      <c r="D1899" s="490"/>
      <c r="E1899" s="478"/>
      <c r="F1899" s="485"/>
      <c r="G1899" s="464"/>
      <c r="H1899" s="464"/>
    </row>
    <row r="1900" spans="1:8" s="399" customFormat="1" ht="15">
      <c r="A1900" s="480"/>
      <c r="B1900" s="401"/>
      <c r="C1900" s="429"/>
      <c r="D1900" s="490"/>
      <c r="E1900" s="478"/>
      <c r="F1900" s="485"/>
      <c r="G1900" s="464"/>
      <c r="H1900" s="464"/>
    </row>
    <row r="1901" spans="1:8" s="399" customFormat="1" ht="15">
      <c r="A1901" s="480"/>
      <c r="B1901" s="401"/>
      <c r="C1901" s="429"/>
      <c r="D1901" s="490"/>
      <c r="E1901" s="489"/>
      <c r="F1901" s="485"/>
      <c r="G1901" s="464"/>
      <c r="H1901" s="464"/>
    </row>
    <row r="1902" spans="1:8" s="399" customFormat="1" ht="15">
      <c r="A1902" s="480"/>
      <c r="B1902" s="401"/>
      <c r="C1902" s="429"/>
      <c r="D1902" s="490"/>
      <c r="E1902" s="478"/>
      <c r="F1902" s="485"/>
      <c r="G1902" s="464"/>
      <c r="H1902" s="464"/>
    </row>
    <row r="1903" spans="1:8" s="399" customFormat="1" ht="15">
      <c r="A1903" s="480"/>
      <c r="B1903" s="401"/>
      <c r="C1903" s="429"/>
      <c r="D1903" s="478"/>
      <c r="E1903" s="478"/>
      <c r="F1903" s="485"/>
      <c r="G1903" s="464"/>
      <c r="H1903" s="464"/>
    </row>
    <row r="1904" spans="1:8" s="399" customFormat="1" ht="15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 ht="15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 ht="15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 ht="15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 ht="15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 ht="15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7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 ht="15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 ht="15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 ht="15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 ht="15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 ht="15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 ht="15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 ht="15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 ht="15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 ht="15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 ht="15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 ht="15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7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7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 ht="15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7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7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 ht="15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 ht="15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7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7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 ht="15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 ht="15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7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9.7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9.7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 ht="15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 ht="15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 ht="15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 ht="15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 ht="15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 ht="15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7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7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7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 ht="15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 ht="15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 ht="15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 ht="15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 ht="15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 ht="15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 ht="15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 ht="15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 ht="15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7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7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7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7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 ht="15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 ht="15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7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7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7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7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7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7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7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 ht="15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7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7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 ht="15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7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7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7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7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7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2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2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 ht="15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 ht="15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 ht="15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 ht="15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 ht="15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 ht="15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 ht="15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 ht="15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 ht="15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 ht="15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 ht="15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 ht="15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 ht="15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 ht="15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 ht="15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 ht="15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 ht="15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 ht="15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 ht="15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 ht="15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 ht="15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 ht="15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 ht="15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 ht="15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 ht="15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 ht="15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 ht="15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 ht="15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 ht="15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 ht="15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 ht="15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 ht="15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 ht="15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 ht="15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 ht="15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 ht="15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7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7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7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7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7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7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 ht="15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 ht="15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 ht="15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 ht="15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 ht="15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7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7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7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7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7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 ht="15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 ht="15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 ht="15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5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9.7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 ht="15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7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7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7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 ht="15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 ht="15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7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7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7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 ht="15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 ht="15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 ht="15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 ht="15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7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7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 ht="15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 ht="15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7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7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7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7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 ht="15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 ht="15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7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7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7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7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 ht="15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 ht="15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 ht="15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7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7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7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7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7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7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 ht="15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 ht="15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 ht="15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7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 ht="15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 ht="15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 ht="15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 ht="15">
      <c r="A2096" s="480"/>
      <c r="B2096" s="488"/>
      <c r="C2096" s="429"/>
      <c r="D2096" s="478"/>
      <c r="E2096" s="483"/>
      <c r="F2096" s="464"/>
      <c r="G2096" s="464"/>
      <c r="H2096" s="464"/>
    </row>
    <row r="2097" spans="1:8" s="399" customFormat="1" ht="15">
      <c r="A2097" s="480"/>
      <c r="B2097" s="488"/>
      <c r="C2097" s="429"/>
      <c r="D2097" s="478"/>
      <c r="E2097" s="483"/>
      <c r="F2097" s="464"/>
      <c r="G2097" s="464"/>
      <c r="H2097" s="464"/>
    </row>
    <row r="2098" spans="1:8" s="399" customFormat="1" ht="15">
      <c r="A2098" s="480"/>
      <c r="B2098" s="488"/>
      <c r="C2098" s="429"/>
      <c r="D2098" s="478"/>
      <c r="E2098" s="483"/>
      <c r="F2098" s="464"/>
      <c r="G2098" s="464"/>
      <c r="H2098" s="464"/>
    </row>
    <row r="2099" spans="1:8" s="399" customFormat="1" ht="15">
      <c r="A2099" s="480"/>
      <c r="B2099" s="488"/>
      <c r="C2099" s="429"/>
      <c r="D2099" s="478"/>
      <c r="E2099" s="483"/>
      <c r="F2099" s="464"/>
      <c r="G2099" s="464"/>
      <c r="H2099" s="464"/>
    </row>
    <row r="2100" spans="1:8" s="399" customFormat="1" ht="15">
      <c r="A2100" s="480"/>
      <c r="B2100" s="488"/>
      <c r="C2100" s="429"/>
      <c r="D2100" s="478"/>
      <c r="E2100" s="483"/>
      <c r="F2100" s="464"/>
      <c r="G2100" s="464"/>
      <c r="H2100" s="464"/>
    </row>
    <row r="2101" spans="1:8" s="399" customFormat="1" ht="15">
      <c r="A2101" s="480"/>
      <c r="B2101" s="488"/>
      <c r="C2101" s="429"/>
      <c r="D2101" s="478"/>
      <c r="E2101" s="483"/>
      <c r="F2101" s="464"/>
      <c r="G2101" s="464"/>
      <c r="H2101" s="464"/>
    </row>
    <row r="2102" spans="1:8" s="399" customFormat="1" ht="15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 ht="15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8" s="399" customFormat="1" ht="15">
      <c r="A2104" s="480"/>
      <c r="B2104" s="488"/>
      <c r="C2104" s="429"/>
      <c r="D2104" s="478"/>
      <c r="E2104" s="483"/>
      <c r="F2104" s="464"/>
      <c r="G2104" s="464"/>
      <c r="H2104" s="464"/>
    </row>
    <row r="2105" spans="1:8" s="399" customFormat="1" ht="15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2.7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8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8" s="399" customFormat="1" ht="15">
      <c r="A2108" s="480"/>
      <c r="B2108" s="488"/>
      <c r="C2108" s="429"/>
      <c r="D2108" s="429"/>
      <c r="E2108" s="401"/>
      <c r="F2108" s="522"/>
      <c r="G2108" s="522"/>
      <c r="H2108" s="522"/>
    </row>
    <row r="2109" spans="1:8" s="399" customFormat="1" ht="15">
      <c r="A2109" s="522"/>
      <c r="B2109" s="522"/>
      <c r="C2109" s="522"/>
      <c r="D2109" s="522"/>
      <c r="E2109" s="522"/>
      <c r="F2109" s="522"/>
      <c r="G2109" s="522"/>
      <c r="H2109" s="522"/>
    </row>
    <row r="2110" spans="1:8" s="399" customFormat="1" ht="18.75">
      <c r="A2110" s="568"/>
      <c r="B2110" s="568"/>
      <c r="C2110" s="569"/>
      <c r="F2110" s="570"/>
      <c r="G2110" s="571"/>
      <c r="H2110" s="571"/>
    </row>
    <row r="2111" s="399" customFormat="1" ht="15"/>
    <row r="2112" s="399" customFormat="1" ht="15"/>
    <row r="2113" s="399" customFormat="1" ht="15"/>
    <row r="2114" s="399" customFormat="1" ht="15"/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04</dc:creator>
  <cp:keywords/>
  <dc:description/>
  <cp:lastModifiedBy>ACCESO DE LA INFORMA</cp:lastModifiedBy>
  <cp:lastPrinted>2015-04-16T14:23:48Z</cp:lastPrinted>
  <dcterms:created xsi:type="dcterms:W3CDTF">2014-04-08T15:05:29Z</dcterms:created>
  <dcterms:modified xsi:type="dcterms:W3CDTF">2017-05-09T11:36:35Z</dcterms:modified>
  <cp:category/>
  <cp:version/>
  <cp:contentType/>
  <cp:contentStatus/>
</cp:coreProperties>
</file>