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440" windowHeight="12435"/>
  </bookViews>
  <sheets>
    <sheet name="Hoja1 (2)" sheetId="2" r:id="rId1"/>
  </sheets>
  <definedNames>
    <definedName name="_xlnm.Print_Area" localSheetId="0">'Hoja1 (2)'!$A$1:$S$105</definedName>
  </definedNames>
  <calcPr calcId="152511"/>
</workbook>
</file>

<file path=xl/calcChain.xml><?xml version="1.0" encoding="utf-8"?>
<calcChain xmlns="http://schemas.openxmlformats.org/spreadsheetml/2006/main">
  <c r="Q100" i="2" l="1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R99" i="2"/>
  <c r="S99" i="2"/>
  <c r="R98" i="2"/>
  <c r="S98" i="2"/>
  <c r="R97" i="2"/>
  <c r="S97" i="2"/>
  <c r="R96" i="2"/>
  <c r="S96" i="2"/>
  <c r="R95" i="2"/>
  <c r="S95" i="2"/>
  <c r="R94" i="2"/>
  <c r="S94" i="2"/>
  <c r="R93" i="2"/>
  <c r="S93" i="2"/>
  <c r="R92" i="2"/>
  <c r="S92" i="2"/>
  <c r="R91" i="2"/>
  <c r="S91" i="2"/>
  <c r="R90" i="2"/>
  <c r="S90" i="2"/>
  <c r="R89" i="2"/>
  <c r="S89" i="2"/>
  <c r="R88" i="2"/>
  <c r="S88" i="2"/>
  <c r="R87" i="2"/>
  <c r="S87" i="2"/>
  <c r="R86" i="2"/>
  <c r="S86" i="2"/>
  <c r="R85" i="2"/>
  <c r="S85" i="2"/>
  <c r="R84" i="2"/>
  <c r="S84" i="2"/>
  <c r="R83" i="2"/>
  <c r="S83" i="2"/>
  <c r="R82" i="2"/>
  <c r="S82" i="2"/>
  <c r="R81" i="2"/>
  <c r="S81" i="2"/>
  <c r="R80" i="2"/>
  <c r="S80" i="2"/>
  <c r="R79" i="2"/>
  <c r="S79" i="2"/>
  <c r="R78" i="2"/>
  <c r="S78" i="2"/>
  <c r="R77" i="2"/>
  <c r="S77" i="2"/>
  <c r="R76" i="2"/>
  <c r="S76" i="2"/>
  <c r="R75" i="2"/>
  <c r="S75" i="2"/>
  <c r="R74" i="2"/>
  <c r="S74" i="2"/>
  <c r="R73" i="2"/>
  <c r="S73" i="2"/>
  <c r="R72" i="2"/>
  <c r="S72" i="2"/>
  <c r="R71" i="2"/>
  <c r="S71" i="2"/>
  <c r="R70" i="2"/>
  <c r="S70" i="2"/>
  <c r="R69" i="2"/>
  <c r="R100" i="2"/>
  <c r="S60" i="2"/>
  <c r="P60" i="2"/>
  <c r="N60" i="2"/>
  <c r="L60" i="2"/>
  <c r="J60" i="2"/>
  <c r="H60" i="2"/>
  <c r="F60" i="2"/>
  <c r="D60" i="2"/>
  <c r="B60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39" i="2"/>
  <c r="P39" i="2"/>
  <c r="N39" i="2"/>
  <c r="L39" i="2"/>
  <c r="J39" i="2"/>
  <c r="H39" i="2"/>
  <c r="F39" i="2"/>
  <c r="D39" i="2"/>
  <c r="B39" i="2"/>
  <c r="S38" i="2"/>
  <c r="Q38" i="2"/>
  <c r="O38" i="2"/>
  <c r="M38" i="2"/>
  <c r="K38" i="2"/>
  <c r="I38" i="2"/>
  <c r="G38" i="2"/>
  <c r="E38" i="2"/>
  <c r="C38" i="2"/>
  <c r="S37" i="2"/>
  <c r="Q37" i="2"/>
  <c r="O37" i="2"/>
  <c r="M37" i="2"/>
  <c r="K37" i="2"/>
  <c r="I37" i="2"/>
  <c r="G37" i="2"/>
  <c r="E37" i="2"/>
  <c r="C37" i="2"/>
  <c r="S36" i="2"/>
  <c r="Q36" i="2"/>
  <c r="O36" i="2"/>
  <c r="M36" i="2"/>
  <c r="K36" i="2"/>
  <c r="I36" i="2"/>
  <c r="G36" i="2"/>
  <c r="E36" i="2"/>
  <c r="C36" i="2"/>
  <c r="S35" i="2"/>
  <c r="Q35" i="2"/>
  <c r="O35" i="2"/>
  <c r="M35" i="2"/>
  <c r="K35" i="2"/>
  <c r="I35" i="2"/>
  <c r="G35" i="2"/>
  <c r="E35" i="2"/>
  <c r="C35" i="2"/>
  <c r="S34" i="2"/>
  <c r="Q34" i="2"/>
  <c r="O34" i="2"/>
  <c r="M34" i="2"/>
  <c r="K34" i="2"/>
  <c r="I34" i="2"/>
  <c r="G34" i="2"/>
  <c r="E34" i="2"/>
  <c r="C34" i="2"/>
  <c r="S33" i="2"/>
  <c r="Q33" i="2"/>
  <c r="O33" i="2"/>
  <c r="M33" i="2"/>
  <c r="K33" i="2"/>
  <c r="I33" i="2"/>
  <c r="G33" i="2"/>
  <c r="E33" i="2"/>
  <c r="C33" i="2"/>
  <c r="S32" i="2"/>
  <c r="Q32" i="2"/>
  <c r="O32" i="2"/>
  <c r="M32" i="2"/>
  <c r="K32" i="2"/>
  <c r="I32" i="2"/>
  <c r="G32" i="2"/>
  <c r="E32" i="2"/>
  <c r="C32" i="2"/>
  <c r="S31" i="2"/>
  <c r="Q31" i="2"/>
  <c r="O31" i="2"/>
  <c r="M31" i="2"/>
  <c r="K31" i="2"/>
  <c r="I31" i="2"/>
  <c r="G31" i="2"/>
  <c r="E31" i="2"/>
  <c r="C31" i="2"/>
  <c r="S30" i="2"/>
  <c r="Q30" i="2"/>
  <c r="O30" i="2"/>
  <c r="O39" i="2"/>
  <c r="M30" i="2"/>
  <c r="K30" i="2"/>
  <c r="I30" i="2"/>
  <c r="G30" i="2"/>
  <c r="G39" i="2"/>
  <c r="E30" i="2"/>
  <c r="C30" i="2"/>
  <c r="S29" i="2"/>
  <c r="Q29" i="2"/>
  <c r="O29" i="2"/>
  <c r="M29" i="2"/>
  <c r="K29" i="2"/>
  <c r="I29" i="2"/>
  <c r="G29" i="2"/>
  <c r="E29" i="2"/>
  <c r="C29" i="2"/>
  <c r="S28" i="2"/>
  <c r="S39" i="2"/>
  <c r="Q28" i="2"/>
  <c r="O28" i="2"/>
  <c r="M28" i="2"/>
  <c r="K28" i="2"/>
  <c r="K39" i="2"/>
  <c r="I28" i="2"/>
  <c r="G28" i="2"/>
  <c r="E28" i="2"/>
  <c r="C28" i="2"/>
  <c r="C39" i="2"/>
  <c r="S27" i="2"/>
  <c r="Q27" i="2"/>
  <c r="Q39" i="2"/>
  <c r="O27" i="2"/>
  <c r="M27" i="2"/>
  <c r="M39" i="2"/>
  <c r="K27" i="2"/>
  <c r="I27" i="2"/>
  <c r="I39" i="2"/>
  <c r="G27" i="2"/>
  <c r="E27" i="2"/>
  <c r="E39" i="2"/>
  <c r="C27" i="2"/>
  <c r="R19" i="2"/>
  <c r="P19" i="2"/>
  <c r="N19" i="2"/>
  <c r="L19" i="2"/>
  <c r="J19" i="2"/>
  <c r="H19" i="2"/>
  <c r="F19" i="2"/>
  <c r="G18" i="2"/>
  <c r="D19" i="2"/>
  <c r="B19" i="2"/>
  <c r="S18" i="2"/>
  <c r="Q18" i="2"/>
  <c r="O18" i="2"/>
  <c r="M18" i="2"/>
  <c r="K18" i="2"/>
  <c r="I18" i="2"/>
  <c r="E18" i="2"/>
  <c r="C18" i="2"/>
  <c r="S17" i="2"/>
  <c r="Q17" i="2"/>
  <c r="O17" i="2"/>
  <c r="M17" i="2"/>
  <c r="K17" i="2"/>
  <c r="I17" i="2"/>
  <c r="G17" i="2"/>
  <c r="E17" i="2"/>
  <c r="C17" i="2"/>
  <c r="S16" i="2"/>
  <c r="Q16" i="2"/>
  <c r="O16" i="2"/>
  <c r="M16" i="2"/>
  <c r="K16" i="2"/>
  <c r="I16" i="2"/>
  <c r="G16" i="2"/>
  <c r="E16" i="2"/>
  <c r="C16" i="2"/>
  <c r="S15" i="2"/>
  <c r="Q15" i="2"/>
  <c r="O15" i="2"/>
  <c r="M15" i="2"/>
  <c r="K15" i="2"/>
  <c r="I15" i="2"/>
  <c r="G15" i="2"/>
  <c r="E15" i="2"/>
  <c r="C15" i="2"/>
  <c r="S14" i="2"/>
  <c r="Q14" i="2"/>
  <c r="O14" i="2"/>
  <c r="M14" i="2"/>
  <c r="K14" i="2"/>
  <c r="I14" i="2"/>
  <c r="G14" i="2"/>
  <c r="E14" i="2"/>
  <c r="C14" i="2"/>
  <c r="S13" i="2"/>
  <c r="Q13" i="2"/>
  <c r="O13" i="2"/>
  <c r="M13" i="2"/>
  <c r="K13" i="2"/>
  <c r="I13" i="2"/>
  <c r="G13" i="2"/>
  <c r="E13" i="2"/>
  <c r="C13" i="2"/>
  <c r="S12" i="2"/>
  <c r="Q12" i="2"/>
  <c r="O12" i="2"/>
  <c r="M12" i="2"/>
  <c r="K12" i="2"/>
  <c r="I12" i="2"/>
  <c r="G12" i="2"/>
  <c r="E12" i="2"/>
  <c r="C12" i="2"/>
  <c r="S11" i="2"/>
  <c r="Q11" i="2"/>
  <c r="O11" i="2"/>
  <c r="M11" i="2"/>
  <c r="K11" i="2"/>
  <c r="I11" i="2"/>
  <c r="G11" i="2"/>
  <c r="E11" i="2"/>
  <c r="C11" i="2"/>
  <c r="S10" i="2"/>
  <c r="Q10" i="2"/>
  <c r="O10" i="2"/>
  <c r="M10" i="2"/>
  <c r="K10" i="2"/>
  <c r="I10" i="2"/>
  <c r="G10" i="2"/>
  <c r="E10" i="2"/>
  <c r="C10" i="2"/>
  <c r="S9" i="2"/>
  <c r="Q9" i="2"/>
  <c r="O9" i="2"/>
  <c r="M9" i="2"/>
  <c r="M19" i="2"/>
  <c r="K9" i="2"/>
  <c r="I9" i="2"/>
  <c r="G9" i="2"/>
  <c r="E9" i="2"/>
  <c r="E19" i="2"/>
  <c r="C9" i="2"/>
  <c r="S8" i="2"/>
  <c r="Q8" i="2"/>
  <c r="O8" i="2"/>
  <c r="M8" i="2"/>
  <c r="K8" i="2"/>
  <c r="I8" i="2"/>
  <c r="G8" i="2"/>
  <c r="E8" i="2"/>
  <c r="C8" i="2"/>
  <c r="S7" i="2"/>
  <c r="S19" i="2"/>
  <c r="Q7" i="2"/>
  <c r="Q19" i="2"/>
  <c r="O7" i="2"/>
  <c r="O19" i="2"/>
  <c r="M7" i="2"/>
  <c r="K7" i="2"/>
  <c r="K19" i="2"/>
  <c r="I7" i="2"/>
  <c r="I19" i="2"/>
  <c r="G7" i="2"/>
  <c r="G19" i="2"/>
  <c r="E7" i="2"/>
  <c r="C7" i="2"/>
  <c r="C19" i="2"/>
  <c r="S69" i="2"/>
  <c r="S100" i="2"/>
</calcChain>
</file>

<file path=xl/sharedStrings.xml><?xml version="1.0" encoding="utf-8"?>
<sst xmlns="http://schemas.openxmlformats.org/spreadsheetml/2006/main" count="205" uniqueCount="79">
  <si>
    <t>CONSEJO NACIONAL DE DROGAS</t>
  </si>
  <si>
    <t>CANTIDAD DE  ACTIVIDADES VIRTUALES REALIZADAS POR LOS DEPARTAMENTOS Y REGIONALES</t>
  </si>
  <si>
    <t>ENERO - DICIEMBRE 2021</t>
  </si>
  <si>
    <t>MESES</t>
  </si>
  <si>
    <t>PROGRAMAS</t>
  </si>
  <si>
    <t>REGIONALES</t>
  </si>
  <si>
    <t>TOTAL</t>
  </si>
  <si>
    <t>DPC</t>
  </si>
  <si>
    <t>DEPREI</t>
  </si>
  <si>
    <t>DEPRAL</t>
  </si>
  <si>
    <t>DEPREDEPORTE</t>
  </si>
  <si>
    <t>NORTE</t>
  </si>
  <si>
    <t>SUR</t>
  </si>
  <si>
    <t>NORDESTE</t>
  </si>
  <si>
    <t>ESTE</t>
  </si>
  <si>
    <t>Cant.</t>
  </si>
  <si>
    <t>%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</si>
  <si>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</si>
  <si>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</si>
  <si>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</si>
  <si>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</si>
  <si>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</si>
  <si>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</si>
  <si>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</si>
  <si>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</si>
  <si>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</si>
  <si>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</si>
  <si>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</si>
  <si>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</si>
  <si>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CANTIDAD DE PARTICIPANTES POR LOS DEPARTAMENTOS  Y REGIONALES </t>
  </si>
  <si>
    <t>TABLA DE  TIPO DE ACTIVIDADES REALIZADAS POR LOS PROGRAMAS Y REGIONALES</t>
  </si>
  <si>
    <t>Tipo actividad</t>
  </si>
  <si>
    <t>Curso</t>
  </si>
  <si>
    <t>Implementaciones</t>
  </si>
  <si>
    <t>Conversatorio</t>
  </si>
  <si>
    <t xml:space="preserve">Actividad recreativa </t>
  </si>
  <si>
    <t>Actividad cultural</t>
  </si>
  <si>
    <t>Actividad religiosa</t>
  </si>
  <si>
    <t>Actividad deportiva</t>
  </si>
  <si>
    <t>Seguimiento</t>
  </si>
  <si>
    <t>capacitacion</t>
  </si>
  <si>
    <t>Graduación</t>
  </si>
  <si>
    <t>Otras actividades</t>
  </si>
  <si>
    <t>Festivales deportivos</t>
  </si>
  <si>
    <t>Taller</t>
  </si>
  <si>
    <t xml:space="preserve">TABLA DE  NÚMERO DE ACTIVIDADES REALIZADAS POR LOS PROGRAMAS SEGÚN PROCEDENCIA </t>
  </si>
  <si>
    <t>Lugar de la actividad</t>
  </si>
  <si>
    <t>Azua</t>
  </si>
  <si>
    <t>Bahoruco</t>
  </si>
  <si>
    <t>Barahona</t>
  </si>
  <si>
    <t xml:space="preserve">D. N. y prov. Sto. Dgo. </t>
  </si>
  <si>
    <t>Dajabon</t>
  </si>
  <si>
    <t>Duarte</t>
  </si>
  <si>
    <t>Elias Piña</t>
  </si>
  <si>
    <t>El Seybo</t>
  </si>
  <si>
    <t>Espaillat</t>
  </si>
  <si>
    <t>Independencia</t>
  </si>
  <si>
    <t>La Altagracia</t>
  </si>
  <si>
    <t>La Romana</t>
  </si>
  <si>
    <t>La Vega</t>
  </si>
  <si>
    <t>Maria Trinidad S.</t>
  </si>
  <si>
    <t>Monte Cristi</t>
  </si>
  <si>
    <t>Pedernales</t>
  </si>
  <si>
    <t>Peravia</t>
  </si>
  <si>
    <t>Puerto Plata</t>
  </si>
  <si>
    <t>Salcedo</t>
  </si>
  <si>
    <t>Samana</t>
  </si>
  <si>
    <t>San Cristóbal</t>
  </si>
  <si>
    <t>San Juan</t>
  </si>
  <si>
    <t>San Pedro de M.</t>
  </si>
  <si>
    <t>Sanchez Ramirez</t>
  </si>
  <si>
    <t>Santiago</t>
  </si>
  <si>
    <t>Santiago Rodriguez</t>
  </si>
  <si>
    <t>Valverde</t>
  </si>
  <si>
    <t xml:space="preserve">Monseñor Nouel </t>
  </si>
  <si>
    <t>Monte Plata</t>
  </si>
  <si>
    <t xml:space="preserve">Hato Mayor </t>
  </si>
  <si>
    <t>San Franco. de Macoris</t>
  </si>
  <si>
    <t>FUENTE: Elaborado en base a datos suministrados por los programas y Regionales del CND.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</si>
</sst>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 applyFill="1"/>
    <xf numFmtId="0" fontId="3" fillId="0" borderId="0" xfId="5" applyFont="1" applyFill="1" applyBorder="1" applyAlignment="1"/>
    <xf numFmtId="0" fontId="0" fillId="0" borderId="0" xfId="0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3" fontId="2" fillId="0" borderId="0" xfId="4" applyNumberFormat="1" applyFont="1" applyFill="1" applyBorder="1" applyAlignment="1">
      <alignment horizontal="center"/>
    </xf>
    <xf numFmtId="3" fontId="2" fillId="0" borderId="0" xfId="4" applyNumberFormat="1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4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left"/>
    </xf>
    <xf numFmtId="9" fontId="2" fillId="0" borderId="0" xfId="6" applyNumberFormat="1" applyFont="1" applyFill="1" applyBorder="1" applyAlignment="1">
      <alignment horizontal="center"/>
    </xf>
    <xf numFmtId="9" fontId="2" fillId="0" borderId="0" xfId="6" applyFont="1" applyFill="1" applyBorder="1" applyAlignment="1">
      <alignment horizontal="center"/>
    </xf>
    <xf numFmtId="3" fontId="1" fillId="0" borderId="0" xfId="4" applyNumberFormat="1" applyFont="1" applyFill="1" applyBorder="1" applyAlignment="1">
      <alignment horizontal="center"/>
    </xf>
    <xf numFmtId="0" fontId="1" fillId="0" borderId="0" xfId="4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 wrapText="1"/>
    </xf>
    <xf numFmtId="3" fontId="1" fillId="0" borderId="0" xfId="4" applyNumberFormat="1" applyFont="1" applyFill="1" applyBorder="1" applyAlignment="1">
      <alignment horizontal="center" vertical="center" wrapText="1"/>
    </xf>
    <xf numFmtId="9" fontId="6" fillId="0" borderId="0" xfId="6" applyNumberFormat="1" applyFont="1" applyFill="1" applyBorder="1" applyAlignment="1">
      <alignment horizontal="center"/>
    </xf>
    <xf numFmtId="9" fontId="6" fillId="0" borderId="0" xfId="6" applyFont="1" applyFill="1" applyBorder="1" applyAlignment="1">
      <alignment horizontal="center"/>
    </xf>
    <xf numFmtId="0" fontId="0" fillId="0" borderId="0" xfId="0" applyFont="1" applyFill="1" applyBorder="1"/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/>
    </xf>
    <xf numFmtId="3" fontId="2" fillId="0" borderId="0" xfId="3" applyNumberFormat="1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/>
    <xf numFmtId="3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164" fontId="2" fillId="0" borderId="0" xfId="2" applyNumberFormat="1" applyFont="1" applyFill="1" applyBorder="1" applyAlignment="1">
      <alignment horizontal="center"/>
    </xf>
    <xf numFmtId="165" fontId="2" fillId="0" borderId="0" xfId="2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2" fillId="0" borderId="0" xfId="1" applyFont="1" applyFill="1" applyBorder="1"/>
    <xf numFmtId="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164" fontId="2" fillId="0" borderId="0" xfId="1" applyNumberFormat="1" applyFont="1" applyFill="1" applyBorder="1" applyAlignment="1">
      <alignment horizontal="center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"/>
  <sheetViews>
    <sheetView tabSelected="1" topLeftCell="A77" zoomScaleNormal="100" workbookViewId="0">
      <selection activeCell="I104" sqref="I104"/>
    </sheetView>
  </sheetViews>
  <sheetFormatPr baseColWidth="10" defaultRowHeight="15" x14ac:dyDescent="0.25"/>
  <cols>
    <col min="1" max="1" width="12.85546875" customWidth="1"/>
    <col min="2" max="2" width="5.5703125" bestFit="1" customWidth="1"/>
    <col min="3" max="3" width="7.28515625" customWidth="1"/>
    <col min="4" max="4" width="5.5703125" bestFit="1" customWidth="1"/>
    <col min="5" max="5" width="5.42578125" bestFit="1" customWidth="1"/>
    <col min="6" max="6" width="5.5703125" bestFit="1" customWidth="1"/>
    <col min="7" max="7" width="5.42578125" customWidth="1"/>
    <col min="8" max="8" width="6.5703125" customWidth="1"/>
    <col min="9" max="9" width="7.85546875" customWidth="1"/>
    <col min="10" max="10" width="5.5703125" bestFit="1" customWidth="1"/>
    <col min="11" max="11" width="7" bestFit="1" customWidth="1"/>
    <col min="12" max="12" width="5.5703125" bestFit="1" customWidth="1"/>
    <col min="13" max="13" width="6.85546875" customWidth="1"/>
    <col min="14" max="14" width="5.5703125" bestFit="1" customWidth="1"/>
    <col min="15" max="15" width="5.28515625" customWidth="1"/>
    <col min="16" max="16" width="5.5703125" bestFit="1" customWidth="1"/>
    <col min="17" max="17" width="7" bestFit="1" customWidth="1"/>
    <col min="18" max="18" width="6.5703125" bestFit="1" customWidth="1"/>
    <col min="19" max="19" width="5.42578125" bestFit="1" customWidth="1"/>
  </cols>
  <sheetData>
    <row r="1" spans="1:19" s="1" customFormat="1" ht="15.7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1" customFormat="1" ht="15" customHeight="1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1" customFormat="1" x14ac:dyDescent="0.2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s="1" customFormat="1" x14ac:dyDescent="0.25">
      <c r="A4" s="10" t="s">
        <v>3</v>
      </c>
      <c r="B4" s="11" t="s">
        <v>4</v>
      </c>
      <c r="C4" s="11"/>
      <c r="D4" s="11"/>
      <c r="E4" s="11"/>
      <c r="F4" s="11"/>
      <c r="G4" s="11"/>
      <c r="H4" s="11"/>
      <c r="I4" s="11"/>
      <c r="J4" s="11" t="s">
        <v>5</v>
      </c>
      <c r="K4" s="11"/>
      <c r="L4" s="11"/>
      <c r="M4" s="11"/>
      <c r="N4" s="11"/>
      <c r="O4" s="11"/>
      <c r="P4" s="11"/>
      <c r="Q4" s="11"/>
      <c r="R4" s="12" t="s">
        <v>6</v>
      </c>
      <c r="S4" s="10"/>
    </row>
    <row r="5" spans="1:19" s="1" customFormat="1" x14ac:dyDescent="0.25">
      <c r="A5" s="10"/>
      <c r="B5" s="11" t="s">
        <v>7</v>
      </c>
      <c r="C5" s="13"/>
      <c r="D5" s="11" t="s">
        <v>8</v>
      </c>
      <c r="E5" s="13"/>
      <c r="F5" s="11" t="s">
        <v>9</v>
      </c>
      <c r="G5" s="13"/>
      <c r="H5" s="11" t="s">
        <v>10</v>
      </c>
      <c r="I5" s="13"/>
      <c r="J5" s="11" t="s">
        <v>11</v>
      </c>
      <c r="K5" s="13"/>
      <c r="L5" s="11" t="s">
        <v>12</v>
      </c>
      <c r="M5" s="13"/>
      <c r="N5" s="11" t="s">
        <v>13</v>
      </c>
      <c r="O5" s="13"/>
      <c r="P5" s="14" t="s">
        <v>14</v>
      </c>
      <c r="Q5" s="15"/>
      <c r="R5" s="12"/>
      <c r="S5" s="10"/>
    </row>
    <row r="6" spans="1:19" s="1" customFormat="1" x14ac:dyDescent="0.25">
      <c r="A6" s="10"/>
      <c r="B6" s="16" t="s">
        <v>15</v>
      </c>
      <c r="C6" s="17" t="s">
        <v>16</v>
      </c>
      <c r="D6" s="16" t="s">
        <v>15</v>
      </c>
      <c r="E6" s="17" t="s">
        <v>16</v>
      </c>
      <c r="F6" s="16" t="s">
        <v>15</v>
      </c>
      <c r="G6" s="17" t="s">
        <v>16</v>
      </c>
      <c r="H6" s="16" t="s">
        <v>15</v>
      </c>
      <c r="I6" s="17" t="s">
        <v>16</v>
      </c>
      <c r="J6" s="16" t="s">
        <v>15</v>
      </c>
      <c r="K6" s="17" t="s">
        <v>16</v>
      </c>
      <c r="L6" s="16" t="s">
        <v>15</v>
      </c>
      <c r="M6" s="17" t="s">
        <v>16</v>
      </c>
      <c r="N6" s="16" t="s">
        <v>15</v>
      </c>
      <c r="O6" s="17" t="s">
        <v>16</v>
      </c>
      <c r="P6" s="16" t="s">
        <v>15</v>
      </c>
      <c r="Q6" s="17" t="s">
        <v>16</v>
      </c>
      <c r="R6" s="16" t="s">
        <v>15</v>
      </c>
      <c r="S6" s="17" t="s">
        <v>16</v>
      </c>
    </row>
    <row r="7" spans="1:19" s="1" customFormat="1" x14ac:dyDescent="0.25">
      <c r="A7" s="18" t="s">
        <v>17</v>
      </c>
      <c r="B7" s="17">
        <v>1</v>
      </c>
      <c r="C7" s="19">
        <f>B7/$B$19</f>
        <v>9.6153846153846159E-3</v>
      </c>
      <c r="D7" s="17">
        <v>9</v>
      </c>
      <c r="E7" s="20">
        <f>D7/$D$19</f>
        <v>7.5630252100840331E-2</v>
      </c>
      <c r="F7" s="17">
        <v>0</v>
      </c>
      <c r="G7" s="20">
        <f>F7/$F$19</f>
        <v>0</v>
      </c>
      <c r="H7" s="17">
        <v>5</v>
      </c>
      <c r="I7" s="20">
        <f>H7/$H$19</f>
        <v>2.5906735751295335E-2</v>
      </c>
      <c r="J7" s="17">
        <v>4</v>
      </c>
      <c r="K7" s="20">
        <f>J7/$J$19</f>
        <v>3.1746031746031744E-2</v>
      </c>
      <c r="L7" s="17">
        <v>3</v>
      </c>
      <c r="M7" s="20">
        <f>L7/$L$19</f>
        <v>3.2967032967032968E-2</v>
      </c>
      <c r="N7" s="17">
        <v>4</v>
      </c>
      <c r="O7" s="20">
        <f>N7/$N$19</f>
        <v>4.49438202247191E-2</v>
      </c>
      <c r="P7" s="17">
        <v>7</v>
      </c>
      <c r="Q7" s="20">
        <f>P7/$P$19</f>
        <v>8.8607594936708861E-2</v>
      </c>
      <c r="R7" s="17">
        <v>33</v>
      </c>
      <c r="S7" s="20">
        <f>R7/$R$19</f>
        <v>3.6912751677852351E-2</v>
      </c>
    </row>
    <row r="8" spans="1:19" s="1" customFormat="1" x14ac:dyDescent="0.25">
      <c r="A8" s="18" t="s">
        <v>18</v>
      </c>
      <c r="B8" s="17">
        <v>8</v>
      </c>
      <c r="C8" s="19">
        <f t="shared" ref="C8:C18" si="0">B8/$B$19</f>
        <v>7.6923076923076927E-2</v>
      </c>
      <c r="D8" s="17">
        <v>3</v>
      </c>
      <c r="E8" s="20">
        <f t="shared" ref="E8:E18" si="1">D8/$D$19</f>
        <v>2.5210084033613446E-2</v>
      </c>
      <c r="F8" s="17">
        <v>19</v>
      </c>
      <c r="G8" s="20">
        <f t="shared" ref="G8:G18" si="2">F8/$F$19</f>
        <v>0.20430107526881722</v>
      </c>
      <c r="H8" s="17">
        <v>22</v>
      </c>
      <c r="I8" s="20">
        <f t="shared" ref="I8:I18" si="3">H8/$H$19</f>
        <v>0.11398963730569948</v>
      </c>
      <c r="J8" s="17">
        <v>4</v>
      </c>
      <c r="K8" s="20">
        <f t="shared" ref="K8:K18" si="4">J8/$J$19</f>
        <v>3.1746031746031744E-2</v>
      </c>
      <c r="L8" s="17">
        <v>22</v>
      </c>
      <c r="M8" s="20">
        <f t="shared" ref="M8:M18" si="5">L8/$L$19</f>
        <v>0.24175824175824176</v>
      </c>
      <c r="N8" s="17">
        <v>18</v>
      </c>
      <c r="O8" s="20">
        <f t="shared" ref="O8:O18" si="6">N8/$N$19</f>
        <v>0.20224719101123595</v>
      </c>
      <c r="P8" s="17">
        <v>7</v>
      </c>
      <c r="Q8" s="20">
        <f t="shared" ref="Q8:Q18" si="7">P8/$P$19</f>
        <v>8.8607594936708861E-2</v>
      </c>
      <c r="R8" s="17">
        <v>103</v>
      </c>
      <c r="S8" s="20">
        <f t="shared" ref="S8:S18" si="8">R8/$R$19</f>
        <v>0.11521252796420582</v>
      </c>
    </row>
    <row r="9" spans="1:19" s="1" customFormat="1" x14ac:dyDescent="0.25">
      <c r="A9" s="18" t="s">
        <v>19</v>
      </c>
      <c r="B9" s="17">
        <v>13</v>
      </c>
      <c r="C9" s="19">
        <f t="shared" si="0"/>
        <v>0.125</v>
      </c>
      <c r="D9" s="17">
        <v>6</v>
      </c>
      <c r="E9" s="20">
        <f t="shared" si="1"/>
        <v>5.0420168067226892E-2</v>
      </c>
      <c r="F9" s="17">
        <v>8</v>
      </c>
      <c r="G9" s="20">
        <f t="shared" si="2"/>
        <v>8.6021505376344093E-2</v>
      </c>
      <c r="H9" s="17">
        <v>24</v>
      </c>
      <c r="I9" s="20">
        <f t="shared" si="3"/>
        <v>0.12435233160621761</v>
      </c>
      <c r="J9" s="17">
        <v>2</v>
      </c>
      <c r="K9" s="20">
        <f t="shared" si="4"/>
        <v>1.5873015873015872E-2</v>
      </c>
      <c r="L9" s="17">
        <v>8</v>
      </c>
      <c r="M9" s="20">
        <f t="shared" si="5"/>
        <v>8.7912087912087919E-2</v>
      </c>
      <c r="N9" s="17">
        <v>7</v>
      </c>
      <c r="O9" s="20">
        <f t="shared" si="6"/>
        <v>7.8651685393258425E-2</v>
      </c>
      <c r="P9" s="17">
        <v>0</v>
      </c>
      <c r="Q9" s="20">
        <f t="shared" si="7"/>
        <v>0</v>
      </c>
      <c r="R9" s="17">
        <v>68</v>
      </c>
      <c r="S9" s="20">
        <f t="shared" si="8"/>
        <v>7.6062639821029079E-2</v>
      </c>
    </row>
    <row r="10" spans="1:19" s="1" customFormat="1" x14ac:dyDescent="0.25">
      <c r="A10" s="18" t="s">
        <v>20</v>
      </c>
      <c r="B10" s="21">
        <v>8</v>
      </c>
      <c r="C10" s="19">
        <f t="shared" si="0"/>
        <v>7.6923076923076927E-2</v>
      </c>
      <c r="D10" s="21">
        <v>19</v>
      </c>
      <c r="E10" s="20">
        <f t="shared" si="1"/>
        <v>0.15966386554621848</v>
      </c>
      <c r="F10" s="21">
        <v>6</v>
      </c>
      <c r="G10" s="20">
        <f t="shared" si="2"/>
        <v>6.4516129032258063E-2</v>
      </c>
      <c r="H10" s="21">
        <v>30</v>
      </c>
      <c r="I10" s="20">
        <f t="shared" si="3"/>
        <v>0.15544041450777202</v>
      </c>
      <c r="J10" s="21">
        <v>8</v>
      </c>
      <c r="K10" s="20">
        <f t="shared" si="4"/>
        <v>6.3492063492063489E-2</v>
      </c>
      <c r="L10" s="21">
        <v>2</v>
      </c>
      <c r="M10" s="20">
        <f t="shared" si="5"/>
        <v>2.197802197802198E-2</v>
      </c>
      <c r="N10" s="22">
        <v>5</v>
      </c>
      <c r="O10" s="20">
        <f t="shared" si="6"/>
        <v>5.6179775280898875E-2</v>
      </c>
      <c r="P10" s="21">
        <v>4</v>
      </c>
      <c r="Q10" s="20">
        <f t="shared" si="7"/>
        <v>5.0632911392405063E-2</v>
      </c>
      <c r="R10" s="21">
        <v>82</v>
      </c>
      <c r="S10" s="20">
        <f t="shared" si="8"/>
        <v>9.1722595078299773E-2</v>
      </c>
    </row>
    <row r="11" spans="1:19" s="1" customFormat="1" x14ac:dyDescent="0.25">
      <c r="A11" s="18" t="s">
        <v>21</v>
      </c>
      <c r="B11" s="21">
        <v>14</v>
      </c>
      <c r="C11" s="19">
        <f t="shared" si="0"/>
        <v>0.13461538461538461</v>
      </c>
      <c r="D11" s="21">
        <v>13</v>
      </c>
      <c r="E11" s="20">
        <f t="shared" si="1"/>
        <v>0.1092436974789916</v>
      </c>
      <c r="F11" s="21">
        <v>9</v>
      </c>
      <c r="G11" s="20">
        <f t="shared" si="2"/>
        <v>9.6774193548387094E-2</v>
      </c>
      <c r="H11" s="21">
        <v>25</v>
      </c>
      <c r="I11" s="20">
        <f t="shared" si="3"/>
        <v>0.12953367875647667</v>
      </c>
      <c r="J11" s="21">
        <v>22</v>
      </c>
      <c r="K11" s="20">
        <f t="shared" si="4"/>
        <v>0.17460317460317459</v>
      </c>
      <c r="L11" s="21">
        <v>17</v>
      </c>
      <c r="M11" s="20">
        <f t="shared" si="5"/>
        <v>0.18681318681318682</v>
      </c>
      <c r="N11" s="22">
        <v>16</v>
      </c>
      <c r="O11" s="20">
        <f t="shared" si="6"/>
        <v>0.1797752808988764</v>
      </c>
      <c r="P11" s="21">
        <v>8</v>
      </c>
      <c r="Q11" s="20">
        <f t="shared" si="7"/>
        <v>0.10126582278481013</v>
      </c>
      <c r="R11" s="21">
        <v>124</v>
      </c>
      <c r="S11" s="20">
        <f t="shared" si="8"/>
        <v>0.13870246085011187</v>
      </c>
    </row>
    <row r="12" spans="1:19" s="1" customFormat="1" x14ac:dyDescent="0.25">
      <c r="A12" s="18" t="s">
        <v>22</v>
      </c>
      <c r="B12" s="21">
        <v>2</v>
      </c>
      <c r="C12" s="19">
        <f t="shared" si="0"/>
        <v>1.9230769230769232E-2</v>
      </c>
      <c r="D12" s="21">
        <v>6</v>
      </c>
      <c r="E12" s="20">
        <f t="shared" si="1"/>
        <v>5.0420168067226892E-2</v>
      </c>
      <c r="F12" s="21">
        <v>7</v>
      </c>
      <c r="G12" s="20">
        <f t="shared" si="2"/>
        <v>7.5268817204301078E-2</v>
      </c>
      <c r="H12" s="21">
        <v>3</v>
      </c>
      <c r="I12" s="20">
        <f t="shared" si="3"/>
        <v>1.5544041450777202E-2</v>
      </c>
      <c r="J12" s="21">
        <v>9</v>
      </c>
      <c r="K12" s="20">
        <f t="shared" si="4"/>
        <v>7.1428571428571425E-2</v>
      </c>
      <c r="L12" s="21">
        <v>0</v>
      </c>
      <c r="M12" s="20">
        <f t="shared" si="5"/>
        <v>0</v>
      </c>
      <c r="N12" s="22">
        <v>0</v>
      </c>
      <c r="O12" s="20">
        <f t="shared" si="6"/>
        <v>0</v>
      </c>
      <c r="P12" s="21">
        <v>12</v>
      </c>
      <c r="Q12" s="20">
        <f t="shared" si="7"/>
        <v>0.15189873417721519</v>
      </c>
      <c r="R12" s="21">
        <v>39</v>
      </c>
      <c r="S12" s="20">
        <f t="shared" si="8"/>
        <v>4.3624161073825503E-2</v>
      </c>
    </row>
    <row r="13" spans="1:19" s="1" customFormat="1" x14ac:dyDescent="0.25">
      <c r="A13" s="18" t="s">
        <v>23</v>
      </c>
      <c r="B13" s="21">
        <v>3</v>
      </c>
      <c r="C13" s="19">
        <f t="shared" si="0"/>
        <v>2.8846153846153848E-2</v>
      </c>
      <c r="D13" s="21">
        <v>4</v>
      </c>
      <c r="E13" s="20">
        <f t="shared" si="1"/>
        <v>3.3613445378151259E-2</v>
      </c>
      <c r="F13" s="21">
        <v>10</v>
      </c>
      <c r="G13" s="20">
        <f t="shared" si="2"/>
        <v>0.10752688172043011</v>
      </c>
      <c r="H13" s="21">
        <v>5</v>
      </c>
      <c r="I13" s="20">
        <f t="shared" si="3"/>
        <v>2.5906735751295335E-2</v>
      </c>
      <c r="J13" s="21">
        <v>11</v>
      </c>
      <c r="K13" s="20">
        <f t="shared" si="4"/>
        <v>8.7301587301587297E-2</v>
      </c>
      <c r="L13" s="21">
        <v>5</v>
      </c>
      <c r="M13" s="20">
        <f t="shared" si="5"/>
        <v>5.4945054945054944E-2</v>
      </c>
      <c r="N13" s="22">
        <v>0</v>
      </c>
      <c r="O13" s="20">
        <f t="shared" si="6"/>
        <v>0</v>
      </c>
      <c r="P13" s="21">
        <v>9</v>
      </c>
      <c r="Q13" s="20">
        <f t="shared" si="7"/>
        <v>0.11392405063291139</v>
      </c>
      <c r="R13" s="21">
        <v>47</v>
      </c>
      <c r="S13" s="20">
        <f t="shared" si="8"/>
        <v>5.2572706935123045E-2</v>
      </c>
    </row>
    <row r="14" spans="1:19" s="1" customFormat="1" x14ac:dyDescent="0.25">
      <c r="A14" s="18" t="s">
        <v>24</v>
      </c>
      <c r="B14" s="21">
        <v>3</v>
      </c>
      <c r="C14" s="19">
        <f t="shared" si="0"/>
        <v>2.8846153846153848E-2</v>
      </c>
      <c r="D14" s="21">
        <v>1</v>
      </c>
      <c r="E14" s="20">
        <f t="shared" si="1"/>
        <v>8.4033613445378148E-3</v>
      </c>
      <c r="F14" s="21">
        <v>7</v>
      </c>
      <c r="G14" s="20">
        <f t="shared" si="2"/>
        <v>7.5268817204301078E-2</v>
      </c>
      <c r="H14" s="21">
        <v>10</v>
      </c>
      <c r="I14" s="20">
        <f t="shared" si="3"/>
        <v>5.181347150259067E-2</v>
      </c>
      <c r="J14" s="21">
        <v>8</v>
      </c>
      <c r="K14" s="20">
        <f t="shared" si="4"/>
        <v>6.3492063492063489E-2</v>
      </c>
      <c r="L14" s="21">
        <v>1</v>
      </c>
      <c r="M14" s="20">
        <f t="shared" si="5"/>
        <v>1.098901098901099E-2</v>
      </c>
      <c r="N14" s="22">
        <v>0</v>
      </c>
      <c r="O14" s="20">
        <f t="shared" si="6"/>
        <v>0</v>
      </c>
      <c r="P14" s="21">
        <v>2</v>
      </c>
      <c r="Q14" s="20">
        <f t="shared" si="7"/>
        <v>2.5316455696202531E-2</v>
      </c>
      <c r="R14" s="21">
        <v>32</v>
      </c>
      <c r="S14" s="20">
        <f t="shared" si="8"/>
        <v>3.5794183445190156E-2</v>
      </c>
    </row>
    <row r="15" spans="1:19" s="1" customFormat="1" x14ac:dyDescent="0.25">
      <c r="A15" s="18" t="s">
        <v>25</v>
      </c>
      <c r="B15" s="21">
        <v>5</v>
      </c>
      <c r="C15" s="19">
        <f t="shared" si="0"/>
        <v>4.807692307692308E-2</v>
      </c>
      <c r="D15" s="21">
        <v>5</v>
      </c>
      <c r="E15" s="20">
        <f t="shared" si="1"/>
        <v>4.2016806722689079E-2</v>
      </c>
      <c r="F15" s="21">
        <v>4</v>
      </c>
      <c r="G15" s="20">
        <f t="shared" si="2"/>
        <v>4.3010752688172046E-2</v>
      </c>
      <c r="H15" s="21">
        <v>9</v>
      </c>
      <c r="I15" s="20">
        <f t="shared" si="3"/>
        <v>4.6632124352331605E-2</v>
      </c>
      <c r="J15" s="21">
        <v>8</v>
      </c>
      <c r="K15" s="20">
        <f t="shared" si="4"/>
        <v>6.3492063492063489E-2</v>
      </c>
      <c r="L15" s="21">
        <v>3</v>
      </c>
      <c r="M15" s="20">
        <f t="shared" si="5"/>
        <v>3.2967032967032968E-2</v>
      </c>
      <c r="N15" s="22">
        <v>10</v>
      </c>
      <c r="O15" s="20">
        <f t="shared" si="6"/>
        <v>0.11235955056179775</v>
      </c>
      <c r="P15" s="21">
        <v>7</v>
      </c>
      <c r="Q15" s="20">
        <f t="shared" si="7"/>
        <v>8.8607594936708861E-2</v>
      </c>
      <c r="R15" s="21">
        <v>51</v>
      </c>
      <c r="S15" s="20">
        <f t="shared" si="8"/>
        <v>5.7046979865771813E-2</v>
      </c>
    </row>
    <row r="16" spans="1:19" s="1" customFormat="1" x14ac:dyDescent="0.25">
      <c r="A16" s="18" t="s">
        <v>26</v>
      </c>
      <c r="B16" s="21">
        <v>10</v>
      </c>
      <c r="C16" s="19">
        <f t="shared" si="0"/>
        <v>9.6153846153846159E-2</v>
      </c>
      <c r="D16" s="21">
        <v>17</v>
      </c>
      <c r="E16" s="20">
        <f t="shared" si="1"/>
        <v>0.14285714285714285</v>
      </c>
      <c r="F16" s="21">
        <v>6</v>
      </c>
      <c r="G16" s="20">
        <f t="shared" si="2"/>
        <v>6.4516129032258063E-2</v>
      </c>
      <c r="H16" s="21">
        <v>15</v>
      </c>
      <c r="I16" s="20">
        <f t="shared" si="3"/>
        <v>7.7720207253886009E-2</v>
      </c>
      <c r="J16" s="21">
        <v>11</v>
      </c>
      <c r="K16" s="20">
        <f t="shared" si="4"/>
        <v>8.7301587301587297E-2</v>
      </c>
      <c r="L16" s="21">
        <v>9</v>
      </c>
      <c r="M16" s="20">
        <f t="shared" si="5"/>
        <v>9.8901098901098897E-2</v>
      </c>
      <c r="N16" s="22">
        <v>14</v>
      </c>
      <c r="O16" s="20">
        <f t="shared" si="6"/>
        <v>0.15730337078651685</v>
      </c>
      <c r="P16" s="21">
        <v>4</v>
      </c>
      <c r="Q16" s="20">
        <f t="shared" si="7"/>
        <v>5.0632911392405063E-2</v>
      </c>
      <c r="R16" s="21">
        <v>86</v>
      </c>
      <c r="S16" s="20">
        <f t="shared" si="8"/>
        <v>9.6196868008948541E-2</v>
      </c>
    </row>
    <row r="17" spans="1:19" s="1" customFormat="1" x14ac:dyDescent="0.25">
      <c r="A17" s="18" t="s">
        <v>27</v>
      </c>
      <c r="B17" s="21">
        <v>34</v>
      </c>
      <c r="C17" s="19">
        <f t="shared" si="0"/>
        <v>0.32692307692307693</v>
      </c>
      <c r="D17" s="21">
        <v>29</v>
      </c>
      <c r="E17" s="20">
        <f t="shared" si="1"/>
        <v>0.24369747899159663</v>
      </c>
      <c r="F17" s="21">
        <v>14</v>
      </c>
      <c r="G17" s="20">
        <f t="shared" si="2"/>
        <v>0.15053763440860216</v>
      </c>
      <c r="H17" s="21">
        <v>38</v>
      </c>
      <c r="I17" s="20">
        <f t="shared" si="3"/>
        <v>0.19689119170984457</v>
      </c>
      <c r="J17" s="21">
        <v>28</v>
      </c>
      <c r="K17" s="20">
        <f t="shared" si="4"/>
        <v>0.22222222222222221</v>
      </c>
      <c r="L17" s="21">
        <v>11</v>
      </c>
      <c r="M17" s="20">
        <f t="shared" si="5"/>
        <v>0.12087912087912088</v>
      </c>
      <c r="N17" s="22">
        <v>11</v>
      </c>
      <c r="O17" s="20">
        <f t="shared" si="6"/>
        <v>0.12359550561797752</v>
      </c>
      <c r="P17" s="21">
        <v>11</v>
      </c>
      <c r="Q17" s="20">
        <f t="shared" si="7"/>
        <v>0.13924050632911392</v>
      </c>
      <c r="R17" s="21">
        <v>176</v>
      </c>
      <c r="S17" s="20">
        <f t="shared" si="8"/>
        <v>0.19686800894854586</v>
      </c>
    </row>
    <row r="18" spans="1:19" s="1" customFormat="1" x14ac:dyDescent="0.25">
      <c r="A18" s="18" t="s">
        <v>28</v>
      </c>
      <c r="B18" s="21">
        <v>3</v>
      </c>
      <c r="C18" s="19">
        <f t="shared" si="0"/>
        <v>2.8846153846153848E-2</v>
      </c>
      <c r="D18" s="21">
        <v>7</v>
      </c>
      <c r="E18" s="20">
        <f t="shared" si="1"/>
        <v>5.8823529411764705E-2</v>
      </c>
      <c r="F18" s="21">
        <v>3</v>
      </c>
      <c r="G18" s="20">
        <f t="shared" si="2"/>
        <v>3.2258064516129031E-2</v>
      </c>
      <c r="H18" s="21">
        <v>7</v>
      </c>
      <c r="I18" s="20">
        <f t="shared" si="3"/>
        <v>3.6269430051813469E-2</v>
      </c>
      <c r="J18" s="21">
        <v>11</v>
      </c>
      <c r="K18" s="20">
        <f t="shared" si="4"/>
        <v>8.7301587301587297E-2</v>
      </c>
      <c r="L18" s="21">
        <v>10</v>
      </c>
      <c r="M18" s="20">
        <f t="shared" si="5"/>
        <v>0.10989010989010989</v>
      </c>
      <c r="N18" s="22">
        <v>4</v>
      </c>
      <c r="O18" s="20">
        <f t="shared" si="6"/>
        <v>4.49438202247191E-2</v>
      </c>
      <c r="P18" s="21">
        <v>8</v>
      </c>
      <c r="Q18" s="20">
        <f t="shared" si="7"/>
        <v>0.10126582278481013</v>
      </c>
      <c r="R18" s="21">
        <v>53</v>
      </c>
      <c r="S18" s="20">
        <f t="shared" si="8"/>
        <v>5.9284116331096197E-2</v>
      </c>
    </row>
    <row r="19" spans="1:19" s="1" customFormat="1" x14ac:dyDescent="0.25">
      <c r="A19" s="23" t="s">
        <v>6</v>
      </c>
      <c r="B19" s="24">
        <f t="shared" ref="B19:S19" si="9">SUM(B7:B18)</f>
        <v>104</v>
      </c>
      <c r="C19" s="25">
        <f t="shared" si="9"/>
        <v>0.99999999999999989</v>
      </c>
      <c r="D19" s="24">
        <f t="shared" si="9"/>
        <v>119</v>
      </c>
      <c r="E19" s="26">
        <f t="shared" si="9"/>
        <v>1</v>
      </c>
      <c r="F19" s="24">
        <f t="shared" si="9"/>
        <v>93</v>
      </c>
      <c r="G19" s="26">
        <f t="shared" si="9"/>
        <v>1.0000000000000002</v>
      </c>
      <c r="H19" s="24">
        <f t="shared" si="9"/>
        <v>193</v>
      </c>
      <c r="I19" s="26">
        <f t="shared" si="9"/>
        <v>1</v>
      </c>
      <c r="J19" s="24">
        <f t="shared" si="9"/>
        <v>126</v>
      </c>
      <c r="K19" s="26">
        <f t="shared" si="9"/>
        <v>1</v>
      </c>
      <c r="L19" s="24">
        <f t="shared" si="9"/>
        <v>91</v>
      </c>
      <c r="M19" s="26">
        <f t="shared" si="9"/>
        <v>1</v>
      </c>
      <c r="N19" s="24">
        <f t="shared" si="9"/>
        <v>89</v>
      </c>
      <c r="O19" s="26">
        <f t="shared" si="9"/>
        <v>1</v>
      </c>
      <c r="P19" s="24">
        <f t="shared" si="9"/>
        <v>79</v>
      </c>
      <c r="Q19" s="26">
        <f t="shared" si="9"/>
        <v>1.0000000000000002</v>
      </c>
      <c r="R19" s="21">
        <f t="shared" si="9"/>
        <v>894</v>
      </c>
      <c r="S19" s="26">
        <f t="shared" si="9"/>
        <v>1</v>
      </c>
    </row>
    <row r="20" spans="1:19" s="1" customForma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19" s="1" customFormat="1" ht="15.75" x14ac:dyDescent="0.25">
      <c r="A21" s="7" t="s">
        <v>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1" customFormat="1" x14ac:dyDescent="0.25">
      <c r="A22" s="6" t="s">
        <v>29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s="1" customFormat="1" x14ac:dyDescent="0.25">
      <c r="A23" s="9" t="s">
        <v>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s="1" customFormat="1" x14ac:dyDescent="0.25">
      <c r="A24" s="28" t="s">
        <v>3</v>
      </c>
      <c r="B24" s="29" t="s">
        <v>4</v>
      </c>
      <c r="C24" s="29"/>
      <c r="D24" s="29"/>
      <c r="E24" s="29"/>
      <c r="F24" s="29"/>
      <c r="G24" s="29"/>
      <c r="H24" s="29"/>
      <c r="I24" s="29"/>
      <c r="J24" s="29" t="s">
        <v>5</v>
      </c>
      <c r="K24" s="29"/>
      <c r="L24" s="29"/>
      <c r="M24" s="29"/>
      <c r="N24" s="29"/>
      <c r="O24" s="29"/>
      <c r="P24" s="29"/>
      <c r="Q24" s="29"/>
      <c r="R24" s="28" t="s">
        <v>6</v>
      </c>
      <c r="S24" s="28"/>
    </row>
    <row r="25" spans="1:19" s="1" customFormat="1" x14ac:dyDescent="0.25">
      <c r="A25" s="28"/>
      <c r="B25" s="29" t="s">
        <v>7</v>
      </c>
      <c r="C25" s="29"/>
      <c r="D25" s="29" t="s">
        <v>8</v>
      </c>
      <c r="E25" s="29"/>
      <c r="F25" s="29" t="s">
        <v>9</v>
      </c>
      <c r="G25" s="29"/>
      <c r="H25" s="29" t="s">
        <v>10</v>
      </c>
      <c r="I25" s="29"/>
      <c r="J25" s="29" t="s">
        <v>11</v>
      </c>
      <c r="K25" s="29"/>
      <c r="L25" s="15" t="s">
        <v>12</v>
      </c>
      <c r="M25" s="15"/>
      <c r="N25" s="29" t="s">
        <v>13</v>
      </c>
      <c r="O25" s="29"/>
      <c r="P25" s="29" t="s">
        <v>14</v>
      </c>
      <c r="Q25" s="29"/>
      <c r="R25" s="28"/>
      <c r="S25" s="28"/>
    </row>
    <row r="26" spans="1:19" s="1" customFormat="1" x14ac:dyDescent="0.25">
      <c r="A26" s="28"/>
      <c r="B26" s="30" t="s">
        <v>15</v>
      </c>
      <c r="C26" s="31" t="s">
        <v>16</v>
      </c>
      <c r="D26" s="30" t="s">
        <v>15</v>
      </c>
      <c r="E26" s="31" t="s">
        <v>16</v>
      </c>
      <c r="F26" s="30" t="s">
        <v>15</v>
      </c>
      <c r="G26" s="31" t="s">
        <v>16</v>
      </c>
      <c r="H26" s="30" t="s">
        <v>15</v>
      </c>
      <c r="I26" s="31" t="s">
        <v>16</v>
      </c>
      <c r="J26" s="30" t="s">
        <v>15</v>
      </c>
      <c r="K26" s="31" t="s">
        <v>16</v>
      </c>
      <c r="L26" s="30" t="s">
        <v>15</v>
      </c>
      <c r="M26" s="31" t="s">
        <v>16</v>
      </c>
      <c r="N26" s="30" t="s">
        <v>15</v>
      </c>
      <c r="O26" s="31" t="s">
        <v>16</v>
      </c>
      <c r="P26" s="30" t="s">
        <v>15</v>
      </c>
      <c r="Q26" s="31" t="s">
        <v>16</v>
      </c>
      <c r="R26" s="30" t="s">
        <v>15</v>
      </c>
      <c r="S26" s="31" t="s">
        <v>16</v>
      </c>
    </row>
    <row r="27" spans="1:19" s="1" customFormat="1" x14ac:dyDescent="0.25">
      <c r="A27" s="18" t="s">
        <v>17</v>
      </c>
      <c r="B27" s="17">
        <v>5</v>
      </c>
      <c r="C27" s="19">
        <f>B27/$B$39</f>
        <v>1.3477088948787063E-3</v>
      </c>
      <c r="D27" s="17">
        <v>160</v>
      </c>
      <c r="E27" s="20">
        <f>D27/$D$39</f>
        <v>3.2599837000814993E-2</v>
      </c>
      <c r="F27" s="17">
        <v>0</v>
      </c>
      <c r="G27" s="20">
        <f>F27/$F$39</f>
        <v>0</v>
      </c>
      <c r="H27" s="17">
        <v>155</v>
      </c>
      <c r="I27" s="20">
        <f>H27/$H$39</f>
        <v>1.9560827864714792E-2</v>
      </c>
      <c r="J27" s="17">
        <v>12</v>
      </c>
      <c r="K27" s="20">
        <f>J27/$J$39</f>
        <v>2.1089630931458701E-3</v>
      </c>
      <c r="L27" s="17">
        <v>53</v>
      </c>
      <c r="M27" s="20">
        <f>L27/$L$39</f>
        <v>9.2286261535782683E-3</v>
      </c>
      <c r="N27" s="17">
        <v>56</v>
      </c>
      <c r="O27" s="20">
        <f>N27/$N$39</f>
        <v>1.8035426731078906E-2</v>
      </c>
      <c r="P27" s="17">
        <v>61</v>
      </c>
      <c r="Q27" s="20">
        <f>P27/$P$39</f>
        <v>8.9666323680729094E-3</v>
      </c>
      <c r="R27" s="17">
        <v>502</v>
      </c>
      <c r="S27" s="20">
        <f>R27/$R$39</f>
        <v>1.2354490192700514E-2</v>
      </c>
    </row>
    <row r="28" spans="1:19" s="1" customFormat="1" x14ac:dyDescent="0.25">
      <c r="A28" s="18" t="s">
        <v>18</v>
      </c>
      <c r="B28" s="17">
        <v>522</v>
      </c>
      <c r="C28" s="19">
        <f t="shared" ref="C28:C38" si="10">B28/$B$39</f>
        <v>0.14070080862533693</v>
      </c>
      <c r="D28" s="17">
        <v>411</v>
      </c>
      <c r="E28" s="20">
        <f t="shared" ref="E28:E38" si="11">D28/$D$39</f>
        <v>8.3740831295843518E-2</v>
      </c>
      <c r="F28" s="17">
        <v>89</v>
      </c>
      <c r="G28" s="20">
        <f t="shared" ref="G28:G38" si="12">F28/$F$39</f>
        <v>3.2363636363636365E-2</v>
      </c>
      <c r="H28" s="17">
        <v>883</v>
      </c>
      <c r="I28" s="20">
        <f t="shared" ref="I28:I38" si="13">H28/$H$39</f>
        <v>0.11143361938414942</v>
      </c>
      <c r="J28" s="17">
        <v>106</v>
      </c>
      <c r="K28" s="20">
        <f t="shared" ref="K28:K38" si="14">J28/$J$39</f>
        <v>1.8629173989455183E-2</v>
      </c>
      <c r="L28" s="17">
        <v>918</v>
      </c>
      <c r="M28" s="20">
        <f t="shared" ref="M28:M38" si="15">L28/$L$39</f>
        <v>0.15984676998084624</v>
      </c>
      <c r="N28" s="17">
        <v>393</v>
      </c>
      <c r="O28" s="20">
        <f t="shared" ref="O28:O38" si="16">N28/$N$39</f>
        <v>0.12657004830917876</v>
      </c>
      <c r="P28" s="17">
        <v>96</v>
      </c>
      <c r="Q28" s="20">
        <f t="shared" ref="Q28:Q38" si="17">P28/$P$39</f>
        <v>1.41114214317213E-2</v>
      </c>
      <c r="R28" s="21">
        <v>3418</v>
      </c>
      <c r="S28" s="20">
        <f t="shared" ref="S28:S38" si="18">R28/$R$39</f>
        <v>8.4118819678586365E-2</v>
      </c>
    </row>
    <row r="29" spans="1:19" s="1" customFormat="1" x14ac:dyDescent="0.25">
      <c r="A29" s="18" t="s">
        <v>19</v>
      </c>
      <c r="B29" s="17">
        <v>334</v>
      </c>
      <c r="C29" s="19">
        <f t="shared" si="10"/>
        <v>9.0026954177897578E-2</v>
      </c>
      <c r="D29" s="17">
        <v>281</v>
      </c>
      <c r="E29" s="20">
        <f t="shared" si="11"/>
        <v>5.7253463732681337E-2</v>
      </c>
      <c r="F29" s="17">
        <v>153</v>
      </c>
      <c r="G29" s="20">
        <f t="shared" si="12"/>
        <v>5.5636363636363637E-2</v>
      </c>
      <c r="H29" s="17">
        <v>488</v>
      </c>
      <c r="I29" s="20">
        <f t="shared" si="13"/>
        <v>6.1585058051489144E-2</v>
      </c>
      <c r="J29" s="17">
        <v>20</v>
      </c>
      <c r="K29" s="20">
        <f t="shared" si="14"/>
        <v>3.5149384885764497E-3</v>
      </c>
      <c r="L29" s="17">
        <v>328</v>
      </c>
      <c r="M29" s="20">
        <f t="shared" si="15"/>
        <v>5.7113007139125892E-2</v>
      </c>
      <c r="N29" s="17">
        <v>141</v>
      </c>
      <c r="O29" s="20">
        <f t="shared" si="16"/>
        <v>4.5410628019323669E-2</v>
      </c>
      <c r="P29" s="17">
        <v>0</v>
      </c>
      <c r="Q29" s="20">
        <f t="shared" si="17"/>
        <v>0</v>
      </c>
      <c r="R29" s="17">
        <v>1745</v>
      </c>
      <c r="S29" s="20">
        <f t="shared" si="18"/>
        <v>4.2945389215662148E-2</v>
      </c>
    </row>
    <row r="30" spans="1:19" s="1" customFormat="1" x14ac:dyDescent="0.25">
      <c r="A30" s="18" t="s">
        <v>20</v>
      </c>
      <c r="B30" s="30">
        <v>154</v>
      </c>
      <c r="C30" s="19">
        <f t="shared" si="10"/>
        <v>4.1509433962264149E-2</v>
      </c>
      <c r="D30" s="30">
        <v>292</v>
      </c>
      <c r="E30" s="20">
        <f t="shared" si="11"/>
        <v>5.9494702526487364E-2</v>
      </c>
      <c r="F30" s="30">
        <v>220</v>
      </c>
      <c r="G30" s="20">
        <f t="shared" si="12"/>
        <v>0.08</v>
      </c>
      <c r="H30" s="30">
        <v>1069</v>
      </c>
      <c r="I30" s="20">
        <f t="shared" si="13"/>
        <v>0.13490661282180716</v>
      </c>
      <c r="J30" s="30">
        <v>247</v>
      </c>
      <c r="K30" s="20">
        <f t="shared" si="14"/>
        <v>4.3409490333919158E-2</v>
      </c>
      <c r="L30" s="30">
        <v>42</v>
      </c>
      <c r="M30" s="20">
        <f t="shared" si="15"/>
        <v>7.3132509141563646E-3</v>
      </c>
      <c r="N30" s="30">
        <v>78</v>
      </c>
      <c r="O30" s="20">
        <f t="shared" si="16"/>
        <v>2.5120772946859903E-2</v>
      </c>
      <c r="P30" s="30">
        <v>467</v>
      </c>
      <c r="Q30" s="20">
        <f t="shared" si="17"/>
        <v>6.8646185506394244E-2</v>
      </c>
      <c r="R30" s="21">
        <v>2569</v>
      </c>
      <c r="S30" s="20">
        <f t="shared" si="18"/>
        <v>6.3224472719218369E-2</v>
      </c>
    </row>
    <row r="31" spans="1:19" s="1" customFormat="1" x14ac:dyDescent="0.25">
      <c r="A31" s="18" t="s">
        <v>21</v>
      </c>
      <c r="B31" s="30">
        <v>534</v>
      </c>
      <c r="C31" s="19">
        <f t="shared" si="10"/>
        <v>0.14393530997304582</v>
      </c>
      <c r="D31" s="30">
        <v>533</v>
      </c>
      <c r="E31" s="20">
        <f t="shared" si="11"/>
        <v>0.10859820700896496</v>
      </c>
      <c r="F31" s="30">
        <v>239</v>
      </c>
      <c r="G31" s="20">
        <f t="shared" si="12"/>
        <v>8.6909090909090908E-2</v>
      </c>
      <c r="H31" s="30">
        <v>1233</v>
      </c>
      <c r="I31" s="20">
        <f t="shared" si="13"/>
        <v>0.15560323069156992</v>
      </c>
      <c r="J31" s="30">
        <v>532</v>
      </c>
      <c r="K31" s="20">
        <f t="shared" si="14"/>
        <v>9.3497363796133562E-2</v>
      </c>
      <c r="L31" s="30">
        <v>529</v>
      </c>
      <c r="M31" s="20">
        <f t="shared" si="15"/>
        <v>9.2112136514017062E-2</v>
      </c>
      <c r="N31" s="30">
        <v>594</v>
      </c>
      <c r="O31" s="20">
        <f t="shared" si="16"/>
        <v>0.19130434782608696</v>
      </c>
      <c r="P31" s="30">
        <v>475</v>
      </c>
      <c r="Q31" s="20">
        <f t="shared" si="17"/>
        <v>6.9822137292371009E-2</v>
      </c>
      <c r="R31" s="21">
        <v>4669</v>
      </c>
      <c r="S31" s="20">
        <f t="shared" si="18"/>
        <v>0.11490660300740778</v>
      </c>
    </row>
    <row r="32" spans="1:19" s="1" customFormat="1" x14ac:dyDescent="0.25">
      <c r="A32" s="18" t="s">
        <v>22</v>
      </c>
      <c r="B32" s="30">
        <v>61</v>
      </c>
      <c r="C32" s="19">
        <f t="shared" si="10"/>
        <v>1.6442048517520215E-2</v>
      </c>
      <c r="D32" s="30">
        <v>327</v>
      </c>
      <c r="E32" s="20">
        <f t="shared" si="11"/>
        <v>6.662591687041565E-2</v>
      </c>
      <c r="F32" s="30">
        <v>190</v>
      </c>
      <c r="G32" s="20">
        <f t="shared" si="12"/>
        <v>6.9090909090909092E-2</v>
      </c>
      <c r="H32" s="30">
        <v>115</v>
      </c>
      <c r="I32" s="20">
        <f t="shared" si="13"/>
        <v>1.4512872286723877E-2</v>
      </c>
      <c r="J32" s="30">
        <v>248</v>
      </c>
      <c r="K32" s="20">
        <f t="shared" si="14"/>
        <v>4.3585237258347981E-2</v>
      </c>
      <c r="L32" s="30">
        <v>0</v>
      </c>
      <c r="M32" s="20">
        <f t="shared" si="15"/>
        <v>0</v>
      </c>
      <c r="N32" s="30">
        <v>0</v>
      </c>
      <c r="O32" s="20">
        <f t="shared" si="16"/>
        <v>0</v>
      </c>
      <c r="P32" s="30">
        <v>812</v>
      </c>
      <c r="Q32" s="20">
        <f t="shared" si="17"/>
        <v>0.11935910627664266</v>
      </c>
      <c r="R32" s="21">
        <v>1753</v>
      </c>
      <c r="S32" s="20">
        <f t="shared" si="18"/>
        <v>4.3142273521521918E-2</v>
      </c>
    </row>
    <row r="33" spans="1:19" s="1" customFormat="1" x14ac:dyDescent="0.25">
      <c r="A33" s="18" t="s">
        <v>23</v>
      </c>
      <c r="B33" s="30">
        <v>84</v>
      </c>
      <c r="C33" s="19">
        <f t="shared" si="10"/>
        <v>2.2641509433962263E-2</v>
      </c>
      <c r="D33" s="30">
        <v>200</v>
      </c>
      <c r="E33" s="20">
        <f t="shared" si="11"/>
        <v>4.0749796251018745E-2</v>
      </c>
      <c r="F33" s="30">
        <v>437</v>
      </c>
      <c r="G33" s="20">
        <f t="shared" si="12"/>
        <v>0.15890909090909092</v>
      </c>
      <c r="H33" s="30">
        <v>259</v>
      </c>
      <c r="I33" s="20">
        <f t="shared" si="13"/>
        <v>3.2685512367491169E-2</v>
      </c>
      <c r="J33" s="30">
        <v>343</v>
      </c>
      <c r="K33" s="20">
        <f t="shared" si="14"/>
        <v>6.0281195079086115E-2</v>
      </c>
      <c r="L33" s="30">
        <v>125</v>
      </c>
      <c r="M33" s="20">
        <f t="shared" si="15"/>
        <v>2.1765627720703465E-2</v>
      </c>
      <c r="N33" s="30">
        <v>0</v>
      </c>
      <c r="O33" s="20">
        <f t="shared" si="16"/>
        <v>0</v>
      </c>
      <c r="P33" s="30">
        <v>315</v>
      </c>
      <c r="Q33" s="20">
        <f t="shared" si="17"/>
        <v>4.6303101572835514E-2</v>
      </c>
      <c r="R33" s="21">
        <v>1763</v>
      </c>
      <c r="S33" s="20">
        <f t="shared" si="18"/>
        <v>4.3388378903846628E-2</v>
      </c>
    </row>
    <row r="34" spans="1:19" s="1" customFormat="1" x14ac:dyDescent="0.25">
      <c r="A34" s="18" t="s">
        <v>24</v>
      </c>
      <c r="B34" s="30">
        <v>59</v>
      </c>
      <c r="C34" s="19">
        <f t="shared" si="10"/>
        <v>1.5902964959568732E-2</v>
      </c>
      <c r="D34" s="30">
        <v>53</v>
      </c>
      <c r="E34" s="20">
        <f t="shared" si="11"/>
        <v>1.0798696006519967E-2</v>
      </c>
      <c r="F34" s="30">
        <v>199</v>
      </c>
      <c r="G34" s="20">
        <f t="shared" si="12"/>
        <v>7.2363636363636366E-2</v>
      </c>
      <c r="H34" s="30">
        <v>918</v>
      </c>
      <c r="I34" s="20">
        <f t="shared" si="13"/>
        <v>0.11585058051489147</v>
      </c>
      <c r="J34" s="30">
        <v>145</v>
      </c>
      <c r="K34" s="20">
        <f t="shared" si="14"/>
        <v>2.5483304042179262E-2</v>
      </c>
      <c r="L34" s="30">
        <v>28</v>
      </c>
      <c r="M34" s="20">
        <f t="shared" si="15"/>
        <v>4.8755006094375764E-3</v>
      </c>
      <c r="N34" s="30">
        <v>0</v>
      </c>
      <c r="O34" s="20">
        <f t="shared" si="16"/>
        <v>0</v>
      </c>
      <c r="P34" s="30">
        <v>75</v>
      </c>
      <c r="Q34" s="20">
        <f t="shared" si="17"/>
        <v>1.1024547993532266E-2</v>
      </c>
      <c r="R34" s="21">
        <v>1477</v>
      </c>
      <c r="S34" s="20">
        <f t="shared" si="18"/>
        <v>3.6349764969359877E-2</v>
      </c>
    </row>
    <row r="35" spans="1:19" s="1" customFormat="1" x14ac:dyDescent="0.25">
      <c r="A35" s="18" t="s">
        <v>25</v>
      </c>
      <c r="B35" s="30">
        <v>121</v>
      </c>
      <c r="C35" s="19">
        <f t="shared" si="10"/>
        <v>3.2614555256064687E-2</v>
      </c>
      <c r="D35" s="30">
        <v>137</v>
      </c>
      <c r="E35" s="20">
        <f t="shared" si="11"/>
        <v>2.7913610431947841E-2</v>
      </c>
      <c r="F35" s="30">
        <v>93</v>
      </c>
      <c r="G35" s="20">
        <f t="shared" si="12"/>
        <v>3.3818181818181817E-2</v>
      </c>
      <c r="H35" s="30">
        <v>620</v>
      </c>
      <c r="I35" s="20">
        <f t="shared" si="13"/>
        <v>7.8243311458859169E-2</v>
      </c>
      <c r="J35" s="30">
        <v>215</v>
      </c>
      <c r="K35" s="20">
        <f t="shared" si="14"/>
        <v>3.7785588752196834E-2</v>
      </c>
      <c r="L35" s="30">
        <v>127</v>
      </c>
      <c r="M35" s="20">
        <f t="shared" si="15"/>
        <v>2.2113877764234721E-2</v>
      </c>
      <c r="N35" s="30">
        <v>439</v>
      </c>
      <c r="O35" s="20">
        <f t="shared" si="16"/>
        <v>0.14138486312399356</v>
      </c>
      <c r="P35" s="30">
        <v>336</v>
      </c>
      <c r="Q35" s="20">
        <f t="shared" si="17"/>
        <v>4.9389975011024545E-2</v>
      </c>
      <c r="R35" s="21">
        <v>2088</v>
      </c>
      <c r="S35" s="20">
        <f t="shared" si="18"/>
        <v>5.1386803829399752E-2</v>
      </c>
    </row>
    <row r="36" spans="1:19" s="1" customFormat="1" x14ac:dyDescent="0.25">
      <c r="A36" s="18" t="s">
        <v>26</v>
      </c>
      <c r="B36" s="30">
        <v>377</v>
      </c>
      <c r="C36" s="19">
        <f t="shared" si="10"/>
        <v>0.10161725067385445</v>
      </c>
      <c r="D36" s="30">
        <v>564</v>
      </c>
      <c r="E36" s="20">
        <f t="shared" si="11"/>
        <v>0.11491442542787286</v>
      </c>
      <c r="F36" s="30">
        <v>167</v>
      </c>
      <c r="G36" s="20">
        <f t="shared" si="12"/>
        <v>6.0727272727272727E-2</v>
      </c>
      <c r="H36" s="30">
        <v>703</v>
      </c>
      <c r="I36" s="20">
        <f t="shared" si="13"/>
        <v>8.8717819283190308E-2</v>
      </c>
      <c r="J36" s="30">
        <v>845</v>
      </c>
      <c r="K36" s="20">
        <f t="shared" si="14"/>
        <v>0.14850615114235502</v>
      </c>
      <c r="L36" s="30">
        <v>438</v>
      </c>
      <c r="M36" s="20">
        <f t="shared" si="15"/>
        <v>7.6266759533344941E-2</v>
      </c>
      <c r="N36" s="30">
        <v>496</v>
      </c>
      <c r="O36" s="20">
        <f t="shared" si="16"/>
        <v>0.15974235104669887</v>
      </c>
      <c r="P36" s="30">
        <v>921</v>
      </c>
      <c r="Q36" s="20">
        <f t="shared" si="17"/>
        <v>0.13538144936057622</v>
      </c>
      <c r="R36" s="21">
        <v>4511</v>
      </c>
      <c r="S36" s="20">
        <f t="shared" si="18"/>
        <v>0.11101813796667732</v>
      </c>
    </row>
    <row r="37" spans="1:19" s="1" customFormat="1" x14ac:dyDescent="0.25">
      <c r="A37" s="18" t="s">
        <v>27</v>
      </c>
      <c r="B37" s="30">
        <v>1352</v>
      </c>
      <c r="C37" s="19">
        <f t="shared" si="10"/>
        <v>0.36442048517520215</v>
      </c>
      <c r="D37" s="30">
        <v>1365</v>
      </c>
      <c r="E37" s="20">
        <f t="shared" si="11"/>
        <v>0.27811735941320292</v>
      </c>
      <c r="F37" s="30">
        <v>594</v>
      </c>
      <c r="G37" s="20">
        <f t="shared" si="12"/>
        <v>0.216</v>
      </c>
      <c r="H37" s="30">
        <v>1208</v>
      </c>
      <c r="I37" s="20">
        <f t="shared" si="13"/>
        <v>0.15244825845532559</v>
      </c>
      <c r="J37" s="30">
        <v>451</v>
      </c>
      <c r="K37" s="20">
        <f t="shared" si="14"/>
        <v>7.9261862917398951E-2</v>
      </c>
      <c r="L37" s="30">
        <v>2002</v>
      </c>
      <c r="M37" s="20">
        <f t="shared" si="15"/>
        <v>0.34859829357478672</v>
      </c>
      <c r="N37" s="30">
        <v>724</v>
      </c>
      <c r="O37" s="20">
        <f t="shared" si="16"/>
        <v>0.23317230273752013</v>
      </c>
      <c r="P37" s="30">
        <v>1140</v>
      </c>
      <c r="Q37" s="20">
        <f t="shared" si="17"/>
        <v>0.16757312950169043</v>
      </c>
      <c r="R37" s="21">
        <v>8836</v>
      </c>
      <c r="S37" s="20">
        <f t="shared" si="18"/>
        <v>0.21745871582211504</v>
      </c>
    </row>
    <row r="38" spans="1:19" s="1" customFormat="1" x14ac:dyDescent="0.25">
      <c r="A38" s="18" t="s">
        <v>28</v>
      </c>
      <c r="B38" s="30">
        <v>107</v>
      </c>
      <c r="C38" s="19">
        <f t="shared" si="10"/>
        <v>2.8840970350404314E-2</v>
      </c>
      <c r="D38" s="30">
        <v>585</v>
      </c>
      <c r="E38" s="20">
        <f t="shared" si="11"/>
        <v>0.11919315403422982</v>
      </c>
      <c r="F38" s="30">
        <v>369</v>
      </c>
      <c r="G38" s="20">
        <f t="shared" si="12"/>
        <v>0.13418181818181818</v>
      </c>
      <c r="H38" s="30">
        <v>273</v>
      </c>
      <c r="I38" s="20">
        <f t="shared" si="13"/>
        <v>3.4452296819787988E-2</v>
      </c>
      <c r="J38" s="30">
        <v>2526</v>
      </c>
      <c r="K38" s="20">
        <f t="shared" si="14"/>
        <v>0.44393673110720561</v>
      </c>
      <c r="L38" s="30">
        <v>1153</v>
      </c>
      <c r="M38" s="20">
        <f t="shared" si="15"/>
        <v>0.20076615009576876</v>
      </c>
      <c r="N38" s="30">
        <v>184</v>
      </c>
      <c r="O38" s="20">
        <f t="shared" si="16"/>
        <v>5.9259259259259262E-2</v>
      </c>
      <c r="P38" s="30">
        <v>2105</v>
      </c>
      <c r="Q38" s="20">
        <f t="shared" si="17"/>
        <v>0.30942231368513889</v>
      </c>
      <c r="R38" s="21">
        <v>7302</v>
      </c>
      <c r="S38" s="20">
        <f t="shared" si="18"/>
        <v>0.1797061501735043</v>
      </c>
    </row>
    <row r="39" spans="1:19" s="1" customFormat="1" x14ac:dyDescent="0.25">
      <c r="A39" s="23" t="s">
        <v>6</v>
      </c>
      <c r="B39" s="24">
        <f t="shared" ref="B39:S39" si="19">SUM(B27:B38)</f>
        <v>3710</v>
      </c>
      <c r="C39" s="25">
        <f t="shared" si="19"/>
        <v>0.99999999999999989</v>
      </c>
      <c r="D39" s="24">
        <f t="shared" si="19"/>
        <v>4908</v>
      </c>
      <c r="E39" s="26">
        <f t="shared" si="19"/>
        <v>1</v>
      </c>
      <c r="F39" s="24">
        <f t="shared" si="19"/>
        <v>2750</v>
      </c>
      <c r="G39" s="26">
        <f t="shared" si="19"/>
        <v>1</v>
      </c>
      <c r="H39" s="24">
        <f t="shared" si="19"/>
        <v>7924</v>
      </c>
      <c r="I39" s="26">
        <f t="shared" si="19"/>
        <v>1</v>
      </c>
      <c r="J39" s="24">
        <f t="shared" si="19"/>
        <v>5690</v>
      </c>
      <c r="K39" s="26">
        <f t="shared" si="19"/>
        <v>1</v>
      </c>
      <c r="L39" s="24">
        <f t="shared" si="19"/>
        <v>5743</v>
      </c>
      <c r="M39" s="26">
        <f t="shared" si="19"/>
        <v>1</v>
      </c>
      <c r="N39" s="24">
        <f t="shared" si="19"/>
        <v>3105</v>
      </c>
      <c r="O39" s="26">
        <f t="shared" si="19"/>
        <v>1</v>
      </c>
      <c r="P39" s="24">
        <f t="shared" si="19"/>
        <v>6803</v>
      </c>
      <c r="Q39" s="26">
        <f t="shared" si="19"/>
        <v>1</v>
      </c>
      <c r="R39" s="21">
        <f t="shared" si="19"/>
        <v>40633</v>
      </c>
      <c r="S39" s="26">
        <f t="shared" si="19"/>
        <v>1</v>
      </c>
    </row>
    <row r="40" spans="1:19" s="3" customFormat="1" x14ac:dyDescent="0.25"/>
    <row r="41" spans="1:19" s="1" customFormat="1" x14ac:dyDescent="0.25">
      <c r="A41" s="3" t="s">
        <v>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1" customFormat="1" x14ac:dyDescent="0.25">
      <c r="A42" s="5" t="s">
        <v>30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s="1" customFormat="1" x14ac:dyDescent="0.25">
      <c r="A43" s="9" t="s">
        <v>2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s="1" customFormat="1" x14ac:dyDescent="0.25">
      <c r="A44" s="32" t="s">
        <v>31</v>
      </c>
      <c r="B44" s="33" t="s">
        <v>4</v>
      </c>
      <c r="C44" s="33"/>
      <c r="D44" s="33"/>
      <c r="E44" s="33"/>
      <c r="F44" s="33"/>
      <c r="G44" s="33"/>
      <c r="H44" s="33"/>
      <c r="I44" s="33"/>
      <c r="J44" s="33"/>
      <c r="K44" s="33" t="s">
        <v>5</v>
      </c>
      <c r="L44" s="33"/>
      <c r="M44" s="33"/>
      <c r="N44" s="33"/>
      <c r="O44" s="33"/>
      <c r="P44" s="33"/>
      <c r="Q44" s="33"/>
      <c r="R44" s="32" t="s">
        <v>6</v>
      </c>
      <c r="S44" s="32"/>
    </row>
    <row r="45" spans="1:19" s="1" customFormat="1" x14ac:dyDescent="0.25">
      <c r="A45" s="32"/>
      <c r="B45" s="33" t="s">
        <v>7</v>
      </c>
      <c r="C45" s="33"/>
      <c r="D45" s="33" t="s">
        <v>8</v>
      </c>
      <c r="E45" s="33"/>
      <c r="F45" s="33" t="s">
        <v>9</v>
      </c>
      <c r="G45" s="33"/>
      <c r="H45" s="33" t="s">
        <v>10</v>
      </c>
      <c r="I45" s="33"/>
      <c r="J45" s="33" t="s">
        <v>11</v>
      </c>
      <c r="K45" s="33"/>
      <c r="L45" s="33" t="s">
        <v>12</v>
      </c>
      <c r="M45" s="33"/>
      <c r="N45" s="33" t="s">
        <v>13</v>
      </c>
      <c r="O45" s="33"/>
      <c r="P45" s="33" t="s">
        <v>14</v>
      </c>
      <c r="Q45" s="33"/>
      <c r="R45" s="32"/>
      <c r="S45" s="32"/>
    </row>
    <row r="46" spans="1:19" s="1" customFormat="1" x14ac:dyDescent="0.25">
      <c r="A46" s="34"/>
      <c r="B46" s="35" t="s">
        <v>15</v>
      </c>
      <c r="C46" s="36" t="s">
        <v>16</v>
      </c>
      <c r="D46" s="35" t="s">
        <v>15</v>
      </c>
      <c r="E46" s="36" t="s">
        <v>16</v>
      </c>
      <c r="F46" s="35" t="s">
        <v>15</v>
      </c>
      <c r="G46" s="36" t="s">
        <v>16</v>
      </c>
      <c r="H46" s="35" t="s">
        <v>15</v>
      </c>
      <c r="I46" s="36" t="s">
        <v>16</v>
      </c>
      <c r="J46" s="35" t="s">
        <v>15</v>
      </c>
      <c r="K46" s="36" t="s">
        <v>16</v>
      </c>
      <c r="L46" s="35" t="s">
        <v>15</v>
      </c>
      <c r="M46" s="36" t="s">
        <v>16</v>
      </c>
      <c r="N46" s="35" t="s">
        <v>15</v>
      </c>
      <c r="O46" s="36" t="s">
        <v>16</v>
      </c>
      <c r="P46" s="35" t="s">
        <v>15</v>
      </c>
      <c r="Q46" s="36" t="s">
        <v>16</v>
      </c>
      <c r="R46" s="35" t="s">
        <v>15</v>
      </c>
      <c r="S46" s="36" t="s">
        <v>16</v>
      </c>
    </row>
    <row r="47" spans="1:19" s="1" customFormat="1" x14ac:dyDescent="0.25">
      <c r="A47" s="37" t="s">
        <v>32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f>SUM(B47+D47+F47+H47+J47+L47+N47+P47)</f>
        <v>0</v>
      </c>
      <c r="S47" s="38">
        <v>0</v>
      </c>
    </row>
    <row r="48" spans="1:19" s="1" customFormat="1" x14ac:dyDescent="0.25">
      <c r="A48" s="37" t="s">
        <v>33</v>
      </c>
      <c r="B48" s="35">
        <v>0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4</v>
      </c>
      <c r="O48" s="35">
        <v>0</v>
      </c>
      <c r="P48" s="35">
        <v>0</v>
      </c>
      <c r="Q48" s="35">
        <v>0</v>
      </c>
      <c r="R48" s="35">
        <f t="shared" ref="R48:R60" si="20">SUM(B48+D48+F48+H48+J48+L48+N48+P48)</f>
        <v>4</v>
      </c>
      <c r="S48" s="38">
        <v>0</v>
      </c>
    </row>
    <row r="49" spans="1:19" s="1" customFormat="1" x14ac:dyDescent="0.25">
      <c r="A49" s="37" t="s">
        <v>34</v>
      </c>
      <c r="B49" s="35">
        <v>79</v>
      </c>
      <c r="C49" s="35">
        <v>0</v>
      </c>
      <c r="D49" s="35">
        <v>75</v>
      </c>
      <c r="E49" s="35">
        <v>0</v>
      </c>
      <c r="F49" s="35">
        <v>63</v>
      </c>
      <c r="G49" s="35">
        <v>0</v>
      </c>
      <c r="H49" s="35">
        <v>112</v>
      </c>
      <c r="I49" s="35">
        <v>0</v>
      </c>
      <c r="J49" s="35">
        <v>75</v>
      </c>
      <c r="K49" s="35">
        <v>0</v>
      </c>
      <c r="L49" s="35">
        <v>52</v>
      </c>
      <c r="M49" s="35">
        <v>0</v>
      </c>
      <c r="N49" s="35">
        <v>65</v>
      </c>
      <c r="O49" s="35">
        <v>0</v>
      </c>
      <c r="P49" s="35">
        <v>46</v>
      </c>
      <c r="Q49" s="35">
        <v>0</v>
      </c>
      <c r="R49" s="35">
        <f t="shared" si="20"/>
        <v>567</v>
      </c>
      <c r="S49" s="38">
        <v>0</v>
      </c>
    </row>
    <row r="50" spans="1:19" s="1" customFormat="1" x14ac:dyDescent="0.25">
      <c r="A50" s="37" t="s">
        <v>35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22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f t="shared" si="20"/>
        <v>22</v>
      </c>
      <c r="S50" s="38">
        <v>0</v>
      </c>
    </row>
    <row r="51" spans="1:19" s="1" customFormat="1" x14ac:dyDescent="0.25">
      <c r="A51" s="37" t="s">
        <v>36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f t="shared" si="20"/>
        <v>0</v>
      </c>
      <c r="S51" s="38">
        <v>0</v>
      </c>
    </row>
    <row r="52" spans="1:19" s="1" customFormat="1" x14ac:dyDescent="0.25">
      <c r="A52" s="37" t="s">
        <v>37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f t="shared" si="20"/>
        <v>0</v>
      </c>
      <c r="S52" s="38">
        <v>0</v>
      </c>
    </row>
    <row r="53" spans="1:19" s="1" customFormat="1" x14ac:dyDescent="0.25">
      <c r="A53" s="37" t="s">
        <v>38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24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f t="shared" si="20"/>
        <v>24</v>
      </c>
      <c r="S53" s="38">
        <v>0</v>
      </c>
    </row>
    <row r="54" spans="1:19" s="1" customFormat="1" x14ac:dyDescent="0.25">
      <c r="A54" s="37" t="s">
        <v>39</v>
      </c>
      <c r="B54" s="35">
        <v>0</v>
      </c>
      <c r="C54" s="35">
        <v>0</v>
      </c>
      <c r="D54" s="35">
        <v>4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8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f t="shared" si="20"/>
        <v>12</v>
      </c>
      <c r="S54" s="38">
        <v>0</v>
      </c>
    </row>
    <row r="55" spans="1:19" s="1" customFormat="1" x14ac:dyDescent="0.25">
      <c r="A55" s="37" t="s">
        <v>40</v>
      </c>
      <c r="B55" s="35">
        <v>3</v>
      </c>
      <c r="C55" s="35">
        <v>0</v>
      </c>
      <c r="D55" s="35">
        <v>0</v>
      </c>
      <c r="E55" s="35">
        <v>0</v>
      </c>
      <c r="F55" s="35">
        <v>5</v>
      </c>
      <c r="G55" s="35">
        <v>0</v>
      </c>
      <c r="H55" s="35">
        <v>9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f t="shared" si="20"/>
        <v>17</v>
      </c>
      <c r="S55" s="38">
        <v>0</v>
      </c>
    </row>
    <row r="56" spans="1:19" s="1" customFormat="1" x14ac:dyDescent="0.25">
      <c r="A56" s="37" t="s">
        <v>41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4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f t="shared" si="20"/>
        <v>4</v>
      </c>
      <c r="S56" s="38">
        <v>0</v>
      </c>
    </row>
    <row r="57" spans="1:19" s="1" customFormat="1" x14ac:dyDescent="0.25">
      <c r="A57" s="37" t="s">
        <v>42</v>
      </c>
      <c r="B57" s="35">
        <v>14</v>
      </c>
      <c r="C57" s="35">
        <v>0</v>
      </c>
      <c r="D57" s="35">
        <v>24</v>
      </c>
      <c r="E57" s="35">
        <v>0</v>
      </c>
      <c r="F57" s="35">
        <v>19</v>
      </c>
      <c r="G57" s="35">
        <v>0</v>
      </c>
      <c r="H57" s="35">
        <v>6</v>
      </c>
      <c r="I57" s="35">
        <v>0</v>
      </c>
      <c r="J57" s="35">
        <v>32</v>
      </c>
      <c r="K57" s="35">
        <v>0</v>
      </c>
      <c r="L57" s="35">
        <v>32</v>
      </c>
      <c r="M57" s="35">
        <v>0</v>
      </c>
      <c r="N57" s="35">
        <v>20</v>
      </c>
      <c r="O57" s="35">
        <v>0</v>
      </c>
      <c r="P57" s="35">
        <v>28</v>
      </c>
      <c r="Q57" s="35">
        <v>0</v>
      </c>
      <c r="R57" s="35">
        <f t="shared" si="20"/>
        <v>175</v>
      </c>
      <c r="S57" s="38">
        <v>0</v>
      </c>
    </row>
    <row r="58" spans="1:19" s="1" customFormat="1" x14ac:dyDescent="0.25">
      <c r="A58" s="37" t="s">
        <v>43</v>
      </c>
      <c r="B58" s="35">
        <v>0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9</v>
      </c>
      <c r="I58" s="35">
        <v>0</v>
      </c>
      <c r="J58" s="35">
        <v>6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f t="shared" si="20"/>
        <v>15</v>
      </c>
      <c r="S58" s="38">
        <v>0</v>
      </c>
    </row>
    <row r="59" spans="1:19" s="1" customFormat="1" x14ac:dyDescent="0.25">
      <c r="A59" s="37" t="s">
        <v>44</v>
      </c>
      <c r="B59" s="35">
        <v>8</v>
      </c>
      <c r="C59" s="35">
        <v>0</v>
      </c>
      <c r="D59" s="35">
        <v>16</v>
      </c>
      <c r="E59" s="35">
        <v>0</v>
      </c>
      <c r="F59" s="35">
        <v>6</v>
      </c>
      <c r="G59" s="35">
        <v>0</v>
      </c>
      <c r="H59" s="35">
        <v>7</v>
      </c>
      <c r="I59" s="35">
        <v>0</v>
      </c>
      <c r="J59" s="35">
        <v>5</v>
      </c>
      <c r="K59" s="35">
        <v>0</v>
      </c>
      <c r="L59" s="35">
        <v>7</v>
      </c>
      <c r="M59" s="35">
        <v>0</v>
      </c>
      <c r="N59" s="35">
        <v>0</v>
      </c>
      <c r="O59" s="35">
        <v>0</v>
      </c>
      <c r="P59" s="35">
        <v>5</v>
      </c>
      <c r="Q59" s="35">
        <v>0</v>
      </c>
      <c r="R59" s="35">
        <f t="shared" si="20"/>
        <v>54</v>
      </c>
      <c r="S59" s="38">
        <v>0</v>
      </c>
    </row>
    <row r="60" spans="1:19" s="1" customFormat="1" x14ac:dyDescent="0.25">
      <c r="A60" s="34" t="s">
        <v>6</v>
      </c>
      <c r="B60" s="35">
        <f>SUM(B47:B59)</f>
        <v>104</v>
      </c>
      <c r="C60" s="39">
        <v>0</v>
      </c>
      <c r="D60" s="35">
        <f>SUM(D47:D59)</f>
        <v>119</v>
      </c>
      <c r="E60" s="38">
        <v>0</v>
      </c>
      <c r="F60" s="35">
        <f>SUM(F47:F59)</f>
        <v>93</v>
      </c>
      <c r="G60" s="38">
        <v>0</v>
      </c>
      <c r="H60" s="35">
        <f>SUM(H47:H59)</f>
        <v>193</v>
      </c>
      <c r="I60" s="38">
        <v>0</v>
      </c>
      <c r="J60" s="35">
        <f>SUM(J47:J59)</f>
        <v>126</v>
      </c>
      <c r="K60" s="38">
        <v>0</v>
      </c>
      <c r="L60" s="35">
        <f>SUM(L47:L59)</f>
        <v>91</v>
      </c>
      <c r="M60" s="38">
        <v>0</v>
      </c>
      <c r="N60" s="35">
        <f>SUM(N47:N59)</f>
        <v>89</v>
      </c>
      <c r="O60" s="38">
        <v>0</v>
      </c>
      <c r="P60" s="35">
        <f>SUM(P47:P59)</f>
        <v>79</v>
      </c>
      <c r="Q60" s="38">
        <v>0</v>
      </c>
      <c r="R60" s="35">
        <f t="shared" si="20"/>
        <v>894</v>
      </c>
      <c r="S60" s="38">
        <f>SUM(S47:S59)</f>
        <v>0</v>
      </c>
    </row>
    <row r="61" spans="1:19" s="1" customFormat="1" x14ac:dyDescent="0.25">
      <c r="A61" s="2" t="s">
        <v>78</v>
      </c>
    </row>
    <row r="62" spans="1:19" s="1" customFormat="1" x14ac:dyDescent="0.25"/>
    <row r="63" spans="1:19" s="1" customFormat="1" x14ac:dyDescent="0.25">
      <c r="A63" s="3" t="s">
        <v>0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s="1" customFormat="1" x14ac:dyDescent="0.25">
      <c r="A64" s="4" t="s">
        <v>45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s="1" customFormat="1" x14ac:dyDescent="0.25">
      <c r="A65" s="9" t="s">
        <v>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s="1" customFormat="1" x14ac:dyDescent="0.25">
      <c r="A66" s="40" t="s">
        <v>46</v>
      </c>
      <c r="B66" s="41" t="s">
        <v>4</v>
      </c>
      <c r="C66" s="41"/>
      <c r="D66" s="41"/>
      <c r="E66" s="41"/>
      <c r="F66" s="41"/>
      <c r="G66" s="41"/>
      <c r="H66" s="41"/>
      <c r="I66" s="41"/>
      <c r="J66" s="42"/>
      <c r="K66" s="41" t="s">
        <v>5</v>
      </c>
      <c r="L66" s="41"/>
      <c r="M66" s="41"/>
      <c r="N66" s="41"/>
      <c r="O66" s="41"/>
      <c r="P66" s="41"/>
      <c r="Q66" s="41"/>
      <c r="R66" s="40" t="s">
        <v>6</v>
      </c>
      <c r="S66" s="40"/>
    </row>
    <row r="67" spans="1:19" s="1" customFormat="1" x14ac:dyDescent="0.25">
      <c r="A67" s="40"/>
      <c r="B67" s="41" t="s">
        <v>7</v>
      </c>
      <c r="C67" s="41"/>
      <c r="D67" s="41" t="s">
        <v>8</v>
      </c>
      <c r="E67" s="41"/>
      <c r="F67" s="41" t="s">
        <v>9</v>
      </c>
      <c r="G67" s="41"/>
      <c r="H67" s="41" t="s">
        <v>10</v>
      </c>
      <c r="I67" s="41"/>
      <c r="J67" s="41" t="s">
        <v>11</v>
      </c>
      <c r="K67" s="41"/>
      <c r="L67" s="41" t="s">
        <v>12</v>
      </c>
      <c r="M67" s="41"/>
      <c r="N67" s="41" t="s">
        <v>13</v>
      </c>
      <c r="O67" s="41"/>
      <c r="P67" s="41" t="s">
        <v>14</v>
      </c>
      <c r="Q67" s="41"/>
      <c r="R67" s="40"/>
      <c r="S67" s="40"/>
    </row>
    <row r="68" spans="1:19" s="1" customFormat="1" x14ac:dyDescent="0.25">
      <c r="A68" s="43"/>
      <c r="B68" s="44" t="s">
        <v>15</v>
      </c>
      <c r="C68" s="45" t="s">
        <v>16</v>
      </c>
      <c r="D68" s="44" t="s">
        <v>15</v>
      </c>
      <c r="E68" s="45" t="s">
        <v>16</v>
      </c>
      <c r="F68" s="44" t="s">
        <v>15</v>
      </c>
      <c r="G68" s="45" t="s">
        <v>16</v>
      </c>
      <c r="H68" s="44" t="s">
        <v>15</v>
      </c>
      <c r="I68" s="45" t="s">
        <v>16</v>
      </c>
      <c r="J68" s="44" t="s">
        <v>15</v>
      </c>
      <c r="K68" s="45" t="s">
        <v>16</v>
      </c>
      <c r="L68" s="44" t="s">
        <v>15</v>
      </c>
      <c r="M68" s="45" t="s">
        <v>16</v>
      </c>
      <c r="N68" s="44" t="s">
        <v>15</v>
      </c>
      <c r="O68" s="45" t="s">
        <v>16</v>
      </c>
      <c r="P68" s="44" t="s">
        <v>15</v>
      </c>
      <c r="Q68" s="45" t="s">
        <v>16</v>
      </c>
      <c r="R68" s="44" t="s">
        <v>15</v>
      </c>
      <c r="S68" s="45" t="s">
        <v>16</v>
      </c>
    </row>
    <row r="69" spans="1:19" s="1" customFormat="1" x14ac:dyDescent="0.25">
      <c r="A69" s="43" t="s">
        <v>47</v>
      </c>
      <c r="B69" s="44">
        <v>0</v>
      </c>
      <c r="C69" s="46">
        <v>0</v>
      </c>
      <c r="D69" s="44">
        <v>0</v>
      </c>
      <c r="E69" s="46">
        <v>0</v>
      </c>
      <c r="F69" s="44">
        <v>0</v>
      </c>
      <c r="G69" s="46">
        <v>0</v>
      </c>
      <c r="H69" s="44">
        <v>0</v>
      </c>
      <c r="I69" s="46">
        <v>0</v>
      </c>
      <c r="J69" s="44">
        <v>0</v>
      </c>
      <c r="K69" s="46">
        <v>0</v>
      </c>
      <c r="L69" s="47">
        <v>0</v>
      </c>
      <c r="M69" s="46">
        <v>0</v>
      </c>
      <c r="N69" s="44">
        <v>0</v>
      </c>
      <c r="O69" s="46">
        <v>0</v>
      </c>
      <c r="P69" s="44">
        <v>0</v>
      </c>
      <c r="Q69" s="46">
        <v>0</v>
      </c>
      <c r="R69" s="44">
        <f t="shared" ref="R69:R99" si="21">SUM(B69:Q69)</f>
        <v>0</v>
      </c>
      <c r="S69" s="46">
        <f>R69/$R$38</f>
        <v>0</v>
      </c>
    </row>
    <row r="70" spans="1:19" s="1" customFormat="1" x14ac:dyDescent="0.25">
      <c r="A70" s="48" t="s">
        <v>48</v>
      </c>
      <c r="B70" s="44">
        <v>0</v>
      </c>
      <c r="C70" s="46">
        <v>0</v>
      </c>
      <c r="D70" s="44">
        <v>0</v>
      </c>
      <c r="E70" s="46">
        <v>0</v>
      </c>
      <c r="F70" s="44">
        <v>0</v>
      </c>
      <c r="G70" s="46">
        <v>0</v>
      </c>
      <c r="H70" s="44">
        <v>0</v>
      </c>
      <c r="I70" s="46">
        <v>0</v>
      </c>
      <c r="J70" s="44">
        <v>0</v>
      </c>
      <c r="K70" s="46">
        <v>0</v>
      </c>
      <c r="L70" s="47">
        <v>0</v>
      </c>
      <c r="M70" s="46">
        <v>0</v>
      </c>
      <c r="N70" s="44">
        <v>0</v>
      </c>
      <c r="O70" s="46">
        <v>0</v>
      </c>
      <c r="P70" s="44">
        <v>0</v>
      </c>
      <c r="Q70" s="46">
        <v>0</v>
      </c>
      <c r="R70" s="44">
        <f t="shared" si="21"/>
        <v>0</v>
      </c>
      <c r="S70" s="46">
        <f t="shared" ref="S70:S99" si="22">R70/$R$38</f>
        <v>0</v>
      </c>
    </row>
    <row r="71" spans="1:19" s="1" customFormat="1" x14ac:dyDescent="0.25">
      <c r="A71" s="48" t="s">
        <v>49</v>
      </c>
      <c r="B71" s="44">
        <v>0</v>
      </c>
      <c r="C71" s="46">
        <v>0</v>
      </c>
      <c r="D71" s="44">
        <v>0</v>
      </c>
      <c r="E71" s="46">
        <v>0</v>
      </c>
      <c r="F71" s="44">
        <v>0</v>
      </c>
      <c r="G71" s="46">
        <v>0</v>
      </c>
      <c r="H71" s="44">
        <v>0</v>
      </c>
      <c r="I71" s="46">
        <v>0</v>
      </c>
      <c r="J71" s="44">
        <v>0</v>
      </c>
      <c r="K71" s="46">
        <v>0</v>
      </c>
      <c r="L71" s="47">
        <v>91</v>
      </c>
      <c r="M71" s="46">
        <v>0</v>
      </c>
      <c r="N71" s="44">
        <v>0</v>
      </c>
      <c r="O71" s="46">
        <v>0</v>
      </c>
      <c r="P71" s="44">
        <v>0</v>
      </c>
      <c r="Q71" s="46">
        <v>0</v>
      </c>
      <c r="R71" s="44">
        <f t="shared" si="21"/>
        <v>91</v>
      </c>
      <c r="S71" s="46">
        <f t="shared" si="22"/>
        <v>1.2462339085182142E-2</v>
      </c>
    </row>
    <row r="72" spans="1:19" s="1" customFormat="1" x14ac:dyDescent="0.25">
      <c r="A72" s="48" t="s">
        <v>50</v>
      </c>
      <c r="B72" s="44">
        <v>104</v>
      </c>
      <c r="C72" s="46">
        <v>0</v>
      </c>
      <c r="D72" s="44">
        <v>119</v>
      </c>
      <c r="E72" s="46">
        <v>0</v>
      </c>
      <c r="F72" s="44">
        <v>93</v>
      </c>
      <c r="G72" s="46">
        <v>0</v>
      </c>
      <c r="H72" s="44">
        <v>166</v>
      </c>
      <c r="I72" s="46">
        <v>0</v>
      </c>
      <c r="J72" s="44">
        <v>0</v>
      </c>
      <c r="K72" s="46">
        <v>0</v>
      </c>
      <c r="L72" s="47">
        <v>0</v>
      </c>
      <c r="M72" s="46">
        <v>0</v>
      </c>
      <c r="N72" s="44">
        <v>0</v>
      </c>
      <c r="O72" s="46">
        <v>0</v>
      </c>
      <c r="P72" s="44">
        <v>0</v>
      </c>
      <c r="Q72" s="46">
        <v>0</v>
      </c>
      <c r="R72" s="44">
        <f t="shared" si="21"/>
        <v>482</v>
      </c>
      <c r="S72" s="46">
        <f t="shared" si="22"/>
        <v>6.6009312517118598E-2</v>
      </c>
    </row>
    <row r="73" spans="1:19" s="1" customFormat="1" x14ac:dyDescent="0.25">
      <c r="A73" s="48" t="s">
        <v>51</v>
      </c>
      <c r="B73" s="44">
        <v>0</v>
      </c>
      <c r="C73" s="46">
        <v>0</v>
      </c>
      <c r="D73" s="44">
        <v>0</v>
      </c>
      <c r="E73" s="46">
        <v>0</v>
      </c>
      <c r="F73" s="44">
        <v>0</v>
      </c>
      <c r="G73" s="46">
        <v>0</v>
      </c>
      <c r="H73" s="44">
        <v>0</v>
      </c>
      <c r="I73" s="46">
        <v>0</v>
      </c>
      <c r="J73" s="44">
        <v>0</v>
      </c>
      <c r="K73" s="46">
        <v>0</v>
      </c>
      <c r="L73" s="47">
        <v>0</v>
      </c>
      <c r="M73" s="46">
        <v>0</v>
      </c>
      <c r="N73" s="44">
        <v>0</v>
      </c>
      <c r="O73" s="46">
        <v>0</v>
      </c>
      <c r="P73" s="44">
        <v>0</v>
      </c>
      <c r="Q73" s="46">
        <v>0</v>
      </c>
      <c r="R73" s="44">
        <f t="shared" si="21"/>
        <v>0</v>
      </c>
      <c r="S73" s="46">
        <f t="shared" si="22"/>
        <v>0</v>
      </c>
    </row>
    <row r="74" spans="1:19" s="1" customFormat="1" x14ac:dyDescent="0.25">
      <c r="A74" s="48" t="s">
        <v>52</v>
      </c>
      <c r="B74" s="44">
        <v>0</v>
      </c>
      <c r="C74" s="46">
        <v>0</v>
      </c>
      <c r="D74" s="44">
        <v>0</v>
      </c>
      <c r="E74" s="46">
        <v>0</v>
      </c>
      <c r="F74" s="44">
        <v>0</v>
      </c>
      <c r="G74" s="46">
        <v>0</v>
      </c>
      <c r="H74" s="44">
        <v>0</v>
      </c>
      <c r="I74" s="46">
        <v>0</v>
      </c>
      <c r="J74" s="44">
        <v>0</v>
      </c>
      <c r="K74" s="46">
        <v>0</v>
      </c>
      <c r="L74" s="47">
        <v>0</v>
      </c>
      <c r="M74" s="46">
        <v>0</v>
      </c>
      <c r="N74" s="44">
        <v>0</v>
      </c>
      <c r="O74" s="46">
        <v>0</v>
      </c>
      <c r="P74" s="44">
        <v>0</v>
      </c>
      <c r="Q74" s="46">
        <v>0</v>
      </c>
      <c r="R74" s="44">
        <f t="shared" si="21"/>
        <v>0</v>
      </c>
      <c r="S74" s="46">
        <f t="shared" si="22"/>
        <v>0</v>
      </c>
    </row>
    <row r="75" spans="1:19" s="1" customFormat="1" x14ac:dyDescent="0.25">
      <c r="A75" s="48" t="s">
        <v>53</v>
      </c>
      <c r="B75" s="44">
        <v>0</v>
      </c>
      <c r="C75" s="46">
        <v>0</v>
      </c>
      <c r="D75" s="44">
        <v>0</v>
      </c>
      <c r="E75" s="46">
        <v>0</v>
      </c>
      <c r="F75" s="44">
        <v>0</v>
      </c>
      <c r="G75" s="46">
        <v>0</v>
      </c>
      <c r="H75" s="44">
        <v>0</v>
      </c>
      <c r="I75" s="46">
        <v>0</v>
      </c>
      <c r="J75" s="44">
        <v>0</v>
      </c>
      <c r="K75" s="46">
        <v>0</v>
      </c>
      <c r="L75" s="47">
        <v>0</v>
      </c>
      <c r="M75" s="46">
        <v>0</v>
      </c>
      <c r="N75" s="44">
        <v>0</v>
      </c>
      <c r="O75" s="46">
        <v>0</v>
      </c>
      <c r="P75" s="44">
        <v>0</v>
      </c>
      <c r="Q75" s="46">
        <v>0</v>
      </c>
      <c r="R75" s="44">
        <f t="shared" si="21"/>
        <v>0</v>
      </c>
      <c r="S75" s="46">
        <f t="shared" si="22"/>
        <v>0</v>
      </c>
    </row>
    <row r="76" spans="1:19" s="1" customFormat="1" x14ac:dyDescent="0.25">
      <c r="A76" s="48" t="s">
        <v>54</v>
      </c>
      <c r="B76" s="44">
        <v>0</v>
      </c>
      <c r="C76" s="46">
        <v>0</v>
      </c>
      <c r="D76" s="44">
        <v>0</v>
      </c>
      <c r="E76" s="46">
        <v>0</v>
      </c>
      <c r="F76" s="44">
        <v>0</v>
      </c>
      <c r="G76" s="46">
        <v>0</v>
      </c>
      <c r="H76" s="44">
        <v>0</v>
      </c>
      <c r="I76" s="46">
        <v>0</v>
      </c>
      <c r="J76" s="44">
        <v>0</v>
      </c>
      <c r="K76" s="46">
        <v>0</v>
      </c>
      <c r="L76" s="47">
        <v>0</v>
      </c>
      <c r="M76" s="46">
        <v>0</v>
      </c>
      <c r="N76" s="44">
        <v>0</v>
      </c>
      <c r="O76" s="46">
        <v>0</v>
      </c>
      <c r="P76" s="44">
        <v>0</v>
      </c>
      <c r="Q76" s="46">
        <v>0</v>
      </c>
      <c r="R76" s="44">
        <f t="shared" si="21"/>
        <v>0</v>
      </c>
      <c r="S76" s="46">
        <f t="shared" si="22"/>
        <v>0</v>
      </c>
    </row>
    <row r="77" spans="1:19" s="1" customFormat="1" x14ac:dyDescent="0.25">
      <c r="A77" s="48" t="s">
        <v>55</v>
      </c>
      <c r="B77" s="44">
        <v>0</v>
      </c>
      <c r="C77" s="46">
        <v>0</v>
      </c>
      <c r="D77" s="44">
        <v>0</v>
      </c>
      <c r="E77" s="46">
        <v>0</v>
      </c>
      <c r="F77" s="44">
        <v>0</v>
      </c>
      <c r="G77" s="46">
        <v>0</v>
      </c>
      <c r="H77" s="44">
        <v>0</v>
      </c>
      <c r="I77" s="46">
        <v>0</v>
      </c>
      <c r="J77" s="44">
        <v>0</v>
      </c>
      <c r="K77" s="46">
        <v>0</v>
      </c>
      <c r="L77" s="47">
        <v>0</v>
      </c>
      <c r="M77" s="46">
        <v>0</v>
      </c>
      <c r="N77" s="44">
        <v>0</v>
      </c>
      <c r="O77" s="46">
        <v>0</v>
      </c>
      <c r="P77" s="44">
        <v>0</v>
      </c>
      <c r="Q77" s="46">
        <v>0</v>
      </c>
      <c r="R77" s="44">
        <f t="shared" si="21"/>
        <v>0</v>
      </c>
      <c r="S77" s="46">
        <f t="shared" si="22"/>
        <v>0</v>
      </c>
    </row>
    <row r="78" spans="1:19" s="1" customFormat="1" x14ac:dyDescent="0.25">
      <c r="A78" s="48" t="s">
        <v>56</v>
      </c>
      <c r="B78" s="44">
        <v>0</v>
      </c>
      <c r="C78" s="46">
        <v>0</v>
      </c>
      <c r="D78" s="44">
        <v>0</v>
      </c>
      <c r="E78" s="46">
        <v>0</v>
      </c>
      <c r="F78" s="44">
        <v>0</v>
      </c>
      <c r="G78" s="46">
        <v>0</v>
      </c>
      <c r="H78" s="44">
        <v>0</v>
      </c>
      <c r="I78" s="46">
        <v>0</v>
      </c>
      <c r="J78" s="44">
        <v>0</v>
      </c>
      <c r="K78" s="46">
        <v>0</v>
      </c>
      <c r="L78" s="47">
        <v>0</v>
      </c>
      <c r="M78" s="46">
        <v>0</v>
      </c>
      <c r="N78" s="44">
        <v>0</v>
      </c>
      <c r="O78" s="46">
        <v>0</v>
      </c>
      <c r="P78" s="44">
        <v>0</v>
      </c>
      <c r="Q78" s="46">
        <v>0</v>
      </c>
      <c r="R78" s="44">
        <f t="shared" si="21"/>
        <v>0</v>
      </c>
      <c r="S78" s="46">
        <f t="shared" si="22"/>
        <v>0</v>
      </c>
    </row>
    <row r="79" spans="1:19" s="1" customFormat="1" x14ac:dyDescent="0.25">
      <c r="A79" s="48" t="s">
        <v>57</v>
      </c>
      <c r="B79" s="44">
        <v>0</v>
      </c>
      <c r="C79" s="46">
        <v>0</v>
      </c>
      <c r="D79" s="44">
        <v>0</v>
      </c>
      <c r="E79" s="46">
        <v>0</v>
      </c>
      <c r="F79" s="44">
        <v>0</v>
      </c>
      <c r="G79" s="46">
        <v>0</v>
      </c>
      <c r="H79" s="44">
        <v>0</v>
      </c>
      <c r="I79" s="46">
        <v>0</v>
      </c>
      <c r="J79" s="44">
        <v>0</v>
      </c>
      <c r="K79" s="46">
        <v>0</v>
      </c>
      <c r="L79" s="47">
        <v>0</v>
      </c>
      <c r="M79" s="46">
        <v>0</v>
      </c>
      <c r="N79" s="44">
        <v>0</v>
      </c>
      <c r="O79" s="46">
        <v>0</v>
      </c>
      <c r="P79" s="44">
        <v>0</v>
      </c>
      <c r="Q79" s="46">
        <v>0</v>
      </c>
      <c r="R79" s="44">
        <f t="shared" si="21"/>
        <v>0</v>
      </c>
      <c r="S79" s="46">
        <f t="shared" si="22"/>
        <v>0</v>
      </c>
    </row>
    <row r="80" spans="1:19" s="1" customFormat="1" x14ac:dyDescent="0.25">
      <c r="A80" s="48" t="s">
        <v>58</v>
      </c>
      <c r="B80" s="44">
        <v>0</v>
      </c>
      <c r="C80" s="46">
        <v>0</v>
      </c>
      <c r="D80" s="44">
        <v>0</v>
      </c>
      <c r="E80" s="46">
        <v>0</v>
      </c>
      <c r="F80" s="44">
        <v>0</v>
      </c>
      <c r="G80" s="46">
        <v>0</v>
      </c>
      <c r="H80" s="44">
        <v>17</v>
      </c>
      <c r="I80" s="46">
        <v>0</v>
      </c>
      <c r="J80" s="44">
        <v>0</v>
      </c>
      <c r="K80" s="46">
        <v>0</v>
      </c>
      <c r="L80" s="47">
        <v>0</v>
      </c>
      <c r="M80" s="46">
        <v>0</v>
      </c>
      <c r="N80" s="44">
        <v>0</v>
      </c>
      <c r="O80" s="46">
        <v>0</v>
      </c>
      <c r="P80" s="44">
        <v>79</v>
      </c>
      <c r="Q80" s="46">
        <v>0</v>
      </c>
      <c r="R80" s="44">
        <f>SUM(B80:Q80)</f>
        <v>96</v>
      </c>
      <c r="S80" s="46">
        <f t="shared" si="22"/>
        <v>1.314708299096138E-2</v>
      </c>
    </row>
    <row r="81" spans="1:19" s="1" customFormat="1" x14ac:dyDescent="0.25">
      <c r="A81" s="48" t="s">
        <v>59</v>
      </c>
      <c r="B81" s="44">
        <v>0</v>
      </c>
      <c r="C81" s="46">
        <v>0</v>
      </c>
      <c r="D81" s="44">
        <v>0</v>
      </c>
      <c r="E81" s="46">
        <v>0</v>
      </c>
      <c r="F81" s="44">
        <v>0</v>
      </c>
      <c r="G81" s="46">
        <v>0</v>
      </c>
      <c r="H81" s="44">
        <v>2</v>
      </c>
      <c r="I81" s="46">
        <v>0</v>
      </c>
      <c r="J81" s="44">
        <v>0</v>
      </c>
      <c r="K81" s="46">
        <v>0</v>
      </c>
      <c r="L81" s="47">
        <v>0</v>
      </c>
      <c r="M81" s="46">
        <v>0</v>
      </c>
      <c r="N81" s="44">
        <v>0</v>
      </c>
      <c r="O81" s="46">
        <v>0</v>
      </c>
      <c r="P81" s="44">
        <v>0</v>
      </c>
      <c r="Q81" s="46">
        <v>0</v>
      </c>
      <c r="R81" s="44">
        <f t="shared" si="21"/>
        <v>2</v>
      </c>
      <c r="S81" s="46">
        <f t="shared" si="22"/>
        <v>2.7389756231169541E-4</v>
      </c>
    </row>
    <row r="82" spans="1:19" s="1" customFormat="1" x14ac:dyDescent="0.25">
      <c r="A82" s="48" t="s">
        <v>60</v>
      </c>
      <c r="B82" s="44">
        <v>0</v>
      </c>
      <c r="C82" s="46">
        <v>0</v>
      </c>
      <c r="D82" s="44">
        <v>0</v>
      </c>
      <c r="E82" s="46">
        <v>0</v>
      </c>
      <c r="F82" s="44">
        <v>0</v>
      </c>
      <c r="G82" s="46">
        <v>0</v>
      </c>
      <c r="H82" s="44">
        <v>0</v>
      </c>
      <c r="I82" s="46">
        <v>0</v>
      </c>
      <c r="J82" s="44">
        <v>0</v>
      </c>
      <c r="K82" s="46">
        <v>0</v>
      </c>
      <c r="L82" s="47">
        <v>0</v>
      </c>
      <c r="M82" s="46">
        <v>0</v>
      </c>
      <c r="N82" s="44">
        <v>0</v>
      </c>
      <c r="O82" s="46">
        <v>0</v>
      </c>
      <c r="P82" s="44">
        <v>0</v>
      </c>
      <c r="Q82" s="46">
        <v>0</v>
      </c>
      <c r="R82" s="44">
        <f t="shared" si="21"/>
        <v>0</v>
      </c>
      <c r="S82" s="46">
        <f t="shared" si="22"/>
        <v>0</v>
      </c>
    </row>
    <row r="83" spans="1:19" s="1" customFormat="1" x14ac:dyDescent="0.25">
      <c r="A83" s="48" t="s">
        <v>61</v>
      </c>
      <c r="B83" s="44">
        <v>0</v>
      </c>
      <c r="C83" s="46">
        <v>0</v>
      </c>
      <c r="D83" s="44">
        <v>0</v>
      </c>
      <c r="E83" s="46">
        <v>0</v>
      </c>
      <c r="F83" s="44">
        <v>0</v>
      </c>
      <c r="G83" s="46">
        <v>0</v>
      </c>
      <c r="H83" s="44">
        <v>0</v>
      </c>
      <c r="I83" s="46">
        <v>0</v>
      </c>
      <c r="J83" s="44">
        <v>0</v>
      </c>
      <c r="K83" s="46">
        <v>0</v>
      </c>
      <c r="L83" s="47">
        <v>0</v>
      </c>
      <c r="M83" s="46">
        <v>0</v>
      </c>
      <c r="N83" s="44">
        <v>0</v>
      </c>
      <c r="O83" s="46">
        <v>0</v>
      </c>
      <c r="P83" s="44">
        <v>0</v>
      </c>
      <c r="Q83" s="46">
        <v>0</v>
      </c>
      <c r="R83" s="44">
        <f t="shared" si="21"/>
        <v>0</v>
      </c>
      <c r="S83" s="46">
        <f t="shared" si="22"/>
        <v>0</v>
      </c>
    </row>
    <row r="84" spans="1:19" s="1" customFormat="1" x14ac:dyDescent="0.25">
      <c r="A84" s="48" t="s">
        <v>62</v>
      </c>
      <c r="B84" s="44">
        <v>0</v>
      </c>
      <c r="C84" s="46">
        <v>0</v>
      </c>
      <c r="D84" s="44">
        <v>0</v>
      </c>
      <c r="E84" s="46">
        <v>0</v>
      </c>
      <c r="F84" s="44">
        <v>0</v>
      </c>
      <c r="G84" s="46">
        <v>0</v>
      </c>
      <c r="H84" s="44">
        <v>0</v>
      </c>
      <c r="I84" s="46">
        <v>0</v>
      </c>
      <c r="J84" s="44">
        <v>0</v>
      </c>
      <c r="K84" s="46">
        <v>0</v>
      </c>
      <c r="L84" s="47">
        <v>0</v>
      </c>
      <c r="M84" s="46">
        <v>0</v>
      </c>
      <c r="N84" s="44">
        <v>0</v>
      </c>
      <c r="O84" s="46">
        <v>0</v>
      </c>
      <c r="P84" s="44">
        <v>0</v>
      </c>
      <c r="Q84" s="46">
        <v>0</v>
      </c>
      <c r="R84" s="44">
        <f t="shared" si="21"/>
        <v>0</v>
      </c>
      <c r="S84" s="46">
        <f t="shared" si="22"/>
        <v>0</v>
      </c>
    </row>
    <row r="85" spans="1:19" s="1" customFormat="1" x14ac:dyDescent="0.25">
      <c r="A85" s="48" t="s">
        <v>63</v>
      </c>
      <c r="B85" s="44">
        <v>0</v>
      </c>
      <c r="C85" s="46">
        <v>0</v>
      </c>
      <c r="D85" s="44">
        <v>0</v>
      </c>
      <c r="E85" s="46">
        <v>0</v>
      </c>
      <c r="F85" s="44">
        <v>0</v>
      </c>
      <c r="G85" s="46">
        <v>0</v>
      </c>
      <c r="H85" s="44">
        <v>0</v>
      </c>
      <c r="I85" s="46">
        <v>0</v>
      </c>
      <c r="J85" s="44">
        <v>0</v>
      </c>
      <c r="K85" s="46">
        <v>0</v>
      </c>
      <c r="L85" s="47">
        <v>0</v>
      </c>
      <c r="M85" s="46">
        <v>0</v>
      </c>
      <c r="N85" s="44">
        <v>0</v>
      </c>
      <c r="O85" s="46">
        <v>0</v>
      </c>
      <c r="P85" s="44">
        <v>0</v>
      </c>
      <c r="Q85" s="46">
        <v>0</v>
      </c>
      <c r="R85" s="44">
        <f t="shared" si="21"/>
        <v>0</v>
      </c>
      <c r="S85" s="46">
        <f t="shared" si="22"/>
        <v>0</v>
      </c>
    </row>
    <row r="86" spans="1:19" s="1" customFormat="1" x14ac:dyDescent="0.25">
      <c r="A86" s="48" t="s">
        <v>64</v>
      </c>
      <c r="B86" s="44">
        <v>0</v>
      </c>
      <c r="C86" s="46">
        <v>0</v>
      </c>
      <c r="D86" s="44">
        <v>0</v>
      </c>
      <c r="E86" s="46">
        <v>0</v>
      </c>
      <c r="F86" s="44">
        <v>0</v>
      </c>
      <c r="G86" s="46">
        <v>0</v>
      </c>
      <c r="H86" s="44">
        <v>0</v>
      </c>
      <c r="I86" s="46">
        <v>0</v>
      </c>
      <c r="J86" s="44">
        <v>0</v>
      </c>
      <c r="K86" s="46">
        <v>0</v>
      </c>
      <c r="L86" s="47">
        <v>0</v>
      </c>
      <c r="M86" s="46">
        <v>0</v>
      </c>
      <c r="N86" s="44">
        <v>0</v>
      </c>
      <c r="O86" s="46">
        <v>0</v>
      </c>
      <c r="P86" s="44">
        <v>0</v>
      </c>
      <c r="Q86" s="46">
        <v>0</v>
      </c>
      <c r="R86" s="44">
        <f t="shared" si="21"/>
        <v>0</v>
      </c>
      <c r="S86" s="46">
        <f t="shared" si="22"/>
        <v>0</v>
      </c>
    </row>
    <row r="87" spans="1:19" s="1" customFormat="1" x14ac:dyDescent="0.25">
      <c r="A87" s="48" t="s">
        <v>65</v>
      </c>
      <c r="B87" s="44">
        <v>0</v>
      </c>
      <c r="C87" s="46">
        <v>0</v>
      </c>
      <c r="D87" s="44">
        <v>0</v>
      </c>
      <c r="E87" s="46">
        <v>0</v>
      </c>
      <c r="F87" s="44">
        <v>0</v>
      </c>
      <c r="G87" s="46">
        <v>0</v>
      </c>
      <c r="H87" s="44">
        <v>0</v>
      </c>
      <c r="I87" s="46">
        <v>0</v>
      </c>
      <c r="J87" s="44">
        <v>0</v>
      </c>
      <c r="K87" s="46">
        <v>0</v>
      </c>
      <c r="L87" s="47">
        <v>0</v>
      </c>
      <c r="M87" s="46">
        <v>0</v>
      </c>
      <c r="N87" s="44">
        <v>0</v>
      </c>
      <c r="O87" s="46">
        <v>0</v>
      </c>
      <c r="P87" s="44">
        <v>0</v>
      </c>
      <c r="Q87" s="46">
        <v>0</v>
      </c>
      <c r="R87" s="44">
        <f t="shared" si="21"/>
        <v>0</v>
      </c>
      <c r="S87" s="46">
        <f t="shared" si="22"/>
        <v>0</v>
      </c>
    </row>
    <row r="88" spans="1:19" s="1" customFormat="1" x14ac:dyDescent="0.25">
      <c r="A88" s="48" t="s">
        <v>66</v>
      </c>
      <c r="B88" s="44">
        <v>0</v>
      </c>
      <c r="C88" s="46">
        <v>0</v>
      </c>
      <c r="D88" s="44">
        <v>0</v>
      </c>
      <c r="E88" s="46">
        <v>0</v>
      </c>
      <c r="F88" s="44">
        <v>0</v>
      </c>
      <c r="G88" s="46">
        <v>0</v>
      </c>
      <c r="H88" s="44">
        <v>0</v>
      </c>
      <c r="I88" s="46">
        <v>0</v>
      </c>
      <c r="J88" s="44">
        <v>0</v>
      </c>
      <c r="K88" s="46">
        <v>0</v>
      </c>
      <c r="L88" s="47">
        <v>0</v>
      </c>
      <c r="M88" s="46">
        <v>0</v>
      </c>
      <c r="N88" s="44">
        <v>0</v>
      </c>
      <c r="O88" s="46">
        <v>0</v>
      </c>
      <c r="P88" s="44">
        <v>0</v>
      </c>
      <c r="Q88" s="46">
        <v>0</v>
      </c>
      <c r="R88" s="44">
        <f t="shared" si="21"/>
        <v>0</v>
      </c>
      <c r="S88" s="46">
        <f t="shared" si="22"/>
        <v>0</v>
      </c>
    </row>
    <row r="89" spans="1:19" s="1" customFormat="1" x14ac:dyDescent="0.25">
      <c r="A89" s="48" t="s">
        <v>67</v>
      </c>
      <c r="B89" s="44">
        <v>0</v>
      </c>
      <c r="C89" s="46">
        <v>0</v>
      </c>
      <c r="D89" s="44">
        <v>0</v>
      </c>
      <c r="E89" s="46">
        <v>0</v>
      </c>
      <c r="F89" s="44">
        <v>0</v>
      </c>
      <c r="G89" s="46">
        <v>0</v>
      </c>
      <c r="H89" s="44">
        <v>0</v>
      </c>
      <c r="I89" s="46">
        <v>0</v>
      </c>
      <c r="J89" s="44">
        <v>0</v>
      </c>
      <c r="K89" s="46">
        <v>0</v>
      </c>
      <c r="L89" s="47">
        <v>0</v>
      </c>
      <c r="M89" s="46">
        <v>0</v>
      </c>
      <c r="N89" s="44">
        <v>0</v>
      </c>
      <c r="O89" s="46">
        <v>0</v>
      </c>
      <c r="P89" s="44">
        <v>0</v>
      </c>
      <c r="Q89" s="46">
        <v>0</v>
      </c>
      <c r="R89" s="44">
        <f t="shared" si="21"/>
        <v>0</v>
      </c>
      <c r="S89" s="46">
        <f t="shared" si="22"/>
        <v>0</v>
      </c>
    </row>
    <row r="90" spans="1:19" s="1" customFormat="1" x14ac:dyDescent="0.25">
      <c r="A90" s="48" t="s">
        <v>68</v>
      </c>
      <c r="B90" s="44">
        <v>0</v>
      </c>
      <c r="C90" s="46">
        <v>0</v>
      </c>
      <c r="D90" s="44">
        <v>0</v>
      </c>
      <c r="E90" s="46">
        <v>0</v>
      </c>
      <c r="F90" s="44">
        <v>0</v>
      </c>
      <c r="G90" s="46">
        <v>0</v>
      </c>
      <c r="H90" s="44">
        <v>0</v>
      </c>
      <c r="I90" s="46">
        <v>0</v>
      </c>
      <c r="J90" s="44">
        <v>0</v>
      </c>
      <c r="K90" s="46">
        <v>0</v>
      </c>
      <c r="L90" s="47">
        <v>0</v>
      </c>
      <c r="M90" s="46">
        <v>0</v>
      </c>
      <c r="N90" s="44">
        <v>0</v>
      </c>
      <c r="O90" s="46">
        <v>0</v>
      </c>
      <c r="P90" s="44">
        <v>0</v>
      </c>
      <c r="Q90" s="46">
        <v>0</v>
      </c>
      <c r="R90" s="44">
        <f t="shared" si="21"/>
        <v>0</v>
      </c>
      <c r="S90" s="46">
        <f t="shared" si="22"/>
        <v>0</v>
      </c>
    </row>
    <row r="91" spans="1:19" s="1" customFormat="1" x14ac:dyDescent="0.25">
      <c r="A91" s="48" t="s">
        <v>69</v>
      </c>
      <c r="B91" s="44">
        <v>0</v>
      </c>
      <c r="C91" s="46">
        <v>0</v>
      </c>
      <c r="D91" s="44">
        <v>0</v>
      </c>
      <c r="E91" s="46">
        <v>0</v>
      </c>
      <c r="F91" s="44">
        <v>0</v>
      </c>
      <c r="G91" s="46">
        <v>0</v>
      </c>
      <c r="H91" s="44">
        <v>8</v>
      </c>
      <c r="I91" s="46">
        <v>0</v>
      </c>
      <c r="J91" s="44">
        <v>0</v>
      </c>
      <c r="K91" s="46">
        <v>0</v>
      </c>
      <c r="L91" s="47">
        <v>0</v>
      </c>
      <c r="M91" s="46">
        <v>0</v>
      </c>
      <c r="N91" s="44">
        <v>0</v>
      </c>
      <c r="O91" s="46">
        <v>0</v>
      </c>
      <c r="P91" s="44">
        <v>0</v>
      </c>
      <c r="Q91" s="46">
        <v>0</v>
      </c>
      <c r="R91" s="44">
        <f t="shared" si="21"/>
        <v>8</v>
      </c>
      <c r="S91" s="46">
        <f t="shared" si="22"/>
        <v>1.0955902492467817E-3</v>
      </c>
    </row>
    <row r="92" spans="1:19" s="1" customFormat="1" x14ac:dyDescent="0.25">
      <c r="A92" s="48" t="s">
        <v>70</v>
      </c>
      <c r="B92" s="44">
        <v>0</v>
      </c>
      <c r="C92" s="46">
        <v>0</v>
      </c>
      <c r="D92" s="44">
        <v>0</v>
      </c>
      <c r="E92" s="46">
        <v>0</v>
      </c>
      <c r="F92" s="44">
        <v>0</v>
      </c>
      <c r="G92" s="46">
        <v>0</v>
      </c>
      <c r="H92" s="44">
        <v>0</v>
      </c>
      <c r="I92" s="46">
        <v>0</v>
      </c>
      <c r="J92" s="44">
        <v>0</v>
      </c>
      <c r="K92" s="46">
        <v>0</v>
      </c>
      <c r="L92" s="47">
        <v>0</v>
      </c>
      <c r="M92" s="46">
        <v>0</v>
      </c>
      <c r="N92" s="44">
        <v>0</v>
      </c>
      <c r="O92" s="46">
        <v>0</v>
      </c>
      <c r="P92" s="44">
        <v>0</v>
      </c>
      <c r="Q92" s="46">
        <v>0</v>
      </c>
      <c r="R92" s="44">
        <f t="shared" si="21"/>
        <v>0</v>
      </c>
      <c r="S92" s="46">
        <f t="shared" si="22"/>
        <v>0</v>
      </c>
    </row>
    <row r="93" spans="1:19" s="1" customFormat="1" x14ac:dyDescent="0.25">
      <c r="A93" s="48" t="s">
        <v>71</v>
      </c>
      <c r="B93" s="44">
        <v>0</v>
      </c>
      <c r="C93" s="46">
        <v>0</v>
      </c>
      <c r="D93" s="44">
        <v>0</v>
      </c>
      <c r="E93" s="46">
        <v>0</v>
      </c>
      <c r="F93" s="44">
        <v>0</v>
      </c>
      <c r="G93" s="46">
        <v>0</v>
      </c>
      <c r="H93" s="44">
        <v>0</v>
      </c>
      <c r="I93" s="46">
        <v>0</v>
      </c>
      <c r="J93" s="44">
        <v>126</v>
      </c>
      <c r="K93" s="46">
        <v>0</v>
      </c>
      <c r="L93" s="47">
        <v>0</v>
      </c>
      <c r="M93" s="46">
        <v>0</v>
      </c>
      <c r="N93" s="44">
        <v>0</v>
      </c>
      <c r="O93" s="46">
        <v>0</v>
      </c>
      <c r="P93" s="44">
        <v>0</v>
      </c>
      <c r="Q93" s="46">
        <v>0</v>
      </c>
      <c r="R93" s="44">
        <f>SUM(B93:Q93)</f>
        <v>126</v>
      </c>
      <c r="S93" s="46">
        <f t="shared" si="22"/>
        <v>1.7255546425636811E-2</v>
      </c>
    </row>
    <row r="94" spans="1:19" s="1" customFormat="1" x14ac:dyDescent="0.25">
      <c r="A94" s="48" t="s">
        <v>72</v>
      </c>
      <c r="B94" s="44">
        <v>0</v>
      </c>
      <c r="C94" s="46">
        <v>0</v>
      </c>
      <c r="D94" s="44">
        <v>0</v>
      </c>
      <c r="E94" s="46">
        <v>0</v>
      </c>
      <c r="F94" s="44">
        <v>0</v>
      </c>
      <c r="G94" s="46">
        <v>0</v>
      </c>
      <c r="H94" s="44">
        <v>0</v>
      </c>
      <c r="I94" s="46">
        <v>0</v>
      </c>
      <c r="J94" s="44">
        <v>0</v>
      </c>
      <c r="K94" s="46">
        <v>0</v>
      </c>
      <c r="L94" s="47">
        <v>0</v>
      </c>
      <c r="M94" s="46">
        <v>0</v>
      </c>
      <c r="N94" s="44">
        <v>0</v>
      </c>
      <c r="O94" s="46">
        <v>0</v>
      </c>
      <c r="P94" s="44">
        <v>0</v>
      </c>
      <c r="Q94" s="46">
        <v>0</v>
      </c>
      <c r="R94" s="44">
        <f t="shared" si="21"/>
        <v>0</v>
      </c>
      <c r="S94" s="46">
        <f t="shared" si="22"/>
        <v>0</v>
      </c>
    </row>
    <row r="95" spans="1:19" s="1" customFormat="1" x14ac:dyDescent="0.25">
      <c r="A95" s="48" t="s">
        <v>73</v>
      </c>
      <c r="B95" s="44">
        <v>0</v>
      </c>
      <c r="C95" s="46">
        <v>0</v>
      </c>
      <c r="D95" s="44">
        <v>0</v>
      </c>
      <c r="E95" s="46">
        <v>0</v>
      </c>
      <c r="F95" s="44">
        <v>0</v>
      </c>
      <c r="G95" s="46">
        <v>0</v>
      </c>
      <c r="H95" s="44">
        <v>0</v>
      </c>
      <c r="I95" s="46">
        <v>0</v>
      </c>
      <c r="J95" s="44">
        <v>0</v>
      </c>
      <c r="K95" s="46">
        <v>0</v>
      </c>
      <c r="L95" s="47">
        <v>0</v>
      </c>
      <c r="M95" s="46">
        <v>0</v>
      </c>
      <c r="N95" s="44">
        <v>0</v>
      </c>
      <c r="O95" s="46">
        <v>0</v>
      </c>
      <c r="P95" s="44">
        <v>0</v>
      </c>
      <c r="Q95" s="46">
        <v>0</v>
      </c>
      <c r="R95" s="44">
        <f t="shared" si="21"/>
        <v>0</v>
      </c>
      <c r="S95" s="46">
        <f t="shared" si="22"/>
        <v>0</v>
      </c>
    </row>
    <row r="96" spans="1:19" s="1" customFormat="1" x14ac:dyDescent="0.25">
      <c r="A96" s="48" t="s">
        <v>74</v>
      </c>
      <c r="B96" s="44">
        <v>0</v>
      </c>
      <c r="C96" s="46">
        <v>0</v>
      </c>
      <c r="D96" s="44">
        <v>0</v>
      </c>
      <c r="E96" s="46">
        <v>0</v>
      </c>
      <c r="F96" s="44">
        <v>0</v>
      </c>
      <c r="G96" s="46">
        <v>0</v>
      </c>
      <c r="H96" s="44">
        <v>0</v>
      </c>
      <c r="I96" s="46">
        <v>0</v>
      </c>
      <c r="J96" s="44">
        <v>0</v>
      </c>
      <c r="K96" s="46">
        <v>0</v>
      </c>
      <c r="L96" s="47">
        <v>0</v>
      </c>
      <c r="M96" s="46">
        <v>0</v>
      </c>
      <c r="N96" s="44">
        <v>0</v>
      </c>
      <c r="O96" s="46">
        <v>0</v>
      </c>
      <c r="P96" s="44">
        <v>0</v>
      </c>
      <c r="Q96" s="46">
        <v>0</v>
      </c>
      <c r="R96" s="44">
        <f t="shared" si="21"/>
        <v>0</v>
      </c>
      <c r="S96" s="46">
        <f t="shared" si="22"/>
        <v>0</v>
      </c>
    </row>
    <row r="97" spans="1:19" s="1" customFormat="1" x14ac:dyDescent="0.25">
      <c r="A97" s="48" t="s">
        <v>75</v>
      </c>
      <c r="B97" s="44">
        <v>0</v>
      </c>
      <c r="C97" s="46">
        <v>0</v>
      </c>
      <c r="D97" s="44">
        <v>0</v>
      </c>
      <c r="E97" s="46">
        <v>0</v>
      </c>
      <c r="F97" s="44">
        <v>0</v>
      </c>
      <c r="G97" s="46">
        <v>0</v>
      </c>
      <c r="H97" s="44">
        <v>0</v>
      </c>
      <c r="I97" s="46">
        <v>0</v>
      </c>
      <c r="J97" s="44">
        <v>0</v>
      </c>
      <c r="K97" s="46">
        <v>0</v>
      </c>
      <c r="L97" s="47">
        <v>0</v>
      </c>
      <c r="M97" s="46">
        <v>0</v>
      </c>
      <c r="N97" s="44">
        <v>0</v>
      </c>
      <c r="O97" s="46">
        <v>0</v>
      </c>
      <c r="P97" s="44">
        <v>0</v>
      </c>
      <c r="Q97" s="46">
        <v>0</v>
      </c>
      <c r="R97" s="44">
        <f t="shared" si="21"/>
        <v>0</v>
      </c>
      <c r="S97" s="46">
        <f t="shared" si="22"/>
        <v>0</v>
      </c>
    </row>
    <row r="98" spans="1:19" s="1" customFormat="1" x14ac:dyDescent="0.25">
      <c r="A98" s="48" t="s">
        <v>76</v>
      </c>
      <c r="B98" s="44">
        <v>0</v>
      </c>
      <c r="C98" s="46">
        <v>0</v>
      </c>
      <c r="D98" s="44">
        <v>0</v>
      </c>
      <c r="E98" s="46">
        <v>0</v>
      </c>
      <c r="F98" s="44">
        <v>0</v>
      </c>
      <c r="G98" s="46">
        <v>0</v>
      </c>
      <c r="H98" s="44">
        <v>0</v>
      </c>
      <c r="I98" s="46">
        <v>0</v>
      </c>
      <c r="J98" s="44">
        <v>0</v>
      </c>
      <c r="K98" s="46">
        <v>0</v>
      </c>
      <c r="L98" s="47">
        <v>0</v>
      </c>
      <c r="M98" s="46">
        <v>0</v>
      </c>
      <c r="N98" s="44">
        <v>0</v>
      </c>
      <c r="O98" s="46">
        <v>0</v>
      </c>
      <c r="P98" s="44">
        <v>0</v>
      </c>
      <c r="Q98" s="46">
        <v>0</v>
      </c>
      <c r="R98" s="44">
        <f t="shared" si="21"/>
        <v>0</v>
      </c>
      <c r="S98" s="46">
        <f t="shared" si="22"/>
        <v>0</v>
      </c>
    </row>
    <row r="99" spans="1:19" s="1" customFormat="1" x14ac:dyDescent="0.25">
      <c r="A99" s="48" t="s">
        <v>77</v>
      </c>
      <c r="B99" s="44">
        <v>0</v>
      </c>
      <c r="C99" s="46">
        <v>0</v>
      </c>
      <c r="D99" s="44">
        <v>0</v>
      </c>
      <c r="E99" s="46">
        <v>0</v>
      </c>
      <c r="F99" s="44">
        <v>0</v>
      </c>
      <c r="G99" s="46">
        <v>0</v>
      </c>
      <c r="H99" s="44">
        <v>0</v>
      </c>
      <c r="I99" s="46">
        <v>0</v>
      </c>
      <c r="J99" s="44">
        <v>0</v>
      </c>
      <c r="K99" s="46">
        <v>0</v>
      </c>
      <c r="L99" s="47">
        <v>0</v>
      </c>
      <c r="M99" s="46">
        <v>0</v>
      </c>
      <c r="N99" s="44">
        <v>89</v>
      </c>
      <c r="O99" s="46">
        <v>0</v>
      </c>
      <c r="P99" s="44">
        <v>0</v>
      </c>
      <c r="Q99" s="46">
        <v>0</v>
      </c>
      <c r="R99" s="44">
        <f t="shared" si="21"/>
        <v>89</v>
      </c>
      <c r="S99" s="46">
        <f t="shared" si="22"/>
        <v>1.2188441522870446E-2</v>
      </c>
    </row>
    <row r="100" spans="1:19" s="1" customFormat="1" x14ac:dyDescent="0.25">
      <c r="A100" s="43" t="s">
        <v>6</v>
      </c>
      <c r="B100" s="44">
        <f t="shared" ref="B100:R100" si="23">SUM(B69:B99)</f>
        <v>104</v>
      </c>
      <c r="C100" s="46">
        <f t="shared" si="23"/>
        <v>0</v>
      </c>
      <c r="D100" s="44">
        <f t="shared" si="23"/>
        <v>119</v>
      </c>
      <c r="E100" s="49">
        <f t="shared" si="23"/>
        <v>0</v>
      </c>
      <c r="F100" s="44">
        <f t="shared" si="23"/>
        <v>93</v>
      </c>
      <c r="G100" s="49">
        <f t="shared" si="23"/>
        <v>0</v>
      </c>
      <c r="H100" s="44">
        <f t="shared" si="23"/>
        <v>193</v>
      </c>
      <c r="I100" s="49">
        <f t="shared" si="23"/>
        <v>0</v>
      </c>
      <c r="J100" s="44">
        <f t="shared" si="23"/>
        <v>126</v>
      </c>
      <c r="K100" s="49">
        <f t="shared" si="23"/>
        <v>0</v>
      </c>
      <c r="L100" s="47">
        <f t="shared" si="23"/>
        <v>91</v>
      </c>
      <c r="M100" s="49">
        <f t="shared" si="23"/>
        <v>0</v>
      </c>
      <c r="N100" s="44">
        <f>SUM(N69:N99)</f>
        <v>89</v>
      </c>
      <c r="O100" s="49">
        <f t="shared" si="23"/>
        <v>0</v>
      </c>
      <c r="P100" s="44">
        <f t="shared" si="23"/>
        <v>79</v>
      </c>
      <c r="Q100" s="49">
        <f t="shared" si="23"/>
        <v>0</v>
      </c>
      <c r="R100" s="44">
        <f t="shared" si="23"/>
        <v>894</v>
      </c>
      <c r="S100" s="20">
        <f>SUM(S69:S99)</f>
        <v>0.12243221035332785</v>
      </c>
    </row>
  </sheetData>
  <mergeCells count="61">
    <mergeCell ref="P5:Q5"/>
    <mergeCell ref="A21:S21"/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  <mergeCell ref="N5:O5"/>
    <mergeCell ref="A40:XFD40"/>
    <mergeCell ref="A41:S41"/>
    <mergeCell ref="A22:S22"/>
    <mergeCell ref="A23:S23"/>
    <mergeCell ref="A24:A26"/>
    <mergeCell ref="B24:I24"/>
    <mergeCell ref="J24:Q24"/>
    <mergeCell ref="R24:S25"/>
    <mergeCell ref="B25:C25"/>
    <mergeCell ref="D25:E25"/>
    <mergeCell ref="F25:G25"/>
    <mergeCell ref="H25:I25"/>
    <mergeCell ref="J25:K25"/>
    <mergeCell ref="L25:M25"/>
    <mergeCell ref="N25:O25"/>
    <mergeCell ref="P25:Q25"/>
    <mergeCell ref="A63:S63"/>
    <mergeCell ref="A64:S64"/>
    <mergeCell ref="A42:S42"/>
    <mergeCell ref="A43:S43"/>
    <mergeCell ref="A44:A45"/>
    <mergeCell ref="B44:J44"/>
    <mergeCell ref="K44:Q44"/>
    <mergeCell ref="R44:S45"/>
    <mergeCell ref="B45:C45"/>
    <mergeCell ref="D45:E45"/>
    <mergeCell ref="F45:G45"/>
    <mergeCell ref="H45:I45"/>
    <mergeCell ref="J45:K45"/>
    <mergeCell ref="L45:M45"/>
    <mergeCell ref="N45:O45"/>
    <mergeCell ref="P45:Q45"/>
    <mergeCell ref="P67:Q67"/>
    <mergeCell ref="A65:S65"/>
    <mergeCell ref="A66:A67"/>
    <mergeCell ref="B66:I66"/>
    <mergeCell ref="K66:Q66"/>
    <mergeCell ref="R66:S67"/>
    <mergeCell ref="B67:C67"/>
    <mergeCell ref="D67:E67"/>
    <mergeCell ref="F67:G67"/>
    <mergeCell ref="H67:I67"/>
    <mergeCell ref="J67:K67"/>
    <mergeCell ref="L67:M67"/>
    <mergeCell ref="N67:O67"/>
  </mergeCells>
  <pageMargins left="0.7" right="0.7" top="0.75" bottom="0.75" header="0.3" footer="0.3"/>
  <pageSetup paperSize="9" scale="72" fitToHeight="0" orientation="portrait" horizontalDpi="1200" verticalDpi="1200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Usuario</cp:lastModifiedBy>
  <dcterms:created xsi:type="dcterms:W3CDTF">2022-01-12T12:15:36Z</dcterms:created>
  <dcterms:modified xsi:type="dcterms:W3CDTF">2022-02-24T21:12:32Z</dcterms:modified>
</cp:coreProperties>
</file>