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ackup Portal transparaencia 2017\Estadisticas\"/>
    </mc:Choice>
  </mc:AlternateContent>
  <bookViews>
    <workbookView xWindow="0" yWindow="0" windowWidth="16170" windowHeight="5655"/>
  </bookViews>
  <sheets>
    <sheet name="Actividades" sheetId="1" r:id="rId1"/>
    <sheet name="Sensibilizados" sheetId="2" r:id="rId2"/>
    <sheet name="Participantes" sheetId="3" r:id="rId3"/>
    <sheet name="Poblacio Meta" sheetId="4" r:id="rId4"/>
    <sheet name="Tipo de Actividad" sheetId="5" r:id="rId5"/>
    <sheet name="Lugar de la Actividad" sheetId="6" r:id="rId6"/>
    <sheet name="Act. periodo 2012-2016" sheetId="7" r:id="rId7"/>
    <sheet name="Sensib. periodo 2012-2016" sheetId="8" r:id="rId8"/>
    <sheet name="Part. periodo 2012-2016 " sheetId="9" r:id="rId9"/>
  </sheets>
  <calcPr calcId="152511"/>
</workbook>
</file>

<file path=xl/calcChain.xml><?xml version="1.0" encoding="utf-8"?>
<calcChain xmlns="http://schemas.openxmlformats.org/spreadsheetml/2006/main">
  <c r="P13" i="9" l="1"/>
  <c r="R12" i="9"/>
  <c r="R12" i="8"/>
  <c r="R12" i="7"/>
  <c r="B13" i="7"/>
  <c r="R19" i="1"/>
  <c r="P20" i="5"/>
  <c r="Q11" i="9"/>
  <c r="N13" i="9"/>
  <c r="O13" i="9"/>
  <c r="L13" i="9"/>
  <c r="M10" i="9"/>
  <c r="J13" i="9"/>
  <c r="K13" i="9"/>
  <c r="H13" i="9"/>
  <c r="I11" i="9"/>
  <c r="F13" i="9"/>
  <c r="G8" i="9"/>
  <c r="D13" i="9"/>
  <c r="E10" i="9"/>
  <c r="B13" i="9"/>
  <c r="C9" i="9"/>
  <c r="Q12" i="9"/>
  <c r="O12" i="9"/>
  <c r="M12" i="9"/>
  <c r="K12" i="9"/>
  <c r="I12" i="9"/>
  <c r="G12" i="9"/>
  <c r="P13" i="8"/>
  <c r="N13" i="8"/>
  <c r="O13" i="8"/>
  <c r="L13" i="8"/>
  <c r="J13" i="8"/>
  <c r="K11" i="8"/>
  <c r="H13" i="8"/>
  <c r="F13" i="8"/>
  <c r="G12" i="8"/>
  <c r="D13" i="8"/>
  <c r="B13" i="8"/>
  <c r="C9" i="8"/>
  <c r="Q12" i="8"/>
  <c r="M12" i="8"/>
  <c r="I12" i="8"/>
  <c r="E12" i="8"/>
  <c r="R13" i="7"/>
  <c r="P13" i="7"/>
  <c r="Q13" i="7"/>
  <c r="N13" i="7"/>
  <c r="O12" i="7"/>
  <c r="L13" i="7"/>
  <c r="M9" i="7"/>
  <c r="J13" i="7"/>
  <c r="K13" i="7"/>
  <c r="H13" i="7"/>
  <c r="I13" i="7"/>
  <c r="F13" i="7"/>
  <c r="G12" i="7"/>
  <c r="D13" i="7"/>
  <c r="C12" i="7"/>
  <c r="G13" i="9"/>
  <c r="R11" i="9"/>
  <c r="O11" i="9"/>
  <c r="R10" i="9"/>
  <c r="O10" i="9"/>
  <c r="K10" i="9"/>
  <c r="Q9" i="9"/>
  <c r="I9" i="9"/>
  <c r="Q11" i="8"/>
  <c r="M10" i="8"/>
  <c r="I11" i="8"/>
  <c r="E10" i="8"/>
  <c r="R11" i="8"/>
  <c r="R10" i="8"/>
  <c r="R9" i="8"/>
  <c r="G9" i="8"/>
  <c r="R8" i="8"/>
  <c r="G8" i="8"/>
  <c r="O9" i="7"/>
  <c r="G13" i="7"/>
  <c r="C13" i="7"/>
  <c r="R11" i="7"/>
  <c r="O11" i="7"/>
  <c r="K11" i="7"/>
  <c r="G11" i="7"/>
  <c r="R10" i="7"/>
  <c r="K10" i="7"/>
  <c r="G10" i="7"/>
  <c r="C9" i="7"/>
  <c r="K8" i="7"/>
  <c r="G8" i="7"/>
  <c r="C8" i="7"/>
  <c r="O9" i="9"/>
  <c r="O8" i="9"/>
  <c r="G9" i="9"/>
  <c r="G10" i="9"/>
  <c r="G11" i="9"/>
  <c r="E12" i="9"/>
  <c r="C13" i="9"/>
  <c r="C12" i="9"/>
  <c r="C8" i="9"/>
  <c r="O9" i="8"/>
  <c r="O10" i="8"/>
  <c r="O11" i="8"/>
  <c r="O12" i="8"/>
  <c r="O8" i="8"/>
  <c r="K9" i="8"/>
  <c r="K10" i="8"/>
  <c r="K13" i="8"/>
  <c r="K12" i="8"/>
  <c r="K8" i="8"/>
  <c r="G10" i="8"/>
  <c r="G13" i="8"/>
  <c r="G11" i="8"/>
  <c r="C11" i="8"/>
  <c r="C12" i="8"/>
  <c r="C8" i="8"/>
  <c r="C13" i="8"/>
  <c r="C10" i="8"/>
  <c r="M10" i="7"/>
  <c r="M12" i="7"/>
  <c r="K12" i="7"/>
  <c r="I12" i="7"/>
  <c r="G9" i="7"/>
  <c r="C10" i="7"/>
  <c r="C11" i="7"/>
  <c r="K8" i="9"/>
  <c r="C10" i="9"/>
  <c r="K11" i="9"/>
  <c r="K9" i="9"/>
  <c r="C11" i="9"/>
  <c r="Q11" i="7"/>
  <c r="Q12" i="7"/>
  <c r="Q9" i="7"/>
  <c r="Q8" i="7"/>
  <c r="O8" i="7"/>
  <c r="I9" i="7"/>
  <c r="O13" i="7"/>
  <c r="K9" i="7"/>
  <c r="O10" i="7"/>
  <c r="I11" i="7"/>
  <c r="I8" i="7"/>
  <c r="E8" i="9"/>
  <c r="Q10" i="9"/>
  <c r="M11" i="9"/>
  <c r="M13" i="9"/>
  <c r="E9" i="9"/>
  <c r="M9" i="9"/>
  <c r="R13" i="9"/>
  <c r="M8" i="9"/>
  <c r="I10" i="9"/>
  <c r="E11" i="9"/>
  <c r="E13" i="9"/>
  <c r="I13" i="9"/>
  <c r="Q13" i="9"/>
  <c r="I8" i="9"/>
  <c r="Q8" i="9"/>
  <c r="I8" i="8"/>
  <c r="Q8" i="8"/>
  <c r="E9" i="8"/>
  <c r="M9" i="8"/>
  <c r="I10" i="8"/>
  <c r="Q10" i="8"/>
  <c r="E11" i="8"/>
  <c r="M11" i="8"/>
  <c r="E13" i="8"/>
  <c r="I13" i="8"/>
  <c r="M13" i="8"/>
  <c r="Q13" i="8"/>
  <c r="R13" i="8"/>
  <c r="E8" i="8"/>
  <c r="M8" i="8"/>
  <c r="I9" i="8"/>
  <c r="Q9" i="8"/>
  <c r="M8" i="7"/>
  <c r="I10" i="7"/>
  <c r="Q10" i="7"/>
  <c r="M11" i="7"/>
  <c r="M13" i="7"/>
  <c r="L38" i="6"/>
  <c r="S11" i="9"/>
  <c r="S12" i="9"/>
  <c r="S13" i="8"/>
  <c r="S12" i="8"/>
  <c r="S13" i="9"/>
  <c r="S8" i="9"/>
  <c r="S9" i="9"/>
  <c r="S10" i="9"/>
  <c r="S10" i="8"/>
  <c r="S8" i="8"/>
  <c r="S11" i="8"/>
  <c r="S9" i="8"/>
  <c r="R18" i="3"/>
  <c r="R18" i="2"/>
  <c r="R17" i="3"/>
  <c r="R17" i="2"/>
  <c r="P38" i="6"/>
  <c r="Q37" i="6"/>
  <c r="N38" i="6"/>
  <c r="O38" i="6"/>
  <c r="M36" i="6"/>
  <c r="J38" i="6"/>
  <c r="K38" i="6"/>
  <c r="H38" i="6"/>
  <c r="I37" i="6"/>
  <c r="F38" i="6"/>
  <c r="G38" i="6"/>
  <c r="D38" i="6"/>
  <c r="E36" i="6"/>
  <c r="B38" i="6"/>
  <c r="C38" i="6"/>
  <c r="R37" i="6"/>
  <c r="G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G17" i="6"/>
  <c r="R16" i="6"/>
  <c r="R15" i="6"/>
  <c r="R14" i="6"/>
  <c r="R13" i="6"/>
  <c r="R12" i="6"/>
  <c r="G12" i="6"/>
  <c r="R11" i="6"/>
  <c r="R10" i="6"/>
  <c r="G10" i="6"/>
  <c r="R9" i="6"/>
  <c r="R8" i="6"/>
  <c r="G8" i="6"/>
  <c r="R7" i="6"/>
  <c r="G7" i="6"/>
  <c r="Q19" i="5"/>
  <c r="N20" i="5"/>
  <c r="O20" i="5"/>
  <c r="L20" i="5"/>
  <c r="M18" i="5"/>
  <c r="J20" i="5"/>
  <c r="K20" i="5"/>
  <c r="H20" i="5"/>
  <c r="I19" i="5"/>
  <c r="F20" i="5"/>
  <c r="G20" i="5"/>
  <c r="D20" i="5"/>
  <c r="E18" i="5"/>
  <c r="B20" i="5"/>
  <c r="C20" i="5"/>
  <c r="R19" i="5"/>
  <c r="R18" i="5"/>
  <c r="R17" i="5"/>
  <c r="R16" i="5"/>
  <c r="R15" i="5"/>
  <c r="R14" i="5"/>
  <c r="R13" i="5"/>
  <c r="G13" i="5"/>
  <c r="R12" i="5"/>
  <c r="M12" i="5"/>
  <c r="R11" i="5"/>
  <c r="O11" i="5"/>
  <c r="R10" i="5"/>
  <c r="R9" i="5"/>
  <c r="R8" i="5"/>
  <c r="R7" i="5"/>
  <c r="P23" i="4"/>
  <c r="Q22" i="4"/>
  <c r="N23" i="4"/>
  <c r="O23" i="4"/>
  <c r="L23" i="4"/>
  <c r="M21" i="4"/>
  <c r="J23" i="4"/>
  <c r="K23" i="4"/>
  <c r="H23" i="4"/>
  <c r="I22" i="4"/>
  <c r="F23" i="4"/>
  <c r="G23" i="4"/>
  <c r="D23" i="4"/>
  <c r="E21" i="4"/>
  <c r="B23" i="4"/>
  <c r="C23" i="4"/>
  <c r="R22" i="4"/>
  <c r="M22" i="4"/>
  <c r="R21" i="4"/>
  <c r="R20" i="4"/>
  <c r="R19" i="4"/>
  <c r="C19" i="4"/>
  <c r="R18" i="4"/>
  <c r="M18" i="4"/>
  <c r="R17" i="4"/>
  <c r="R16" i="4"/>
  <c r="R15" i="4"/>
  <c r="R14" i="4"/>
  <c r="R13" i="4"/>
  <c r="C13" i="4"/>
  <c r="R12" i="4"/>
  <c r="C12" i="4"/>
  <c r="R11" i="4"/>
  <c r="C11" i="4"/>
  <c r="R10" i="4"/>
  <c r="M10" i="4"/>
  <c r="R9" i="4"/>
  <c r="R8" i="4"/>
  <c r="R7" i="4"/>
  <c r="C7" i="4"/>
  <c r="O17" i="6"/>
  <c r="O37" i="6"/>
  <c r="O10" i="6"/>
  <c r="O7" i="6"/>
  <c r="O11" i="6"/>
  <c r="O9" i="6"/>
  <c r="O12" i="6"/>
  <c r="O14" i="6"/>
  <c r="O16" i="6"/>
  <c r="O8" i="6"/>
  <c r="O13" i="6"/>
  <c r="O15" i="6"/>
  <c r="O19" i="6"/>
  <c r="O21" i="6"/>
  <c r="O23" i="6"/>
  <c r="O25" i="6"/>
  <c r="O27" i="6"/>
  <c r="O29" i="6"/>
  <c r="O31" i="6"/>
  <c r="O33" i="6"/>
  <c r="O35" i="6"/>
  <c r="O18" i="6"/>
  <c r="O20" i="6"/>
  <c r="O22" i="6"/>
  <c r="O24" i="6"/>
  <c r="O26" i="6"/>
  <c r="O28" i="6"/>
  <c r="O30" i="6"/>
  <c r="O32" i="6"/>
  <c r="O34" i="6"/>
  <c r="O36" i="6"/>
  <c r="G7" i="5"/>
  <c r="G9" i="5"/>
  <c r="G11" i="5"/>
  <c r="G15" i="5"/>
  <c r="G8" i="5"/>
  <c r="G10" i="5"/>
  <c r="G16" i="5"/>
  <c r="O18" i="5"/>
  <c r="O16" i="5"/>
  <c r="O17" i="5"/>
  <c r="O19" i="5"/>
  <c r="O8" i="5"/>
  <c r="O9" i="5"/>
  <c r="O7" i="5"/>
  <c r="O13" i="5"/>
  <c r="O14" i="5"/>
  <c r="O12" i="5"/>
  <c r="O15" i="5"/>
  <c r="O10" i="5"/>
  <c r="O20" i="4"/>
  <c r="O18" i="4"/>
  <c r="O13" i="4"/>
  <c r="O10" i="4"/>
  <c r="O9" i="4"/>
  <c r="O17" i="4"/>
  <c r="O7" i="4"/>
  <c r="O15" i="4"/>
  <c r="O12" i="4"/>
  <c r="O22" i="4"/>
  <c r="O8" i="4"/>
  <c r="O11" i="4"/>
  <c r="O14" i="4"/>
  <c r="O16" i="4"/>
  <c r="O19" i="4"/>
  <c r="O21" i="4"/>
  <c r="Q11" i="5"/>
  <c r="Q9" i="5"/>
  <c r="Q15" i="5"/>
  <c r="Q7" i="5"/>
  <c r="Q13" i="5"/>
  <c r="Q17" i="5"/>
  <c r="Q9" i="4"/>
  <c r="Q17" i="4"/>
  <c r="Q7" i="4"/>
  <c r="Q11" i="4"/>
  <c r="Q15" i="4"/>
  <c r="Q19" i="4"/>
  <c r="Q23" i="4"/>
  <c r="Q21" i="4"/>
  <c r="Q13" i="4"/>
  <c r="K17" i="4"/>
  <c r="K7" i="4"/>
  <c r="K18" i="4"/>
  <c r="K9" i="4"/>
  <c r="K10" i="4"/>
  <c r="K21" i="4"/>
  <c r="K22" i="4"/>
  <c r="K8" i="4"/>
  <c r="K12" i="4"/>
  <c r="K13" i="4"/>
  <c r="K14" i="4"/>
  <c r="K11" i="4"/>
  <c r="K15" i="4"/>
  <c r="K16" i="4"/>
  <c r="K19" i="4"/>
  <c r="K20" i="4"/>
  <c r="K8" i="5"/>
  <c r="K9" i="5"/>
  <c r="K7" i="5"/>
  <c r="K16" i="5"/>
  <c r="K10" i="5"/>
  <c r="K11" i="5"/>
  <c r="K12" i="5"/>
  <c r="K19" i="5"/>
  <c r="K13" i="5"/>
  <c r="K14" i="5"/>
  <c r="K15" i="5"/>
  <c r="K17" i="5"/>
  <c r="K18" i="5"/>
  <c r="K9" i="6"/>
  <c r="K10" i="6"/>
  <c r="K15" i="6"/>
  <c r="K20" i="6"/>
  <c r="K24" i="6"/>
  <c r="K28" i="6"/>
  <c r="K32" i="6"/>
  <c r="K36" i="6"/>
  <c r="K37" i="6"/>
  <c r="K11" i="6"/>
  <c r="K12" i="6"/>
  <c r="K16" i="6"/>
  <c r="K17" i="6"/>
  <c r="K21" i="6"/>
  <c r="K25" i="6"/>
  <c r="K29" i="6"/>
  <c r="K33" i="6"/>
  <c r="K7" i="6"/>
  <c r="K8" i="6"/>
  <c r="K14" i="6"/>
  <c r="K19" i="6"/>
  <c r="K23" i="6"/>
  <c r="K27" i="6"/>
  <c r="K31" i="6"/>
  <c r="K35" i="6"/>
  <c r="K13" i="6"/>
  <c r="K18" i="6"/>
  <c r="K22" i="6"/>
  <c r="K26" i="6"/>
  <c r="K30" i="6"/>
  <c r="K34" i="6"/>
  <c r="C9" i="6"/>
  <c r="C10" i="6"/>
  <c r="C11" i="6"/>
  <c r="C12" i="6"/>
  <c r="C7" i="6"/>
  <c r="C13" i="6"/>
  <c r="C14" i="6"/>
  <c r="C15" i="6"/>
  <c r="C16" i="6"/>
  <c r="C17" i="6"/>
  <c r="C8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8" i="4"/>
  <c r="C9" i="4"/>
  <c r="C10" i="4"/>
  <c r="C16" i="4"/>
  <c r="C18" i="4"/>
  <c r="C14" i="4"/>
  <c r="C15" i="4"/>
  <c r="C20" i="4"/>
  <c r="C21" i="4"/>
  <c r="C17" i="4"/>
  <c r="C22" i="4"/>
  <c r="C10" i="5"/>
  <c r="C13" i="5"/>
  <c r="C16" i="5"/>
  <c r="C8" i="5"/>
  <c r="C11" i="5"/>
  <c r="C17" i="5"/>
  <c r="C9" i="5"/>
  <c r="C14" i="5"/>
  <c r="C15" i="5"/>
  <c r="C18" i="5"/>
  <c r="C19" i="5"/>
  <c r="C7" i="5"/>
  <c r="C12" i="5"/>
  <c r="M8" i="4"/>
  <c r="M14" i="4"/>
  <c r="M20" i="4"/>
  <c r="M12" i="4"/>
  <c r="M16" i="4"/>
  <c r="M23" i="4"/>
  <c r="I19" i="4"/>
  <c r="I11" i="4"/>
  <c r="I9" i="4"/>
  <c r="I23" i="4"/>
  <c r="I7" i="4"/>
  <c r="I17" i="4"/>
  <c r="I15" i="4"/>
  <c r="I13" i="4"/>
  <c r="I21" i="4"/>
  <c r="G8" i="4"/>
  <c r="G13" i="4"/>
  <c r="G9" i="4"/>
  <c r="G12" i="4"/>
  <c r="G16" i="4"/>
  <c r="G7" i="4"/>
  <c r="G17" i="4"/>
  <c r="G11" i="4"/>
  <c r="G14" i="4"/>
  <c r="G21" i="4"/>
  <c r="G10" i="4"/>
  <c r="G15" i="4"/>
  <c r="G18" i="4"/>
  <c r="G20" i="4"/>
  <c r="G19" i="4"/>
  <c r="G22" i="4"/>
  <c r="E22" i="4"/>
  <c r="E16" i="4"/>
  <c r="E10" i="4"/>
  <c r="E14" i="4"/>
  <c r="E18" i="4"/>
  <c r="E23" i="4"/>
  <c r="E8" i="4"/>
  <c r="E12" i="4"/>
  <c r="E20" i="4"/>
  <c r="G9" i="6"/>
  <c r="G13" i="6"/>
  <c r="G11" i="6"/>
  <c r="G25" i="6"/>
  <c r="G21" i="6"/>
  <c r="G15" i="6"/>
  <c r="G29" i="6"/>
  <c r="G33" i="6"/>
  <c r="G23" i="6"/>
  <c r="G31" i="6"/>
  <c r="G19" i="6"/>
  <c r="G27" i="6"/>
  <c r="G35" i="6"/>
  <c r="G14" i="6"/>
  <c r="G18" i="6"/>
  <c r="G22" i="6"/>
  <c r="G26" i="6"/>
  <c r="G30" i="6"/>
  <c r="G34" i="6"/>
  <c r="G16" i="6"/>
  <c r="G20" i="6"/>
  <c r="G24" i="6"/>
  <c r="G28" i="6"/>
  <c r="G32" i="6"/>
  <c r="G36" i="6"/>
  <c r="M14" i="5"/>
  <c r="M16" i="5"/>
  <c r="M8" i="5"/>
  <c r="M10" i="5"/>
  <c r="I13" i="5"/>
  <c r="I11" i="5"/>
  <c r="I15" i="5"/>
  <c r="I17" i="5"/>
  <c r="I7" i="5"/>
  <c r="I9" i="5"/>
  <c r="G18" i="5"/>
  <c r="G12" i="5"/>
  <c r="G17" i="5"/>
  <c r="G19" i="5"/>
  <c r="G14" i="5"/>
  <c r="E10" i="5"/>
  <c r="E14" i="5"/>
  <c r="E8" i="5"/>
  <c r="E12" i="5"/>
  <c r="E16" i="5"/>
  <c r="E7" i="6"/>
  <c r="M7" i="6"/>
  <c r="I8" i="6"/>
  <c r="Q8" i="6"/>
  <c r="E9" i="6"/>
  <c r="M9" i="6"/>
  <c r="I10" i="6"/>
  <c r="Q10" i="6"/>
  <c r="E11" i="6"/>
  <c r="M11" i="6"/>
  <c r="I12" i="6"/>
  <c r="Q12" i="6"/>
  <c r="E13" i="6"/>
  <c r="M13" i="6"/>
  <c r="I14" i="6"/>
  <c r="Q14" i="6"/>
  <c r="E15" i="6"/>
  <c r="M15" i="6"/>
  <c r="I16" i="6"/>
  <c r="Q16" i="6"/>
  <c r="E17" i="6"/>
  <c r="M17" i="6"/>
  <c r="I18" i="6"/>
  <c r="Q18" i="6"/>
  <c r="E19" i="6"/>
  <c r="M19" i="6"/>
  <c r="I20" i="6"/>
  <c r="Q20" i="6"/>
  <c r="E21" i="6"/>
  <c r="M21" i="6"/>
  <c r="I22" i="6"/>
  <c r="Q22" i="6"/>
  <c r="E23" i="6"/>
  <c r="M23" i="6"/>
  <c r="I24" i="6"/>
  <c r="Q24" i="6"/>
  <c r="E25" i="6"/>
  <c r="M25" i="6"/>
  <c r="I26" i="6"/>
  <c r="Q26" i="6"/>
  <c r="E27" i="6"/>
  <c r="M27" i="6"/>
  <c r="I28" i="6"/>
  <c r="Q28" i="6"/>
  <c r="E29" i="6"/>
  <c r="M29" i="6"/>
  <c r="I30" i="6"/>
  <c r="Q30" i="6"/>
  <c r="E31" i="6"/>
  <c r="M31" i="6"/>
  <c r="I32" i="6"/>
  <c r="Q32" i="6"/>
  <c r="E33" i="6"/>
  <c r="M33" i="6"/>
  <c r="I34" i="6"/>
  <c r="Q34" i="6"/>
  <c r="E35" i="6"/>
  <c r="M35" i="6"/>
  <c r="I36" i="6"/>
  <c r="Q36" i="6"/>
  <c r="E37" i="6"/>
  <c r="M37" i="6"/>
  <c r="E38" i="6"/>
  <c r="I38" i="6"/>
  <c r="M38" i="6"/>
  <c r="Q38" i="6"/>
  <c r="R38" i="6"/>
  <c r="S38" i="6"/>
  <c r="I7" i="6"/>
  <c r="Q7" i="6"/>
  <c r="E8" i="6"/>
  <c r="M8" i="6"/>
  <c r="I9" i="6"/>
  <c r="Q9" i="6"/>
  <c r="E10" i="6"/>
  <c r="M10" i="6"/>
  <c r="I11" i="6"/>
  <c r="Q11" i="6"/>
  <c r="E12" i="6"/>
  <c r="M12" i="6"/>
  <c r="I13" i="6"/>
  <c r="Q13" i="6"/>
  <c r="E14" i="6"/>
  <c r="M14" i="6"/>
  <c r="I15" i="6"/>
  <c r="Q15" i="6"/>
  <c r="E16" i="6"/>
  <c r="M16" i="6"/>
  <c r="I17" i="6"/>
  <c r="Q17" i="6"/>
  <c r="E18" i="6"/>
  <c r="M18" i="6"/>
  <c r="I19" i="6"/>
  <c r="Q19" i="6"/>
  <c r="E20" i="6"/>
  <c r="M20" i="6"/>
  <c r="I21" i="6"/>
  <c r="Q21" i="6"/>
  <c r="E22" i="6"/>
  <c r="M22" i="6"/>
  <c r="I23" i="6"/>
  <c r="Q23" i="6"/>
  <c r="E24" i="6"/>
  <c r="M24" i="6"/>
  <c r="I25" i="6"/>
  <c r="Q25" i="6"/>
  <c r="E26" i="6"/>
  <c r="M26" i="6"/>
  <c r="I27" i="6"/>
  <c r="Q27" i="6"/>
  <c r="E28" i="6"/>
  <c r="M28" i="6"/>
  <c r="I29" i="6"/>
  <c r="Q29" i="6"/>
  <c r="E30" i="6"/>
  <c r="M30" i="6"/>
  <c r="I31" i="6"/>
  <c r="Q31" i="6"/>
  <c r="E32" i="6"/>
  <c r="M32" i="6"/>
  <c r="I33" i="6"/>
  <c r="Q33" i="6"/>
  <c r="E34" i="6"/>
  <c r="M34" i="6"/>
  <c r="I35" i="6"/>
  <c r="Q35" i="6"/>
  <c r="E7" i="5"/>
  <c r="M7" i="5"/>
  <c r="I8" i="5"/>
  <c r="Q8" i="5"/>
  <c r="E9" i="5"/>
  <c r="M9" i="5"/>
  <c r="I10" i="5"/>
  <c r="Q10" i="5"/>
  <c r="E11" i="5"/>
  <c r="M11" i="5"/>
  <c r="I12" i="5"/>
  <c r="Q12" i="5"/>
  <c r="E13" i="5"/>
  <c r="M13" i="5"/>
  <c r="I14" i="5"/>
  <c r="Q14" i="5"/>
  <c r="E15" i="5"/>
  <c r="M15" i="5"/>
  <c r="I16" i="5"/>
  <c r="Q16" i="5"/>
  <c r="E17" i="5"/>
  <c r="M17" i="5"/>
  <c r="I18" i="5"/>
  <c r="Q18" i="5"/>
  <c r="E19" i="5"/>
  <c r="M19" i="5"/>
  <c r="E20" i="5"/>
  <c r="I20" i="5"/>
  <c r="M20" i="5"/>
  <c r="Q20" i="5"/>
  <c r="R20" i="5"/>
  <c r="S9" i="5"/>
  <c r="R23" i="4"/>
  <c r="S17" i="4"/>
  <c r="E7" i="4"/>
  <c r="M7" i="4"/>
  <c r="I8" i="4"/>
  <c r="Q8" i="4"/>
  <c r="E9" i="4"/>
  <c r="M9" i="4"/>
  <c r="I10" i="4"/>
  <c r="Q10" i="4"/>
  <c r="E11" i="4"/>
  <c r="M11" i="4"/>
  <c r="I12" i="4"/>
  <c r="Q12" i="4"/>
  <c r="E13" i="4"/>
  <c r="M13" i="4"/>
  <c r="I14" i="4"/>
  <c r="Q14" i="4"/>
  <c r="E15" i="4"/>
  <c r="M15" i="4"/>
  <c r="I16" i="4"/>
  <c r="Q16" i="4"/>
  <c r="E17" i="4"/>
  <c r="M17" i="4"/>
  <c r="I18" i="4"/>
  <c r="Q18" i="4"/>
  <c r="E19" i="4"/>
  <c r="M19" i="4"/>
  <c r="I20" i="4"/>
  <c r="Q20" i="4"/>
  <c r="R16" i="3"/>
  <c r="R16" i="2"/>
  <c r="G19" i="2"/>
  <c r="P19" i="3"/>
  <c r="Q17" i="3"/>
  <c r="N19" i="3"/>
  <c r="O16" i="3"/>
  <c r="L19" i="3"/>
  <c r="M16" i="3"/>
  <c r="J19" i="3"/>
  <c r="K17" i="3"/>
  <c r="H19" i="3"/>
  <c r="I18" i="3"/>
  <c r="F19" i="3"/>
  <c r="G16" i="3"/>
  <c r="D19" i="3"/>
  <c r="E16" i="3"/>
  <c r="B19" i="3"/>
  <c r="C18" i="3"/>
  <c r="P19" i="2"/>
  <c r="Q16" i="2"/>
  <c r="N19" i="2"/>
  <c r="O17" i="2"/>
  <c r="L19" i="2"/>
  <c r="M18" i="2"/>
  <c r="J19" i="2"/>
  <c r="K16" i="2"/>
  <c r="H19" i="2"/>
  <c r="I16" i="2"/>
  <c r="F19" i="2"/>
  <c r="G8" i="2"/>
  <c r="D19" i="2"/>
  <c r="E18" i="2"/>
  <c r="B19" i="2"/>
  <c r="C16" i="2"/>
  <c r="R16" i="1"/>
  <c r="R17" i="1"/>
  <c r="R18" i="1"/>
  <c r="P19" i="1"/>
  <c r="Q17" i="1"/>
  <c r="N19" i="1"/>
  <c r="O18" i="1"/>
  <c r="L19" i="1"/>
  <c r="M16" i="1"/>
  <c r="J19" i="1"/>
  <c r="K16" i="1"/>
  <c r="H19" i="1"/>
  <c r="I17" i="1"/>
  <c r="F19" i="1"/>
  <c r="G18" i="1"/>
  <c r="D19" i="1"/>
  <c r="E17" i="1"/>
  <c r="B19" i="1"/>
  <c r="C17" i="1"/>
  <c r="S19" i="4"/>
  <c r="S7" i="4"/>
  <c r="S21" i="4"/>
  <c r="S13" i="4"/>
  <c r="S25" i="6"/>
  <c r="S8" i="6"/>
  <c r="S23" i="6"/>
  <c r="S9" i="6"/>
  <c r="S7" i="6"/>
  <c r="S24" i="6"/>
  <c r="S22" i="6"/>
  <c r="S19" i="5"/>
  <c r="G15" i="2"/>
  <c r="G11" i="2"/>
  <c r="E18" i="1"/>
  <c r="C16" i="1"/>
  <c r="Q18" i="2"/>
  <c r="G18" i="2"/>
  <c r="G14" i="2"/>
  <c r="G10" i="2"/>
  <c r="G17" i="2"/>
  <c r="G13" i="2"/>
  <c r="G9" i="2"/>
  <c r="G7" i="2"/>
  <c r="G16" i="2"/>
  <c r="G12" i="2"/>
  <c r="Q16" i="3"/>
  <c r="S37" i="6"/>
  <c r="S21" i="6"/>
  <c r="S36" i="6"/>
  <c r="S20" i="6"/>
  <c r="S35" i="6"/>
  <c r="S19" i="6"/>
  <c r="S34" i="6"/>
  <c r="S18" i="6"/>
  <c r="S33" i="6"/>
  <c r="S17" i="6"/>
  <c r="S32" i="6"/>
  <c r="S16" i="6"/>
  <c r="S31" i="6"/>
  <c r="S15" i="6"/>
  <c r="S30" i="6"/>
  <c r="S14" i="6"/>
  <c r="S29" i="6"/>
  <c r="S13" i="6"/>
  <c r="S28" i="6"/>
  <c r="S12" i="6"/>
  <c r="S27" i="6"/>
  <c r="S11" i="6"/>
  <c r="S26" i="6"/>
  <c r="S10" i="6"/>
  <c r="S20" i="5"/>
  <c r="S14" i="5"/>
  <c r="S12" i="5"/>
  <c r="S16" i="5"/>
  <c r="S10" i="5"/>
  <c r="S8" i="5"/>
  <c r="S15" i="5"/>
  <c r="S18" i="5"/>
  <c r="S11" i="5"/>
  <c r="S17" i="5"/>
  <c r="S7" i="5"/>
  <c r="S13" i="5"/>
  <c r="S15" i="4"/>
  <c r="S23" i="4"/>
  <c r="S22" i="4"/>
  <c r="S20" i="4"/>
  <c r="S18" i="4"/>
  <c r="S16" i="4"/>
  <c r="S14" i="4"/>
  <c r="S12" i="4"/>
  <c r="S10" i="4"/>
  <c r="S8" i="4"/>
  <c r="S11" i="4"/>
  <c r="S9" i="4"/>
  <c r="Q18" i="3"/>
  <c r="O17" i="3"/>
  <c r="O18" i="3"/>
  <c r="M18" i="3"/>
  <c r="M17" i="3"/>
  <c r="K16" i="3"/>
  <c r="K18" i="3"/>
  <c r="I17" i="3"/>
  <c r="I16" i="3"/>
  <c r="G18" i="3"/>
  <c r="G17" i="3"/>
  <c r="E18" i="3"/>
  <c r="E17" i="3"/>
  <c r="C17" i="3"/>
  <c r="C16" i="3"/>
  <c r="O16" i="2"/>
  <c r="O18" i="2"/>
  <c r="M16" i="2"/>
  <c r="M17" i="2"/>
  <c r="K18" i="2"/>
  <c r="K17" i="2"/>
  <c r="I18" i="2"/>
  <c r="I17" i="2"/>
  <c r="E16" i="2"/>
  <c r="E17" i="2"/>
  <c r="C18" i="2"/>
  <c r="C17" i="2"/>
  <c r="Q16" i="1"/>
  <c r="Q18" i="1"/>
  <c r="O16" i="1"/>
  <c r="O17" i="1"/>
  <c r="M18" i="1"/>
  <c r="M17" i="1"/>
  <c r="K18" i="1"/>
  <c r="K17" i="1"/>
  <c r="I16" i="1"/>
  <c r="I18" i="1"/>
  <c r="G16" i="1"/>
  <c r="G17" i="1"/>
  <c r="E16" i="1"/>
  <c r="C18" i="1"/>
  <c r="R15" i="3"/>
  <c r="R14" i="3"/>
  <c r="R15" i="2"/>
  <c r="R14" i="2"/>
  <c r="R13" i="3"/>
  <c r="R13" i="2"/>
  <c r="Q14" i="3"/>
  <c r="O13" i="3"/>
  <c r="M14" i="3"/>
  <c r="K13" i="3"/>
  <c r="I14" i="3"/>
  <c r="G14" i="3"/>
  <c r="E14" i="3"/>
  <c r="C14" i="3"/>
  <c r="Q14" i="2"/>
  <c r="M13" i="2"/>
  <c r="K15" i="2"/>
  <c r="I14" i="2"/>
  <c r="E13" i="2"/>
  <c r="C15" i="2"/>
  <c r="Q13" i="2"/>
  <c r="Q15" i="1"/>
  <c r="O13" i="1"/>
  <c r="M15" i="1"/>
  <c r="K13" i="1"/>
  <c r="I13" i="1"/>
  <c r="G14" i="1"/>
  <c r="E14" i="1"/>
  <c r="R13" i="1"/>
  <c r="R14" i="1"/>
  <c r="R15" i="1"/>
  <c r="C15" i="1"/>
  <c r="Q14" i="1"/>
  <c r="O15" i="3"/>
  <c r="K14" i="3"/>
  <c r="O14" i="2"/>
  <c r="O19" i="2"/>
  <c r="O15" i="2"/>
  <c r="K14" i="2"/>
  <c r="I13" i="2"/>
  <c r="E15" i="2"/>
  <c r="E13" i="1"/>
  <c r="I14" i="1"/>
  <c r="I15" i="1"/>
  <c r="G15" i="1"/>
  <c r="E15" i="1"/>
  <c r="Q13" i="3"/>
  <c r="O14" i="3"/>
  <c r="M13" i="3"/>
  <c r="K15" i="3"/>
  <c r="I13" i="3"/>
  <c r="M15" i="2"/>
  <c r="K13" i="2"/>
  <c r="I15" i="2"/>
  <c r="E14" i="2"/>
  <c r="O15" i="1"/>
  <c r="M14" i="1"/>
  <c r="K15" i="1"/>
  <c r="G13" i="1"/>
  <c r="C14" i="1"/>
  <c r="C12" i="1"/>
  <c r="C13" i="1"/>
  <c r="C19" i="1"/>
  <c r="G13" i="3"/>
  <c r="G15" i="3"/>
  <c r="E13" i="3"/>
  <c r="C15" i="3"/>
  <c r="C13" i="3"/>
  <c r="Q15" i="3"/>
  <c r="M15" i="3"/>
  <c r="I15" i="3"/>
  <c r="E15" i="3"/>
  <c r="Q15" i="2"/>
  <c r="M14" i="2"/>
  <c r="C13" i="2"/>
  <c r="C14" i="2"/>
  <c r="Q13" i="1"/>
  <c r="O14" i="1"/>
  <c r="M13" i="1"/>
  <c r="K14" i="1"/>
  <c r="Q12" i="3"/>
  <c r="O19" i="3"/>
  <c r="M11" i="3"/>
  <c r="K19" i="3"/>
  <c r="I12" i="3"/>
  <c r="G19" i="3"/>
  <c r="E11" i="3"/>
  <c r="C19" i="3"/>
  <c r="R12" i="3"/>
  <c r="O12" i="3"/>
  <c r="K12" i="3"/>
  <c r="G12" i="3"/>
  <c r="C12" i="3"/>
  <c r="R11" i="3"/>
  <c r="O11" i="3"/>
  <c r="K11" i="3"/>
  <c r="G11" i="3"/>
  <c r="C11" i="3"/>
  <c r="R10" i="3"/>
  <c r="O10" i="3"/>
  <c r="K10" i="3"/>
  <c r="G10" i="3"/>
  <c r="C10" i="3"/>
  <c r="R9" i="3"/>
  <c r="O9" i="3"/>
  <c r="K9" i="3"/>
  <c r="G9" i="3"/>
  <c r="C9" i="3"/>
  <c r="R8" i="3"/>
  <c r="O8" i="3"/>
  <c r="K8" i="3"/>
  <c r="G8" i="3"/>
  <c r="C8" i="3"/>
  <c r="R7" i="3"/>
  <c r="O7" i="3"/>
  <c r="K7" i="3"/>
  <c r="G7" i="3"/>
  <c r="C7" i="3"/>
  <c r="Q19" i="2"/>
  <c r="M19" i="2"/>
  <c r="K19" i="2"/>
  <c r="I7" i="2"/>
  <c r="E19" i="2"/>
  <c r="R19" i="2"/>
  <c r="R12" i="2"/>
  <c r="M12" i="2"/>
  <c r="K12" i="2"/>
  <c r="E12" i="2"/>
  <c r="C12" i="2"/>
  <c r="R11" i="2"/>
  <c r="M11" i="2"/>
  <c r="K11" i="2"/>
  <c r="E11" i="2"/>
  <c r="C11" i="2"/>
  <c r="R10" i="2"/>
  <c r="M10" i="2"/>
  <c r="K10" i="2"/>
  <c r="E10" i="2"/>
  <c r="C10" i="2"/>
  <c r="R9" i="2"/>
  <c r="M9" i="2"/>
  <c r="K9" i="2"/>
  <c r="E9" i="2"/>
  <c r="C9" i="2"/>
  <c r="R8" i="2"/>
  <c r="M8" i="2"/>
  <c r="K8" i="2"/>
  <c r="E8" i="2"/>
  <c r="C8" i="2"/>
  <c r="R7" i="2"/>
  <c r="M7" i="2"/>
  <c r="K7" i="2"/>
  <c r="E7" i="2"/>
  <c r="C7" i="2"/>
  <c r="Q12" i="1"/>
  <c r="O19" i="1"/>
  <c r="M11" i="1"/>
  <c r="K19" i="1"/>
  <c r="I12" i="1"/>
  <c r="G19" i="1"/>
  <c r="E11" i="1"/>
  <c r="R12" i="1"/>
  <c r="O12" i="1"/>
  <c r="K12" i="1"/>
  <c r="R11" i="1"/>
  <c r="O11" i="1"/>
  <c r="K11" i="1"/>
  <c r="G11" i="1"/>
  <c r="C11" i="1"/>
  <c r="R10" i="1"/>
  <c r="O10" i="1"/>
  <c r="K10" i="1"/>
  <c r="G10" i="1"/>
  <c r="C10" i="1"/>
  <c r="R9" i="1"/>
  <c r="O9" i="1"/>
  <c r="K9" i="1"/>
  <c r="G9" i="1"/>
  <c r="C9" i="1"/>
  <c r="R8" i="1"/>
  <c r="O8" i="1"/>
  <c r="K8" i="1"/>
  <c r="G8" i="1"/>
  <c r="C8" i="1"/>
  <c r="R7" i="1"/>
  <c r="O7" i="1"/>
  <c r="K7" i="1"/>
  <c r="G7" i="1"/>
  <c r="C7" i="1"/>
  <c r="S17" i="2"/>
  <c r="S18" i="2"/>
  <c r="S16" i="2"/>
  <c r="S9" i="2"/>
  <c r="S7" i="2"/>
  <c r="S11" i="2"/>
  <c r="S8" i="2"/>
  <c r="S12" i="2"/>
  <c r="S19" i="2"/>
  <c r="S13" i="2"/>
  <c r="S14" i="2"/>
  <c r="S15" i="2"/>
  <c r="G12" i="1"/>
  <c r="I7" i="3"/>
  <c r="Q7" i="3"/>
  <c r="E8" i="3"/>
  <c r="M8" i="3"/>
  <c r="I9" i="3"/>
  <c r="Q9" i="3"/>
  <c r="E10" i="3"/>
  <c r="M10" i="3"/>
  <c r="I11" i="3"/>
  <c r="Q11" i="3"/>
  <c r="E12" i="3"/>
  <c r="M12" i="3"/>
  <c r="E19" i="3"/>
  <c r="I19" i="3"/>
  <c r="M19" i="3"/>
  <c r="Q19" i="3"/>
  <c r="R19" i="3"/>
  <c r="E7" i="3"/>
  <c r="M7" i="3"/>
  <c r="I8" i="3"/>
  <c r="Q8" i="3"/>
  <c r="E9" i="3"/>
  <c r="M9" i="3"/>
  <c r="I10" i="3"/>
  <c r="Q10" i="3"/>
  <c r="S10" i="2"/>
  <c r="Q7" i="2"/>
  <c r="Q8" i="2"/>
  <c r="Q9" i="2"/>
  <c r="Q11" i="2"/>
  <c r="C19" i="2"/>
  <c r="I8" i="2"/>
  <c r="I9" i="2"/>
  <c r="I10" i="2"/>
  <c r="I11" i="2"/>
  <c r="I12" i="2"/>
  <c r="I19" i="2"/>
  <c r="Q10" i="2"/>
  <c r="Q12" i="2"/>
  <c r="I7" i="1"/>
  <c r="Q7" i="1"/>
  <c r="E8" i="1"/>
  <c r="M8" i="1"/>
  <c r="I9" i="1"/>
  <c r="Q9" i="1"/>
  <c r="E10" i="1"/>
  <c r="M10" i="1"/>
  <c r="I11" i="1"/>
  <c r="Q11" i="1"/>
  <c r="E12" i="1"/>
  <c r="M12" i="1"/>
  <c r="E19" i="1"/>
  <c r="I19" i="1"/>
  <c r="M19" i="1"/>
  <c r="Q19" i="1"/>
  <c r="E7" i="1"/>
  <c r="M7" i="1"/>
  <c r="I8" i="1"/>
  <c r="Q8" i="1"/>
  <c r="E9" i="1"/>
  <c r="M9" i="1"/>
  <c r="I10" i="1"/>
  <c r="Q10" i="1"/>
  <c r="S11" i="3"/>
  <c r="S18" i="3"/>
  <c r="S17" i="3"/>
  <c r="S16" i="3"/>
  <c r="S17" i="1"/>
  <c r="S16" i="1"/>
  <c r="S18" i="1"/>
  <c r="S19" i="3"/>
  <c r="S13" i="3"/>
  <c r="S14" i="3"/>
  <c r="S15" i="3"/>
  <c r="S19" i="1"/>
  <c r="S13" i="1"/>
  <c r="S15" i="1"/>
  <c r="S14" i="1"/>
  <c r="S11" i="1"/>
  <c r="S7" i="3"/>
  <c r="S12" i="3"/>
  <c r="S10" i="3"/>
  <c r="S8" i="3"/>
  <c r="S9" i="3"/>
  <c r="S7" i="1"/>
  <c r="S12" i="1"/>
  <c r="S10" i="1"/>
  <c r="S8" i="1"/>
  <c r="S9" i="1"/>
  <c r="E12" i="7"/>
  <c r="E11" i="7"/>
  <c r="E10" i="7"/>
  <c r="E8" i="7"/>
  <c r="E9" i="7"/>
  <c r="E13" i="7"/>
  <c r="S13" i="7"/>
  <c r="S12" i="7"/>
  <c r="S8" i="7"/>
  <c r="S11" i="7"/>
  <c r="S9" i="7"/>
  <c r="S10" i="7"/>
</calcChain>
</file>

<file path=xl/sharedStrings.xml><?xml version="1.0" encoding="utf-8"?>
<sst xmlns="http://schemas.openxmlformats.org/spreadsheetml/2006/main" count="411" uniqueCount="108">
  <si>
    <t>CONSEJO NACIONAL DE DROGAS</t>
  </si>
  <si>
    <t>CANTIDAD DE  ACTIVIDADES MENSUALES REALIZADAS POR LOS DEPARTAMENTOS Y REGIONALES</t>
  </si>
  <si>
    <t>MESES</t>
  </si>
  <si>
    <t>ENERO</t>
  </si>
  <si>
    <t>FEBRERO</t>
  </si>
  <si>
    <t>MARZO</t>
  </si>
  <si>
    <t>ABRIL</t>
  </si>
  <si>
    <t>MAYO</t>
  </si>
  <si>
    <t>JUNIO</t>
  </si>
  <si>
    <t>TOTAL</t>
  </si>
  <si>
    <r>
      <t>FUENTE:</t>
    </r>
    <r>
      <rPr>
        <sz val="8"/>
        <rFont val="Arial"/>
        <family val="2"/>
      </rPr>
      <t xml:space="preserve"> Elaborado en base a datos suministrados por los Departamentos y Regionales del CND.</t>
    </r>
  </si>
  <si>
    <t>PROGRAMAS</t>
  </si>
  <si>
    <t>DPC</t>
  </si>
  <si>
    <t>Cant.</t>
  </si>
  <si>
    <t>%</t>
  </si>
  <si>
    <t>DEPREI</t>
  </si>
  <si>
    <t>DEPRAL</t>
  </si>
  <si>
    <t>DEPREDEPORTE</t>
  </si>
  <si>
    <t>REGIONALES</t>
  </si>
  <si>
    <t>NORTE</t>
  </si>
  <si>
    <t>SUR</t>
  </si>
  <si>
    <t>NORDESTE</t>
  </si>
  <si>
    <t>ESTE</t>
  </si>
  <si>
    <t>CANTIDAD DE PERSONAS SENSIBILIZADAS MENSUALMENTE POR LOS DEPARTAMENTOS Y REGIONALES</t>
  </si>
  <si>
    <t xml:space="preserve"> %</t>
  </si>
  <si>
    <t>CANTIDAD DE PARTICIPANTES MENSUALES POR LOS DEPARTAMENTOS  Y REGIONALES</t>
  </si>
  <si>
    <t>JULIO</t>
  </si>
  <si>
    <t>AGOSTO</t>
  </si>
  <si>
    <t>SEPTIEMBRE</t>
  </si>
  <si>
    <t>OCTUBRE</t>
  </si>
  <si>
    <t>NOVIEMBRE</t>
  </si>
  <si>
    <t>DICIEMBRE</t>
  </si>
  <si>
    <t>AÑO 2016</t>
  </si>
  <si>
    <r>
      <t xml:space="preserve">TABLA DE </t>
    </r>
    <r>
      <rPr>
        <b/>
        <u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NÚMERO DE ACTIVIDADES POR TIPO DE POBLACIÓN REALIZADAS POR LOS PROGRAMAS Y REGIONALES </t>
    </r>
  </si>
  <si>
    <t>Población meta</t>
  </si>
  <si>
    <t>Deportistas</t>
  </si>
  <si>
    <t>Dirigentes deportivos</t>
  </si>
  <si>
    <t>Maestros(as)</t>
  </si>
  <si>
    <t xml:space="preserve">Niños(as) escolares </t>
  </si>
  <si>
    <t>Jóvenes/adolescentes</t>
  </si>
  <si>
    <t>Universitarios(as)</t>
  </si>
  <si>
    <t>Directores Centros Educ.</t>
  </si>
  <si>
    <t>Profesionales y/o téc.</t>
  </si>
  <si>
    <t>Padres / madres</t>
  </si>
  <si>
    <t>Personas comunidad</t>
  </si>
  <si>
    <t>Lideres comunitarios</t>
  </si>
  <si>
    <t>Militares</t>
  </si>
  <si>
    <t>Policías</t>
  </si>
  <si>
    <t>Empleados(as)</t>
  </si>
  <si>
    <t>Público en general</t>
  </si>
  <si>
    <t>Otra población</t>
  </si>
  <si>
    <r>
      <t>FUENTE:</t>
    </r>
    <r>
      <rPr>
        <sz val="8"/>
        <rFont val="Arial"/>
        <family val="2"/>
      </rPr>
      <t xml:space="preserve"> Elaborado en base a datos suministrados por los programas y Regionales del CND.</t>
    </r>
  </si>
  <si>
    <t>TABLA DE  TIPO DE ACTIVIDADES REALIZADAS POR LOS PROGRAMAS Y REGIONALES</t>
  </si>
  <si>
    <t>Tipo actividad</t>
  </si>
  <si>
    <t>Curso</t>
  </si>
  <si>
    <t>Actividad didáctica (taller)</t>
  </si>
  <si>
    <t>Conversatorio</t>
  </si>
  <si>
    <t xml:space="preserve">Actividad recreativa </t>
  </si>
  <si>
    <t>Actividad cultural</t>
  </si>
  <si>
    <t>Actividad religiosa</t>
  </si>
  <si>
    <t>Actividad deportiva</t>
  </si>
  <si>
    <t>Distribución materiales</t>
  </si>
  <si>
    <t>Intervención medIos de c.</t>
  </si>
  <si>
    <t>Graduación</t>
  </si>
  <si>
    <t>Reunión</t>
  </si>
  <si>
    <t>Juramentación</t>
  </si>
  <si>
    <t>Otra Actividad</t>
  </si>
  <si>
    <t>TABLA DE  NÚMERO DE ACTIVIDADES REALIZADAS POR LOS PROGRAMAS Y REGIONALES EN DIFERENTES PUNTOS DEL PAÍS</t>
  </si>
  <si>
    <t>Lugar de la actividad</t>
  </si>
  <si>
    <t>Azua</t>
  </si>
  <si>
    <t>Bahoruco</t>
  </si>
  <si>
    <t>Barahona</t>
  </si>
  <si>
    <t xml:space="preserve">D. N. y prov. Sto. Dgo. </t>
  </si>
  <si>
    <t>Dajabon</t>
  </si>
  <si>
    <t>Duarte</t>
  </si>
  <si>
    <t>Elias Piña</t>
  </si>
  <si>
    <t>El Seybo</t>
  </si>
  <si>
    <t>Espaillat</t>
  </si>
  <si>
    <t>Independencia</t>
  </si>
  <si>
    <t>La Altagracia</t>
  </si>
  <si>
    <t>La Romana</t>
  </si>
  <si>
    <t>La Vega</t>
  </si>
  <si>
    <t>Maria Trinidad S.</t>
  </si>
  <si>
    <t>Monte Cristi</t>
  </si>
  <si>
    <t>Pedernales</t>
  </si>
  <si>
    <t>Peravia</t>
  </si>
  <si>
    <t>Puerto Plata</t>
  </si>
  <si>
    <t>Salcedo</t>
  </si>
  <si>
    <t>Samana</t>
  </si>
  <si>
    <t>San Cristóbal</t>
  </si>
  <si>
    <t>San Juan</t>
  </si>
  <si>
    <t>San Pedro de M.</t>
  </si>
  <si>
    <t>Sanchez Ramirez</t>
  </si>
  <si>
    <t>Santiago</t>
  </si>
  <si>
    <t>Santiago Rodriguez</t>
  </si>
  <si>
    <t>Valverde</t>
  </si>
  <si>
    <t xml:space="preserve">Monseñor Nouel </t>
  </si>
  <si>
    <t>Monte Plata</t>
  </si>
  <si>
    <t xml:space="preserve">Hato Mayor </t>
  </si>
  <si>
    <t>San Jose de Ocoa</t>
  </si>
  <si>
    <t>AÑO  2016</t>
  </si>
  <si>
    <t>CANTIDAD DE  ACTIVIDADES  REALIZADAS POR AÑO POR PROGRAMAS Y REGIONALES</t>
  </si>
  <si>
    <t>AÑOS</t>
  </si>
  <si>
    <r>
      <t>FUENTE:</t>
    </r>
    <r>
      <rPr>
        <sz val="8"/>
        <rFont val="Arial"/>
        <family val="2"/>
      </rPr>
      <t xml:space="preserve"> Elaborado en base a datos suministrados por los Programas y Regionales del CND.</t>
    </r>
  </si>
  <si>
    <t>CANTIDAD DE PERSONAS SENSIBILIZADAS EN LAS ACTIVIDADES  POR AÑO POR PROGRAMAS Y REGIONALES</t>
  </si>
  <si>
    <t>CANTIDAD DE PARTICIPANTES EN LAS ACTIVIDADES  POR AÑO POR PROGRAMAS Y REGIONALES</t>
  </si>
  <si>
    <t>PERIODO 2012-2016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</si>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</sst>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1">
    <xf numFmtId="0" fontId="0" fillId="0" borderId="0" xfId="0"/>
    <xf numFmtId="0" fontId="4" fillId="0" borderId="1" xfId="4" applyFont="1" applyBorder="1" applyAlignment="1">
      <alignment horizontal="left"/>
    </xf>
    <xf numFmtId="3" fontId="1" fillId="0" borderId="1" xfId="4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" fillId="0" borderId="1" xfId="4" applyNumberFormat="1" applyFont="1" applyBorder="1" applyAlignment="1">
      <alignment horizontal="center"/>
    </xf>
    <xf numFmtId="3" fontId="2" fillId="0" borderId="1" xfId="4" applyNumberFormat="1" applyFont="1" applyBorder="1" applyAlignment="1">
      <alignment horizontal="center"/>
    </xf>
    <xf numFmtId="0" fontId="5" fillId="0" borderId="2" xfId="5" applyFont="1" applyBorder="1" applyAlignment="1"/>
    <xf numFmtId="0" fontId="4" fillId="0" borderId="1" xfId="3" applyFont="1" applyBorder="1" applyAlignment="1">
      <alignment horizontal="left"/>
    </xf>
    <xf numFmtId="3" fontId="1" fillId="0" borderId="1" xfId="3" applyNumberFormat="1" applyFont="1" applyBorder="1" applyAlignment="1">
      <alignment horizontal="center"/>
    </xf>
    <xf numFmtId="0" fontId="1" fillId="0" borderId="1" xfId="3" applyNumberFormat="1" applyFont="1" applyBorder="1" applyAlignment="1">
      <alignment horizontal="center"/>
    </xf>
    <xf numFmtId="3" fontId="2" fillId="0" borderId="1" xfId="3" applyNumberFormat="1" applyFont="1" applyBorder="1" applyAlignment="1">
      <alignment horizontal="center"/>
    </xf>
    <xf numFmtId="3" fontId="4" fillId="0" borderId="1" xfId="3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1" xfId="3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3" fontId="3" fillId="0" borderId="1" xfId="3" applyNumberFormat="1" applyFont="1" applyBorder="1" applyAlignment="1">
      <alignment horizontal="center"/>
    </xf>
    <xf numFmtId="3" fontId="4" fillId="2" borderId="1" xfId="4" applyNumberFormat="1" applyFont="1" applyFill="1" applyBorder="1" applyAlignment="1">
      <alignment horizontal="center"/>
    </xf>
    <xf numFmtId="0" fontId="4" fillId="2" borderId="1" xfId="4" applyFont="1" applyFill="1" applyBorder="1" applyAlignment="1">
      <alignment horizontal="center"/>
    </xf>
    <xf numFmtId="0" fontId="3" fillId="2" borderId="1" xfId="4" applyFont="1" applyFill="1" applyBorder="1" applyAlignment="1">
      <alignment horizontal="center" vertical="center" wrapText="1"/>
    </xf>
    <xf numFmtId="3" fontId="2" fillId="2" borderId="1" xfId="4" applyNumberFormat="1" applyFont="1" applyFill="1" applyBorder="1" applyAlignment="1">
      <alignment horizontal="center" vertical="center" wrapText="1"/>
    </xf>
    <xf numFmtId="3" fontId="2" fillId="2" borderId="1" xfId="4" applyNumberFormat="1" applyFont="1" applyFill="1" applyBorder="1" applyAlignment="1">
      <alignment horizontal="center"/>
    </xf>
    <xf numFmtId="3" fontId="4" fillId="2" borderId="1" xfId="3" applyNumberFormat="1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>
      <alignment horizontal="center"/>
    </xf>
    <xf numFmtId="3" fontId="3" fillId="2" borderId="1" xfId="3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3" fontId="3" fillId="2" borderId="1" xfId="3" applyNumberFormat="1" applyFont="1" applyFill="1" applyBorder="1" applyAlignment="1">
      <alignment horizontal="center"/>
    </xf>
    <xf numFmtId="0" fontId="3" fillId="2" borderId="1" xfId="3" applyNumberFormat="1" applyFont="1" applyFill="1" applyBorder="1" applyAlignment="1">
      <alignment horizontal="center"/>
    </xf>
    <xf numFmtId="0" fontId="3" fillId="2" borderId="3" xfId="3" applyFont="1" applyFill="1" applyBorder="1" applyAlignment="1">
      <alignment horizontal="center"/>
    </xf>
    <xf numFmtId="0" fontId="4" fillId="0" borderId="1" xfId="3" applyFont="1" applyBorder="1"/>
    <xf numFmtId="0" fontId="4" fillId="0" borderId="1" xfId="3" applyFont="1" applyBorder="1" applyAlignment="1">
      <alignment horizontal="center"/>
    </xf>
    <xf numFmtId="165" fontId="4" fillId="0" borderId="1" xfId="3" applyNumberFormat="1" applyFont="1" applyBorder="1" applyAlignment="1">
      <alignment horizontal="center"/>
    </xf>
    <xf numFmtId="164" fontId="4" fillId="0" borderId="1" xfId="3" applyNumberFormat="1" applyFont="1" applyBorder="1" applyAlignment="1">
      <alignment horizontal="center"/>
    </xf>
    <xf numFmtId="164" fontId="3" fillId="0" borderId="1" xfId="3" applyNumberFormat="1" applyFont="1" applyBorder="1" applyAlignment="1">
      <alignment horizontal="center"/>
    </xf>
    <xf numFmtId="0" fontId="5" fillId="0" borderId="0" xfId="5" applyFont="1" applyBorder="1" applyAlignment="1"/>
    <xf numFmtId="0" fontId="4" fillId="0" borderId="1" xfId="1" applyFont="1" applyBorder="1"/>
    <xf numFmtId="3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165" fontId="3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3" fillId="2" borderId="3" xfId="3" applyFont="1" applyFill="1" applyBorder="1" applyAlignment="1"/>
    <xf numFmtId="164" fontId="14" fillId="2" borderId="1" xfId="0" applyNumberFormat="1" applyFont="1" applyFill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3" fillId="2" borderId="1" xfId="3" applyFont="1" applyFill="1" applyBorder="1"/>
    <xf numFmtId="164" fontId="3" fillId="2" borderId="1" xfId="3" applyNumberFormat="1" applyFont="1" applyFill="1" applyBorder="1" applyAlignment="1">
      <alignment horizontal="center"/>
    </xf>
    <xf numFmtId="165" fontId="3" fillId="2" borderId="1" xfId="3" applyNumberFormat="1" applyFont="1" applyFill="1" applyBorder="1" applyAlignment="1">
      <alignment horizontal="center"/>
    </xf>
    <xf numFmtId="0" fontId="4" fillId="0" borderId="1" xfId="2" applyFont="1" applyBorder="1"/>
    <xf numFmtId="3" fontId="4" fillId="0" borderId="1" xfId="2" applyNumberFormat="1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1" xfId="2" applyFont="1" applyBorder="1" applyAlignment="1">
      <alignment horizontal="left"/>
    </xf>
    <xf numFmtId="165" fontId="4" fillId="0" borderId="1" xfId="2" applyNumberFormat="1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0" fontId="4" fillId="0" borderId="1" xfId="2" applyNumberFormat="1" applyFont="1" applyBorder="1" applyAlignment="1">
      <alignment horizontal="center"/>
    </xf>
    <xf numFmtId="3" fontId="3" fillId="0" borderId="1" xfId="2" applyNumberFormat="1" applyFont="1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0" fontId="3" fillId="2" borderId="1" xfId="2" applyFont="1" applyFill="1" applyBorder="1"/>
    <xf numFmtId="3" fontId="3" fillId="2" borderId="1" xfId="2" applyNumberFormat="1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/>
    </xf>
    <xf numFmtId="0" fontId="3" fillId="2" borderId="1" xfId="2" applyNumberFormat="1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/>
    </xf>
    <xf numFmtId="0" fontId="3" fillId="2" borderId="3" xfId="1" applyFont="1" applyFill="1" applyBorder="1" applyAlignment="1"/>
    <xf numFmtId="0" fontId="3" fillId="2" borderId="1" xfId="1" applyFont="1" applyFill="1" applyBorder="1"/>
    <xf numFmtId="3" fontId="3" fillId="2" borderId="1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3" fontId="4" fillId="3" borderId="1" xfId="4" applyNumberFormat="1" applyFont="1" applyFill="1" applyBorder="1" applyAlignment="1">
      <alignment horizontal="center"/>
    </xf>
    <xf numFmtId="0" fontId="4" fillId="3" borderId="1" xfId="4" applyFont="1" applyFill="1" applyBorder="1" applyAlignment="1">
      <alignment horizontal="center"/>
    </xf>
    <xf numFmtId="0" fontId="3" fillId="0" borderId="1" xfId="4" applyFont="1" applyBorder="1" applyAlignment="1">
      <alignment horizontal="center"/>
    </xf>
    <xf numFmtId="3" fontId="4" fillId="0" borderId="1" xfId="4" applyNumberFormat="1" applyFont="1" applyBorder="1" applyAlignment="1">
      <alignment horizontal="center"/>
    </xf>
    <xf numFmtId="164" fontId="4" fillId="0" borderId="1" xfId="4" applyNumberFormat="1" applyFont="1" applyBorder="1" applyAlignment="1">
      <alignment horizontal="center"/>
    </xf>
    <xf numFmtId="0" fontId="4" fillId="0" borderId="1" xfId="4" applyNumberFormat="1" applyFont="1" applyBorder="1" applyAlignment="1">
      <alignment horizontal="center"/>
    </xf>
    <xf numFmtId="3" fontId="3" fillId="0" borderId="1" xfId="4" applyNumberFormat="1" applyFont="1" applyBorder="1" applyAlignment="1">
      <alignment horizontal="center"/>
    </xf>
    <xf numFmtId="164" fontId="3" fillId="0" borderId="1" xfId="4" applyNumberFormat="1" applyFont="1" applyBorder="1" applyAlignment="1">
      <alignment horizontal="center"/>
    </xf>
    <xf numFmtId="3" fontId="4" fillId="3" borderId="1" xfId="3" applyNumberFormat="1" applyFont="1" applyFill="1" applyBorder="1" applyAlignment="1">
      <alignment horizontal="center"/>
    </xf>
    <xf numFmtId="0" fontId="4" fillId="3" borderId="1" xfId="3" applyFont="1" applyFill="1" applyBorder="1" applyAlignment="1">
      <alignment horizontal="center"/>
    </xf>
    <xf numFmtId="0" fontId="10" fillId="0" borderId="1" xfId="3" applyFont="1" applyBorder="1" applyAlignment="1">
      <alignment horizontal="center"/>
    </xf>
    <xf numFmtId="3" fontId="11" fillId="0" borderId="1" xfId="3" applyNumberFormat="1" applyFont="1" applyBorder="1" applyAlignment="1">
      <alignment horizontal="center"/>
    </xf>
    <xf numFmtId="165" fontId="11" fillId="0" borderId="1" xfId="3" applyNumberFormat="1" applyFont="1" applyBorder="1" applyAlignment="1">
      <alignment horizontal="center"/>
    </xf>
    <xf numFmtId="164" fontId="11" fillId="0" borderId="1" xfId="3" applyNumberFormat="1" applyFont="1" applyBorder="1" applyAlignment="1">
      <alignment horizontal="center"/>
    </xf>
    <xf numFmtId="3" fontId="10" fillId="0" borderId="1" xfId="3" applyNumberFormat="1" applyFont="1" applyBorder="1" applyAlignment="1">
      <alignment horizontal="center"/>
    </xf>
    <xf numFmtId="164" fontId="10" fillId="4" borderId="1" xfId="3" applyNumberFormat="1" applyFont="1" applyFill="1" applyBorder="1" applyAlignment="1">
      <alignment horizontal="center"/>
    </xf>
    <xf numFmtId="0" fontId="11" fillId="0" borderId="1" xfId="3" applyNumberFormat="1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164" fontId="4" fillId="4" borderId="1" xfId="3" applyNumberFormat="1" applyFont="1" applyFill="1" applyBorder="1" applyAlignment="1">
      <alignment horizontal="center"/>
    </xf>
    <xf numFmtId="165" fontId="3" fillId="0" borderId="1" xfId="3" applyNumberFormat="1" applyFont="1" applyBorder="1" applyAlignment="1">
      <alignment horizontal="center"/>
    </xf>
    <xf numFmtId="3" fontId="3" fillId="2" borderId="1" xfId="4" applyNumberFormat="1" applyFont="1" applyFill="1" applyBorder="1" applyAlignment="1">
      <alignment horizontal="center" vertical="center" wrapText="1"/>
    </xf>
    <xf numFmtId="164" fontId="4" fillId="2" borderId="1" xfId="4" applyNumberFormat="1" applyFont="1" applyFill="1" applyBorder="1" applyAlignment="1">
      <alignment horizontal="center"/>
    </xf>
    <xf numFmtId="164" fontId="3" fillId="2" borderId="1" xfId="4" applyNumberFormat="1" applyFont="1" applyFill="1" applyBorder="1" applyAlignment="1">
      <alignment horizontal="center"/>
    </xf>
    <xf numFmtId="0" fontId="10" fillId="2" borderId="1" xfId="3" applyFont="1" applyFill="1" applyBorder="1" applyAlignment="1">
      <alignment horizontal="left" vertical="center" wrapText="1"/>
    </xf>
    <xf numFmtId="3" fontId="10" fillId="2" borderId="1" xfId="3" applyNumberFormat="1" applyFont="1" applyFill="1" applyBorder="1" applyAlignment="1">
      <alignment horizontal="center" vertical="center" wrapText="1"/>
    </xf>
    <xf numFmtId="165" fontId="11" fillId="2" borderId="1" xfId="3" applyNumberFormat="1" applyFont="1" applyFill="1" applyBorder="1" applyAlignment="1">
      <alignment horizontal="center"/>
    </xf>
    <xf numFmtId="164" fontId="11" fillId="2" borderId="1" xfId="3" applyNumberFormat="1" applyFont="1" applyFill="1" applyBorder="1" applyAlignment="1">
      <alignment horizontal="center"/>
    </xf>
    <xf numFmtId="3" fontId="10" fillId="2" borderId="1" xfId="3" applyNumberFormat="1" applyFont="1" applyFill="1" applyBorder="1" applyAlignment="1">
      <alignment horizontal="center"/>
    </xf>
    <xf numFmtId="164" fontId="10" fillId="2" borderId="1" xfId="3" applyNumberFormat="1" applyFont="1" applyFill="1" applyBorder="1" applyAlignment="1">
      <alignment horizontal="center"/>
    </xf>
    <xf numFmtId="165" fontId="4" fillId="2" borderId="1" xfId="3" applyNumberFormat="1" applyFont="1" applyFill="1" applyBorder="1" applyAlignment="1">
      <alignment horizontal="center"/>
    </xf>
    <xf numFmtId="164" fontId="4" fillId="2" borderId="1" xfId="3" applyNumberFormat="1" applyFont="1" applyFill="1" applyBorder="1" applyAlignment="1">
      <alignment horizontal="center"/>
    </xf>
    <xf numFmtId="3" fontId="3" fillId="2" borderId="1" xfId="4" applyNumberFormat="1" applyFont="1" applyFill="1" applyBorder="1" applyAlignment="1">
      <alignment horizontal="center"/>
    </xf>
    <xf numFmtId="0" fontId="3" fillId="2" borderId="1" xfId="4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4" applyFont="1" applyAlignment="1">
      <alignment horizontal="center"/>
    </xf>
    <xf numFmtId="3" fontId="2" fillId="0" borderId="0" xfId="4" applyNumberFormat="1" applyFont="1" applyAlignment="1">
      <alignment horizont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3" fontId="3" fillId="2" borderId="3" xfId="4" applyNumberFormat="1" applyFont="1" applyFill="1" applyBorder="1" applyAlignment="1">
      <alignment horizontal="center"/>
    </xf>
    <xf numFmtId="3" fontId="3" fillId="2" borderId="7" xfId="4" applyNumberFormat="1" applyFont="1" applyFill="1" applyBorder="1" applyAlignment="1">
      <alignment horizontal="center"/>
    </xf>
    <xf numFmtId="3" fontId="3" fillId="2" borderId="8" xfId="4" applyNumberFormat="1" applyFont="1" applyFill="1" applyBorder="1" applyAlignment="1">
      <alignment horizontal="center"/>
    </xf>
    <xf numFmtId="3" fontId="3" fillId="2" borderId="1" xfId="4" applyNumberFormat="1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1" xfId="3" applyNumberFormat="1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3" xfId="3" applyNumberFormat="1" applyFont="1" applyFill="1" applyBorder="1" applyAlignment="1">
      <alignment horizontal="center"/>
    </xf>
    <xf numFmtId="0" fontId="3" fillId="2" borderId="7" xfId="3" applyNumberFormat="1" applyFont="1" applyFill="1" applyBorder="1" applyAlignment="1">
      <alignment horizontal="center"/>
    </xf>
    <xf numFmtId="0" fontId="3" fillId="2" borderId="8" xfId="3" applyNumberFormat="1" applyFont="1" applyFill="1" applyBorder="1" applyAlignment="1">
      <alignment horizontal="center"/>
    </xf>
    <xf numFmtId="0" fontId="3" fillId="2" borderId="4" xfId="3" applyNumberFormat="1" applyFont="1" applyFill="1" applyBorder="1" applyAlignment="1">
      <alignment horizontal="center" vertical="center"/>
    </xf>
    <xf numFmtId="0" fontId="3" fillId="2" borderId="6" xfId="3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3" fillId="2" borderId="3" xfId="3" applyFont="1" applyFill="1" applyBorder="1" applyAlignment="1">
      <alignment horizontal="center"/>
    </xf>
    <xf numFmtId="0" fontId="3" fillId="2" borderId="7" xfId="3" applyFont="1" applyFill="1" applyBorder="1" applyAlignment="1">
      <alignment horizontal="center"/>
    </xf>
    <xf numFmtId="0" fontId="3" fillId="2" borderId="8" xfId="3" applyFont="1" applyFill="1" applyBorder="1" applyAlignment="1">
      <alignment horizontal="center"/>
    </xf>
    <xf numFmtId="0" fontId="3" fillId="0" borderId="0" xfId="3" applyFont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7" fillId="0" borderId="0" xfId="4" applyFont="1" applyAlignment="1">
      <alignment horizontal="center"/>
    </xf>
    <xf numFmtId="3" fontId="7" fillId="0" borderId="0" xfId="4" applyNumberFormat="1" applyFont="1" applyAlignment="1">
      <alignment horizontal="center"/>
    </xf>
    <xf numFmtId="0" fontId="10" fillId="2" borderId="1" xfId="3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0" borderId="0" xfId="3" applyFont="1" applyAlignment="1">
      <alignment horizontal="center"/>
    </xf>
    <xf numFmtId="0" fontId="7" fillId="0" borderId="0" xfId="3" applyFont="1" applyBorder="1" applyAlignment="1">
      <alignment horizontal="center"/>
    </xf>
    <xf numFmtId="0" fontId="10" fillId="2" borderId="4" xfId="3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horizontal="center" vertical="center"/>
    </xf>
    <xf numFmtId="0" fontId="10" fillId="2" borderId="3" xfId="3" applyNumberFormat="1" applyFont="1" applyFill="1" applyBorder="1" applyAlignment="1">
      <alignment horizontal="center"/>
    </xf>
    <xf numFmtId="0" fontId="10" fillId="2" borderId="7" xfId="3" applyNumberFormat="1" applyFont="1" applyFill="1" applyBorder="1" applyAlignment="1">
      <alignment horizontal="center"/>
    </xf>
    <xf numFmtId="0" fontId="10" fillId="2" borderId="8" xfId="3" applyNumberFormat="1" applyFont="1" applyFill="1" applyBorder="1" applyAlignment="1">
      <alignment horizontal="center"/>
    </xf>
    <xf numFmtId="0" fontId="10" fillId="2" borderId="4" xfId="3" applyNumberFormat="1" applyFont="1" applyFill="1" applyBorder="1" applyAlignment="1">
      <alignment horizontal="center" vertical="center"/>
    </xf>
    <xf numFmtId="0" fontId="10" fillId="2" borderId="6" xfId="3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view="pageLayout" topLeftCell="A10" zoomScaleNormal="100" workbookViewId="0">
      <selection activeCell="B24" sqref="B24"/>
    </sheetView>
  </sheetViews>
  <sheetFormatPr baseColWidth="10" defaultRowHeight="15" x14ac:dyDescent="0.25"/>
  <cols>
    <col min="1" max="1" width="10.5703125" customWidth="1"/>
    <col min="2" max="2" width="5.140625" customWidth="1"/>
    <col min="3" max="3" width="5.28515625" customWidth="1"/>
    <col min="4" max="4" width="4.5703125" customWidth="1"/>
    <col min="5" max="5" width="5.42578125" bestFit="1" customWidth="1"/>
    <col min="6" max="6" width="4.5703125" customWidth="1"/>
    <col min="7" max="7" width="5.42578125" bestFit="1" customWidth="1"/>
    <col min="8" max="8" width="6.5703125" customWidth="1"/>
    <col min="9" max="9" width="6.7109375" customWidth="1"/>
    <col min="10" max="10" width="5.140625" bestFit="1" customWidth="1"/>
    <col min="11" max="11" width="5.42578125" bestFit="1" customWidth="1"/>
    <col min="12" max="12" width="5.140625" bestFit="1" customWidth="1"/>
    <col min="13" max="13" width="5.28515625" customWidth="1"/>
    <col min="14" max="14" width="5.140625" bestFit="1" customWidth="1"/>
    <col min="15" max="15" width="5.28515625" customWidth="1"/>
    <col min="16" max="16" width="5.140625" bestFit="1" customWidth="1"/>
    <col min="17" max="17" width="5.42578125" bestFit="1" customWidth="1"/>
    <col min="18" max="18" width="5.7109375" customWidth="1"/>
    <col min="19" max="19" width="5.42578125" bestFit="1" customWidth="1"/>
  </cols>
  <sheetData>
    <row r="1" spans="1:19" ht="15.75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19" x14ac:dyDescent="0.25">
      <c r="A2" s="113" t="s">
        <v>1</v>
      </c>
      <c r="B2" s="114"/>
      <c r="C2" s="113"/>
      <c r="D2" s="114"/>
      <c r="E2" s="113"/>
      <c r="F2" s="114"/>
      <c r="G2" s="113"/>
      <c r="H2" s="114"/>
      <c r="I2" s="113"/>
      <c r="J2" s="114"/>
      <c r="K2" s="113"/>
      <c r="L2" s="114"/>
      <c r="M2" s="113"/>
      <c r="N2" s="113"/>
      <c r="O2" s="113"/>
      <c r="P2" s="114"/>
      <c r="Q2" s="113"/>
      <c r="R2" s="114"/>
      <c r="S2" s="113"/>
    </row>
    <row r="3" spans="1:19" x14ac:dyDescent="0.25">
      <c r="A3" s="113" t="s">
        <v>32</v>
      </c>
      <c r="B3" s="114"/>
      <c r="C3" s="113"/>
      <c r="D3" s="114"/>
      <c r="E3" s="113"/>
      <c r="F3" s="114"/>
      <c r="G3" s="113"/>
      <c r="H3" s="114"/>
      <c r="I3" s="113"/>
      <c r="J3" s="114"/>
      <c r="K3" s="113"/>
      <c r="L3" s="114"/>
      <c r="M3" s="113"/>
      <c r="N3" s="113"/>
      <c r="O3" s="113"/>
      <c r="P3" s="114"/>
      <c r="Q3" s="113"/>
      <c r="R3" s="114"/>
      <c r="S3" s="113"/>
    </row>
    <row r="4" spans="1:19" x14ac:dyDescent="0.25">
      <c r="A4" s="115" t="s">
        <v>2</v>
      </c>
      <c r="B4" s="118" t="s">
        <v>11</v>
      </c>
      <c r="C4" s="119"/>
      <c r="D4" s="119"/>
      <c r="E4" s="119"/>
      <c r="F4" s="119"/>
      <c r="G4" s="119"/>
      <c r="H4" s="119"/>
      <c r="I4" s="120"/>
      <c r="J4" s="118" t="s">
        <v>18</v>
      </c>
      <c r="K4" s="119"/>
      <c r="L4" s="119"/>
      <c r="M4" s="119"/>
      <c r="N4" s="119"/>
      <c r="O4" s="119"/>
      <c r="P4" s="119"/>
      <c r="Q4" s="120"/>
      <c r="R4" s="121" t="s">
        <v>9</v>
      </c>
      <c r="S4" s="122"/>
    </row>
    <row r="5" spans="1:19" x14ac:dyDescent="0.25">
      <c r="A5" s="116"/>
      <c r="B5" s="108" t="s">
        <v>12</v>
      </c>
      <c r="C5" s="109"/>
      <c r="D5" s="108" t="s">
        <v>15</v>
      </c>
      <c r="E5" s="109"/>
      <c r="F5" s="108" t="s">
        <v>16</v>
      </c>
      <c r="G5" s="109"/>
      <c r="H5" s="108" t="s">
        <v>17</v>
      </c>
      <c r="I5" s="109"/>
      <c r="J5" s="108" t="s">
        <v>19</v>
      </c>
      <c r="K5" s="109"/>
      <c r="L5" s="108" t="s">
        <v>20</v>
      </c>
      <c r="M5" s="109"/>
      <c r="N5" s="108" t="s">
        <v>21</v>
      </c>
      <c r="O5" s="109"/>
      <c r="P5" s="110" t="s">
        <v>22</v>
      </c>
      <c r="Q5" s="111"/>
      <c r="R5" s="121"/>
      <c r="S5" s="122"/>
    </row>
    <row r="6" spans="1:19" x14ac:dyDescent="0.25">
      <c r="A6" s="117"/>
      <c r="B6" s="16" t="s">
        <v>13</v>
      </c>
      <c r="C6" s="17" t="s">
        <v>14</v>
      </c>
      <c r="D6" s="16" t="s">
        <v>13</v>
      </c>
      <c r="E6" s="17" t="s">
        <v>14</v>
      </c>
      <c r="F6" s="16" t="s">
        <v>13</v>
      </c>
      <c r="G6" s="17" t="s">
        <v>14</v>
      </c>
      <c r="H6" s="16" t="s">
        <v>13</v>
      </c>
      <c r="I6" s="17" t="s">
        <v>14</v>
      </c>
      <c r="J6" s="16" t="s">
        <v>13</v>
      </c>
      <c r="K6" s="17" t="s">
        <v>14</v>
      </c>
      <c r="L6" s="16" t="s">
        <v>13</v>
      </c>
      <c r="M6" s="17" t="s">
        <v>14</v>
      </c>
      <c r="N6" s="16" t="s">
        <v>13</v>
      </c>
      <c r="O6" s="17" t="s">
        <v>14</v>
      </c>
      <c r="P6" s="16" t="s">
        <v>13</v>
      </c>
      <c r="Q6" s="17" t="s">
        <v>14</v>
      </c>
      <c r="R6" s="16" t="s">
        <v>13</v>
      </c>
      <c r="S6" s="17" t="s">
        <v>14</v>
      </c>
    </row>
    <row r="7" spans="1:19" x14ac:dyDescent="0.25">
      <c r="A7" s="1" t="s">
        <v>3</v>
      </c>
      <c r="B7" s="2">
        <v>6</v>
      </c>
      <c r="C7" s="3">
        <f t="shared" ref="C7:C12" si="0">B7*100/$B$19</f>
        <v>3.9735099337748343</v>
      </c>
      <c r="D7" s="2">
        <v>10</v>
      </c>
      <c r="E7" s="3">
        <f t="shared" ref="E7:E12" si="1">D7*100/$D$19</f>
        <v>4.7393364928909953</v>
      </c>
      <c r="F7" s="2">
        <v>0</v>
      </c>
      <c r="G7" s="3">
        <f t="shared" ref="G7:G12" si="2">F7*100/$F$19</f>
        <v>0</v>
      </c>
      <c r="H7" s="2">
        <v>5</v>
      </c>
      <c r="I7" s="3">
        <f t="shared" ref="I7:I12" si="3">H7*100/$H$19</f>
        <v>3.0674846625766872</v>
      </c>
      <c r="J7" s="2">
        <v>6</v>
      </c>
      <c r="K7" s="3">
        <f t="shared" ref="K7:K12" si="4">J7*100/$J$19</f>
        <v>2.8985507246376812</v>
      </c>
      <c r="L7" s="2">
        <v>3</v>
      </c>
      <c r="M7" s="3">
        <f t="shared" ref="M7:M12" si="5">L7*100/$L$19</f>
        <v>3.8461538461538463</v>
      </c>
      <c r="N7" s="4">
        <v>48</v>
      </c>
      <c r="O7" s="3">
        <f t="shared" ref="O7:O12" si="6">N7*100/$N$19</f>
        <v>13.636363636363637</v>
      </c>
      <c r="P7" s="2">
        <v>0</v>
      </c>
      <c r="Q7" s="3">
        <f t="shared" ref="Q7:Q12" si="7">P7*100/$P$19</f>
        <v>0</v>
      </c>
      <c r="R7" s="5">
        <f>SUM(B7+D7+F7+H7+J7+L7+N7+P7)</f>
        <v>78</v>
      </c>
      <c r="S7" s="52">
        <f t="shared" ref="S7:S12" si="8">R7*100/$R$19</f>
        <v>5.6686046511627906</v>
      </c>
    </row>
    <row r="8" spans="1:19" x14ac:dyDescent="0.25">
      <c r="A8" s="1" t="s">
        <v>4</v>
      </c>
      <c r="B8" s="2">
        <v>29</v>
      </c>
      <c r="C8" s="3">
        <f t="shared" si="0"/>
        <v>19.205298013245034</v>
      </c>
      <c r="D8" s="2">
        <v>16</v>
      </c>
      <c r="E8" s="3">
        <f t="shared" si="1"/>
        <v>7.5829383886255926</v>
      </c>
      <c r="F8" s="2">
        <v>8</v>
      </c>
      <c r="G8" s="3">
        <f t="shared" si="2"/>
        <v>6.3492063492063489</v>
      </c>
      <c r="H8" s="2">
        <v>4</v>
      </c>
      <c r="I8" s="3">
        <f t="shared" si="3"/>
        <v>2.4539877300613497</v>
      </c>
      <c r="J8" s="2">
        <v>22</v>
      </c>
      <c r="K8" s="3">
        <f t="shared" si="4"/>
        <v>10.628019323671497</v>
      </c>
      <c r="L8" s="2">
        <v>17</v>
      </c>
      <c r="M8" s="3">
        <f t="shared" si="5"/>
        <v>21.794871794871796</v>
      </c>
      <c r="N8" s="4">
        <v>43</v>
      </c>
      <c r="O8" s="3">
        <f t="shared" si="6"/>
        <v>12.215909090909092</v>
      </c>
      <c r="P8" s="2">
        <v>6</v>
      </c>
      <c r="Q8" s="3">
        <f t="shared" si="7"/>
        <v>6.8181818181818183</v>
      </c>
      <c r="R8" s="5">
        <f t="shared" ref="R8:R19" si="9">SUM(B8+D8+F8+H8+J8+L8+N8+P8)</f>
        <v>145</v>
      </c>
      <c r="S8" s="52">
        <f t="shared" si="8"/>
        <v>10.537790697674419</v>
      </c>
    </row>
    <row r="9" spans="1:19" x14ac:dyDescent="0.25">
      <c r="A9" s="1" t="s">
        <v>5</v>
      </c>
      <c r="B9" s="2">
        <v>16</v>
      </c>
      <c r="C9" s="3">
        <f t="shared" si="0"/>
        <v>10.596026490066226</v>
      </c>
      <c r="D9" s="2">
        <v>19</v>
      </c>
      <c r="E9" s="3">
        <f t="shared" si="1"/>
        <v>9.0047393364928912</v>
      </c>
      <c r="F9" s="2">
        <v>14</v>
      </c>
      <c r="G9" s="3">
        <f t="shared" si="2"/>
        <v>11.111111111111111</v>
      </c>
      <c r="H9" s="2">
        <v>16</v>
      </c>
      <c r="I9" s="3">
        <f t="shared" si="3"/>
        <v>9.8159509202453989</v>
      </c>
      <c r="J9" s="2">
        <v>21</v>
      </c>
      <c r="K9" s="3">
        <f t="shared" si="4"/>
        <v>10.144927536231885</v>
      </c>
      <c r="L9" s="2">
        <v>9</v>
      </c>
      <c r="M9" s="3">
        <f t="shared" si="5"/>
        <v>11.538461538461538</v>
      </c>
      <c r="N9" s="4">
        <v>56</v>
      </c>
      <c r="O9" s="3">
        <f t="shared" si="6"/>
        <v>15.909090909090908</v>
      </c>
      <c r="P9" s="2">
        <v>14</v>
      </c>
      <c r="Q9" s="3">
        <f t="shared" si="7"/>
        <v>15.909090909090908</v>
      </c>
      <c r="R9" s="5">
        <f t="shared" si="9"/>
        <v>165</v>
      </c>
      <c r="S9" s="52">
        <f t="shared" si="8"/>
        <v>11.991279069767442</v>
      </c>
    </row>
    <row r="10" spans="1:19" x14ac:dyDescent="0.25">
      <c r="A10" s="1" t="s">
        <v>6</v>
      </c>
      <c r="B10" s="2">
        <v>14</v>
      </c>
      <c r="C10" s="3">
        <f t="shared" si="0"/>
        <v>9.2715231788079464</v>
      </c>
      <c r="D10" s="2">
        <v>21</v>
      </c>
      <c r="E10" s="3">
        <f t="shared" si="1"/>
        <v>9.9526066350710902</v>
      </c>
      <c r="F10" s="2">
        <v>13</v>
      </c>
      <c r="G10" s="3">
        <f t="shared" si="2"/>
        <v>10.317460317460318</v>
      </c>
      <c r="H10" s="2">
        <v>8</v>
      </c>
      <c r="I10" s="3">
        <f t="shared" si="3"/>
        <v>4.9079754601226995</v>
      </c>
      <c r="J10" s="2">
        <v>26</v>
      </c>
      <c r="K10" s="3">
        <f t="shared" si="4"/>
        <v>12.560386473429952</v>
      </c>
      <c r="L10" s="2">
        <v>4</v>
      </c>
      <c r="M10" s="3">
        <f t="shared" si="5"/>
        <v>5.1282051282051286</v>
      </c>
      <c r="N10" s="4">
        <v>52</v>
      </c>
      <c r="O10" s="3">
        <f t="shared" si="6"/>
        <v>14.772727272727273</v>
      </c>
      <c r="P10" s="2">
        <v>11</v>
      </c>
      <c r="Q10" s="3">
        <f t="shared" si="7"/>
        <v>12.5</v>
      </c>
      <c r="R10" s="5">
        <f t="shared" si="9"/>
        <v>149</v>
      </c>
      <c r="S10" s="52">
        <f t="shared" si="8"/>
        <v>10.828488372093023</v>
      </c>
    </row>
    <row r="11" spans="1:19" x14ac:dyDescent="0.25">
      <c r="A11" s="1" t="s">
        <v>7</v>
      </c>
      <c r="B11" s="2">
        <v>11</v>
      </c>
      <c r="C11" s="3">
        <f t="shared" si="0"/>
        <v>7.2847682119205297</v>
      </c>
      <c r="D11" s="2">
        <v>20</v>
      </c>
      <c r="E11" s="3">
        <f t="shared" si="1"/>
        <v>9.4786729857819907</v>
      </c>
      <c r="F11" s="2">
        <v>13</v>
      </c>
      <c r="G11" s="3">
        <f t="shared" si="2"/>
        <v>10.317460317460318</v>
      </c>
      <c r="H11" s="2">
        <v>22</v>
      </c>
      <c r="I11" s="3">
        <f t="shared" si="3"/>
        <v>13.496932515337424</v>
      </c>
      <c r="J11" s="2">
        <v>20</v>
      </c>
      <c r="K11" s="3">
        <f t="shared" si="4"/>
        <v>9.6618357487922708</v>
      </c>
      <c r="L11" s="2">
        <v>8</v>
      </c>
      <c r="M11" s="3">
        <f t="shared" si="5"/>
        <v>10.256410256410257</v>
      </c>
      <c r="N11" s="4">
        <v>24</v>
      </c>
      <c r="O11" s="3">
        <f t="shared" si="6"/>
        <v>6.8181818181818183</v>
      </c>
      <c r="P11" s="2">
        <v>5</v>
      </c>
      <c r="Q11" s="3">
        <f t="shared" si="7"/>
        <v>5.6818181818181817</v>
      </c>
      <c r="R11" s="5">
        <f t="shared" si="9"/>
        <v>123</v>
      </c>
      <c r="S11" s="52">
        <f t="shared" si="8"/>
        <v>8.9389534883720927</v>
      </c>
    </row>
    <row r="12" spans="1:19" x14ac:dyDescent="0.25">
      <c r="A12" s="1" t="s">
        <v>8</v>
      </c>
      <c r="B12" s="2">
        <v>27</v>
      </c>
      <c r="C12" s="3">
        <f t="shared" si="0"/>
        <v>17.880794701986755</v>
      </c>
      <c r="D12" s="2">
        <v>6</v>
      </c>
      <c r="E12" s="3">
        <f t="shared" si="1"/>
        <v>2.8436018957345972</v>
      </c>
      <c r="F12" s="2">
        <v>11</v>
      </c>
      <c r="G12" s="3">
        <f t="shared" si="2"/>
        <v>8.7301587301587293</v>
      </c>
      <c r="H12" s="2">
        <v>14</v>
      </c>
      <c r="I12" s="3">
        <f t="shared" si="3"/>
        <v>8.5889570552147241</v>
      </c>
      <c r="J12" s="2">
        <v>13</v>
      </c>
      <c r="K12" s="3">
        <f t="shared" si="4"/>
        <v>6.2801932367149762</v>
      </c>
      <c r="L12" s="2">
        <v>6</v>
      </c>
      <c r="M12" s="3">
        <f t="shared" si="5"/>
        <v>7.6923076923076925</v>
      </c>
      <c r="N12" s="4">
        <v>15</v>
      </c>
      <c r="O12" s="3">
        <f t="shared" si="6"/>
        <v>4.2613636363636367</v>
      </c>
      <c r="P12" s="2">
        <v>19</v>
      </c>
      <c r="Q12" s="3">
        <f t="shared" si="7"/>
        <v>21.59090909090909</v>
      </c>
      <c r="R12" s="5">
        <f t="shared" si="9"/>
        <v>111</v>
      </c>
      <c r="S12" s="52">
        <f t="shared" si="8"/>
        <v>8.0668604651162799</v>
      </c>
    </row>
    <row r="13" spans="1:19" x14ac:dyDescent="0.25">
      <c r="A13" s="1" t="s">
        <v>26</v>
      </c>
      <c r="B13" s="2">
        <v>5</v>
      </c>
      <c r="C13" s="3">
        <f t="shared" ref="C13:C19" si="10">B13*100/$B$19</f>
        <v>3.3112582781456954</v>
      </c>
      <c r="D13" s="2">
        <v>5</v>
      </c>
      <c r="E13" s="3">
        <f t="shared" ref="E13:E18" si="11">D13*100/$D$19</f>
        <v>2.3696682464454977</v>
      </c>
      <c r="F13" s="2">
        <v>12</v>
      </c>
      <c r="G13" s="3">
        <f t="shared" ref="G13:G18" si="12">F13*100/$F$19</f>
        <v>9.5238095238095237</v>
      </c>
      <c r="H13" s="2">
        <v>9</v>
      </c>
      <c r="I13" s="3">
        <f t="shared" ref="I13:I18" si="13">H13*100/$H$19</f>
        <v>5.5214723926380369</v>
      </c>
      <c r="J13" s="2">
        <v>20</v>
      </c>
      <c r="K13" s="3">
        <f t="shared" ref="K13:K18" si="14">J13*100/$J$19</f>
        <v>9.6618357487922708</v>
      </c>
      <c r="L13" s="2">
        <v>8</v>
      </c>
      <c r="M13" s="3">
        <f t="shared" ref="M13:M18" si="15">L13*100/$L$19</f>
        <v>10.256410256410257</v>
      </c>
      <c r="N13" s="4">
        <v>7</v>
      </c>
      <c r="O13" s="3">
        <f t="shared" ref="O13:O18" si="16">N13*100/$N$19</f>
        <v>1.9886363636363635</v>
      </c>
      <c r="P13" s="2">
        <v>7</v>
      </c>
      <c r="Q13" s="3">
        <f t="shared" ref="Q13:Q18" si="17">P13*100/$P$19</f>
        <v>7.9545454545454541</v>
      </c>
      <c r="R13" s="5">
        <f t="shared" si="9"/>
        <v>73</v>
      </c>
      <c r="S13" s="52">
        <f t="shared" ref="S13:S18" si="18">R13*100/$R$19</f>
        <v>5.3052325581395348</v>
      </c>
    </row>
    <row r="14" spans="1:19" x14ac:dyDescent="0.25">
      <c r="A14" s="1" t="s">
        <v>27</v>
      </c>
      <c r="B14" s="2">
        <v>14</v>
      </c>
      <c r="C14" s="3">
        <f t="shared" si="10"/>
        <v>9.2715231788079464</v>
      </c>
      <c r="D14" s="2">
        <v>8</v>
      </c>
      <c r="E14" s="3">
        <f t="shared" si="11"/>
        <v>3.7914691943127963</v>
      </c>
      <c r="F14" s="2">
        <v>19</v>
      </c>
      <c r="G14" s="3">
        <f t="shared" si="12"/>
        <v>15.079365079365079</v>
      </c>
      <c r="H14" s="2">
        <v>10</v>
      </c>
      <c r="I14" s="3">
        <f t="shared" si="13"/>
        <v>6.1349693251533743</v>
      </c>
      <c r="J14" s="2">
        <v>9</v>
      </c>
      <c r="K14" s="3">
        <f t="shared" si="14"/>
        <v>4.3478260869565215</v>
      </c>
      <c r="L14" s="2">
        <v>0</v>
      </c>
      <c r="M14" s="3">
        <f t="shared" si="15"/>
        <v>0</v>
      </c>
      <c r="N14" s="4">
        <v>11</v>
      </c>
      <c r="O14" s="3">
        <f t="shared" si="16"/>
        <v>3.125</v>
      </c>
      <c r="P14" s="2">
        <v>8</v>
      </c>
      <c r="Q14" s="3">
        <f t="shared" si="17"/>
        <v>9.0909090909090917</v>
      </c>
      <c r="R14" s="5">
        <f t="shared" si="9"/>
        <v>79</v>
      </c>
      <c r="S14" s="52">
        <f t="shared" si="18"/>
        <v>5.7412790697674421</v>
      </c>
    </row>
    <row r="15" spans="1:19" x14ac:dyDescent="0.25">
      <c r="A15" s="1" t="s">
        <v>28</v>
      </c>
      <c r="B15" s="2">
        <v>9</v>
      </c>
      <c r="C15" s="3">
        <f t="shared" si="10"/>
        <v>5.9602649006622519</v>
      </c>
      <c r="D15" s="2">
        <v>22</v>
      </c>
      <c r="E15" s="3">
        <f t="shared" si="11"/>
        <v>10.42654028436019</v>
      </c>
      <c r="F15" s="2">
        <v>7</v>
      </c>
      <c r="G15" s="3">
        <f t="shared" si="12"/>
        <v>5.5555555555555554</v>
      </c>
      <c r="H15" s="2">
        <v>18</v>
      </c>
      <c r="I15" s="3">
        <f t="shared" si="13"/>
        <v>11.042944785276074</v>
      </c>
      <c r="J15" s="2">
        <v>23</v>
      </c>
      <c r="K15" s="3">
        <f t="shared" si="14"/>
        <v>11.111111111111111</v>
      </c>
      <c r="L15" s="2">
        <v>2</v>
      </c>
      <c r="M15" s="3">
        <f t="shared" si="15"/>
        <v>2.5641025641025643</v>
      </c>
      <c r="N15" s="4">
        <v>13</v>
      </c>
      <c r="O15" s="3">
        <f t="shared" si="16"/>
        <v>3.6931818181818183</v>
      </c>
      <c r="P15" s="2">
        <v>3</v>
      </c>
      <c r="Q15" s="3">
        <f t="shared" si="17"/>
        <v>3.4090909090909092</v>
      </c>
      <c r="R15" s="5">
        <f t="shared" si="9"/>
        <v>97</v>
      </c>
      <c r="S15" s="52">
        <f t="shared" si="18"/>
        <v>7.0494186046511631</v>
      </c>
    </row>
    <row r="16" spans="1:19" x14ac:dyDescent="0.25">
      <c r="A16" s="1" t="s">
        <v>29</v>
      </c>
      <c r="B16" s="2">
        <v>9</v>
      </c>
      <c r="C16" s="3">
        <f t="shared" si="10"/>
        <v>5.9602649006622519</v>
      </c>
      <c r="D16" s="2">
        <v>30</v>
      </c>
      <c r="E16" s="3">
        <f t="shared" si="11"/>
        <v>14.218009478672986</v>
      </c>
      <c r="F16" s="2">
        <v>14</v>
      </c>
      <c r="G16" s="3">
        <f t="shared" si="12"/>
        <v>11.111111111111111</v>
      </c>
      <c r="H16" s="2">
        <v>17</v>
      </c>
      <c r="I16" s="3">
        <f t="shared" si="13"/>
        <v>10.429447852760736</v>
      </c>
      <c r="J16" s="2">
        <v>23</v>
      </c>
      <c r="K16" s="3">
        <f t="shared" si="14"/>
        <v>11.111111111111111</v>
      </c>
      <c r="L16" s="2">
        <v>9</v>
      </c>
      <c r="M16" s="3">
        <f t="shared" si="15"/>
        <v>11.538461538461538</v>
      </c>
      <c r="N16" s="4">
        <v>40</v>
      </c>
      <c r="O16" s="3">
        <f t="shared" si="16"/>
        <v>11.363636363636363</v>
      </c>
      <c r="P16" s="2">
        <v>8</v>
      </c>
      <c r="Q16" s="3">
        <f t="shared" si="17"/>
        <v>9.0909090909090917</v>
      </c>
      <c r="R16" s="5">
        <f t="shared" si="9"/>
        <v>150</v>
      </c>
      <c r="S16" s="52">
        <f t="shared" si="18"/>
        <v>10.901162790697674</v>
      </c>
    </row>
    <row r="17" spans="1:19" x14ac:dyDescent="0.25">
      <c r="A17" s="1" t="s">
        <v>30</v>
      </c>
      <c r="B17" s="2">
        <v>10</v>
      </c>
      <c r="C17" s="3">
        <f t="shared" si="10"/>
        <v>6.6225165562913908</v>
      </c>
      <c r="D17" s="2">
        <v>42</v>
      </c>
      <c r="E17" s="3">
        <f t="shared" si="11"/>
        <v>19.90521327014218</v>
      </c>
      <c r="F17" s="2">
        <v>13</v>
      </c>
      <c r="G17" s="3">
        <f t="shared" si="12"/>
        <v>10.317460317460318</v>
      </c>
      <c r="H17" s="2">
        <v>34</v>
      </c>
      <c r="I17" s="3">
        <f t="shared" si="13"/>
        <v>20.858895705521473</v>
      </c>
      <c r="J17" s="2">
        <v>22</v>
      </c>
      <c r="K17" s="3">
        <f t="shared" si="14"/>
        <v>10.628019323671497</v>
      </c>
      <c r="L17" s="2">
        <v>11</v>
      </c>
      <c r="M17" s="3">
        <f t="shared" si="15"/>
        <v>14.102564102564102</v>
      </c>
      <c r="N17" s="4">
        <v>43</v>
      </c>
      <c r="O17" s="3">
        <f t="shared" si="16"/>
        <v>12.215909090909092</v>
      </c>
      <c r="P17" s="2">
        <v>4</v>
      </c>
      <c r="Q17" s="3">
        <f t="shared" si="17"/>
        <v>4.5454545454545459</v>
      </c>
      <c r="R17" s="5">
        <f t="shared" si="9"/>
        <v>179</v>
      </c>
      <c r="S17" s="52">
        <f t="shared" si="18"/>
        <v>13.008720930232558</v>
      </c>
    </row>
    <row r="18" spans="1:19" x14ac:dyDescent="0.25">
      <c r="A18" s="1" t="s">
        <v>31</v>
      </c>
      <c r="B18" s="2">
        <v>1</v>
      </c>
      <c r="C18" s="3">
        <f t="shared" si="10"/>
        <v>0.66225165562913912</v>
      </c>
      <c r="D18" s="2">
        <v>12</v>
      </c>
      <c r="E18" s="3">
        <f t="shared" si="11"/>
        <v>5.6872037914691944</v>
      </c>
      <c r="F18" s="2">
        <v>2</v>
      </c>
      <c r="G18" s="3">
        <f t="shared" si="12"/>
        <v>1.5873015873015872</v>
      </c>
      <c r="H18" s="2">
        <v>6</v>
      </c>
      <c r="I18" s="3">
        <f t="shared" si="13"/>
        <v>3.6809815950920246</v>
      </c>
      <c r="J18" s="2">
        <v>2</v>
      </c>
      <c r="K18" s="3">
        <f t="shared" si="14"/>
        <v>0.96618357487922701</v>
      </c>
      <c r="L18" s="2">
        <v>1</v>
      </c>
      <c r="M18" s="3">
        <f t="shared" si="15"/>
        <v>1.2820512820512822</v>
      </c>
      <c r="N18" s="4">
        <v>0</v>
      </c>
      <c r="O18" s="3">
        <f t="shared" si="16"/>
        <v>0</v>
      </c>
      <c r="P18" s="2">
        <v>3</v>
      </c>
      <c r="Q18" s="3">
        <f t="shared" si="17"/>
        <v>3.4090909090909092</v>
      </c>
      <c r="R18" s="5">
        <f t="shared" si="9"/>
        <v>27</v>
      </c>
      <c r="S18" s="52">
        <f t="shared" si="18"/>
        <v>1.9622093023255813</v>
      </c>
    </row>
    <row r="19" spans="1:19" x14ac:dyDescent="0.25">
      <c r="A19" s="18" t="s">
        <v>9</v>
      </c>
      <c r="B19" s="19">
        <f>SUM(B7:B18)</f>
        <v>151</v>
      </c>
      <c r="C19" s="51">
        <f t="shared" si="10"/>
        <v>100</v>
      </c>
      <c r="D19" s="19">
        <f>SUM(D7:D18)</f>
        <v>211</v>
      </c>
      <c r="E19" s="51">
        <f>D19*100/$D$19</f>
        <v>100</v>
      </c>
      <c r="F19" s="19">
        <f>SUM(F7:F18)</f>
        <v>126</v>
      </c>
      <c r="G19" s="51">
        <f>F19*100/$F$19</f>
        <v>100</v>
      </c>
      <c r="H19" s="19">
        <f>SUM(H7:H18)</f>
        <v>163</v>
      </c>
      <c r="I19" s="51">
        <f>H19*100/$H$19</f>
        <v>100</v>
      </c>
      <c r="J19" s="19">
        <f>SUM(J7:J18)</f>
        <v>207</v>
      </c>
      <c r="K19" s="51">
        <f>J19*100/$J$19</f>
        <v>100</v>
      </c>
      <c r="L19" s="19">
        <f>SUM(L7:L18)</f>
        <v>78</v>
      </c>
      <c r="M19" s="51">
        <f>L19*100/$L$19</f>
        <v>100</v>
      </c>
      <c r="N19" s="19">
        <f>SUM(N7:N18)</f>
        <v>352</v>
      </c>
      <c r="O19" s="51">
        <f>N19*100/$N$19</f>
        <v>100</v>
      </c>
      <c r="P19" s="19">
        <f>SUM(P7:P18)</f>
        <v>88</v>
      </c>
      <c r="Q19" s="51">
        <f>P19*100/$P$19</f>
        <v>100</v>
      </c>
      <c r="R19" s="20">
        <f t="shared" si="9"/>
        <v>1376</v>
      </c>
      <c r="S19" s="51">
        <f>R19*100/$R$19</f>
        <v>100</v>
      </c>
    </row>
    <row r="20" spans="1:19" x14ac:dyDescent="0.25">
      <c r="A20" s="6" t="s">
        <v>10</v>
      </c>
    </row>
  </sheetData>
  <mergeCells count="15"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  <mergeCell ref="A1:S1"/>
    <mergeCell ref="A2:S2"/>
    <mergeCell ref="A3:S3"/>
    <mergeCell ref="A4:A6"/>
    <mergeCell ref="B4:I4"/>
  </mergeCells>
  <pageMargins left="0.7" right="0.7" top="0.75" bottom="0.75" header="0.3" footer="0.3"/>
  <pageSetup paperSize="9" orientation="landscape" r:id="rId1"/>
  <ignoredErrors>
    <ignoredError sqref="C19 E19 G19 I19 K19 M19 O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J19" sqref="J19"/>
    </sheetView>
  </sheetViews>
  <sheetFormatPr baseColWidth="10" defaultRowHeight="15" x14ac:dyDescent="0.25"/>
  <cols>
    <col min="2" max="3" width="5.5703125" customWidth="1"/>
    <col min="4" max="4" width="5.5703125" bestFit="1" customWidth="1"/>
    <col min="5" max="5" width="5.28515625" customWidth="1"/>
    <col min="6" max="6" width="4.5703125" customWidth="1"/>
    <col min="7" max="7" width="5.28515625" customWidth="1"/>
    <col min="8" max="8" width="5.5703125" bestFit="1" customWidth="1"/>
    <col min="9" max="9" width="7.5703125" customWidth="1"/>
    <col min="10" max="10" width="5.85546875" customWidth="1"/>
    <col min="11" max="11" width="5.42578125" bestFit="1" customWidth="1"/>
    <col min="12" max="12" width="5.140625" bestFit="1" customWidth="1"/>
    <col min="13" max="13" width="5.5703125" customWidth="1"/>
    <col min="14" max="14" width="5.5703125" bestFit="1" customWidth="1"/>
    <col min="15" max="15" width="5.5703125" customWidth="1"/>
    <col min="16" max="16" width="5.140625" bestFit="1" customWidth="1"/>
    <col min="17" max="17" width="5.42578125" bestFit="1" customWidth="1"/>
    <col min="18" max="18" width="6.5703125" customWidth="1"/>
    <col min="19" max="19" width="5.42578125" bestFit="1" customWidth="1"/>
  </cols>
  <sheetData>
    <row r="1" spans="1:19" ht="15.75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x14ac:dyDescent="0.25">
      <c r="A2" s="125" t="s">
        <v>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x14ac:dyDescent="0.25">
      <c r="A3" s="113" t="s">
        <v>32</v>
      </c>
      <c r="B3" s="114"/>
      <c r="C3" s="113"/>
      <c r="D3" s="114"/>
      <c r="E3" s="113"/>
      <c r="F3" s="114"/>
      <c r="G3" s="113"/>
      <c r="H3" s="114"/>
      <c r="I3" s="113"/>
      <c r="J3" s="114"/>
      <c r="K3" s="113"/>
      <c r="L3" s="114"/>
      <c r="M3" s="113"/>
      <c r="N3" s="113"/>
      <c r="O3" s="113"/>
      <c r="P3" s="114"/>
      <c r="Q3" s="113"/>
      <c r="R3" s="114"/>
      <c r="S3" s="113"/>
    </row>
    <row r="4" spans="1:19" x14ac:dyDescent="0.25">
      <c r="A4" s="126" t="s">
        <v>2</v>
      </c>
      <c r="B4" s="129" t="s">
        <v>11</v>
      </c>
      <c r="C4" s="130"/>
      <c r="D4" s="130"/>
      <c r="E4" s="130"/>
      <c r="F4" s="130"/>
      <c r="G4" s="130"/>
      <c r="H4" s="130"/>
      <c r="I4" s="131"/>
      <c r="J4" s="129" t="s">
        <v>18</v>
      </c>
      <c r="K4" s="130"/>
      <c r="L4" s="130"/>
      <c r="M4" s="130"/>
      <c r="N4" s="130"/>
      <c r="O4" s="130"/>
      <c r="P4" s="130"/>
      <c r="Q4" s="131"/>
      <c r="R4" s="132" t="s">
        <v>9</v>
      </c>
      <c r="S4" s="132"/>
    </row>
    <row r="5" spans="1:19" x14ac:dyDescent="0.25">
      <c r="A5" s="127"/>
      <c r="B5" s="123" t="s">
        <v>12</v>
      </c>
      <c r="C5" s="123"/>
      <c r="D5" s="123" t="s">
        <v>15</v>
      </c>
      <c r="E5" s="123"/>
      <c r="F5" s="123" t="s">
        <v>16</v>
      </c>
      <c r="G5" s="123"/>
      <c r="H5" s="123" t="s">
        <v>17</v>
      </c>
      <c r="I5" s="123"/>
      <c r="J5" s="123" t="s">
        <v>19</v>
      </c>
      <c r="K5" s="123"/>
      <c r="L5" s="110" t="s">
        <v>20</v>
      </c>
      <c r="M5" s="111"/>
      <c r="N5" s="123" t="s">
        <v>21</v>
      </c>
      <c r="O5" s="123"/>
      <c r="P5" s="123" t="s">
        <v>22</v>
      </c>
      <c r="Q5" s="123"/>
      <c r="R5" s="133"/>
      <c r="S5" s="133"/>
    </row>
    <row r="6" spans="1:19" x14ac:dyDescent="0.25">
      <c r="A6" s="128"/>
      <c r="B6" s="21" t="s">
        <v>13</v>
      </c>
      <c r="C6" s="22" t="s">
        <v>14</v>
      </c>
      <c r="D6" s="21" t="s">
        <v>13</v>
      </c>
      <c r="E6" s="22" t="s">
        <v>14</v>
      </c>
      <c r="F6" s="21" t="s">
        <v>13</v>
      </c>
      <c r="G6" s="22" t="s">
        <v>14</v>
      </c>
      <c r="H6" s="21" t="s">
        <v>13</v>
      </c>
      <c r="I6" s="22" t="s">
        <v>14</v>
      </c>
      <c r="J6" s="21" t="s">
        <v>13</v>
      </c>
      <c r="K6" s="22" t="s">
        <v>14</v>
      </c>
      <c r="L6" s="21" t="s">
        <v>13</v>
      </c>
      <c r="M6" s="22" t="s">
        <v>14</v>
      </c>
      <c r="N6" s="21" t="s">
        <v>13</v>
      </c>
      <c r="O6" s="22" t="s">
        <v>24</v>
      </c>
      <c r="P6" s="21" t="s">
        <v>13</v>
      </c>
      <c r="Q6" s="22" t="s">
        <v>14</v>
      </c>
      <c r="R6" s="21" t="s">
        <v>13</v>
      </c>
      <c r="S6" s="22" t="s">
        <v>14</v>
      </c>
    </row>
    <row r="7" spans="1:19" x14ac:dyDescent="0.25">
      <c r="A7" s="7" t="s">
        <v>3</v>
      </c>
      <c r="B7" s="8">
        <v>0</v>
      </c>
      <c r="C7" s="3">
        <f t="shared" ref="C7:C19" si="0">B7*100/$B$19</f>
        <v>0</v>
      </c>
      <c r="D7" s="8">
        <v>622</v>
      </c>
      <c r="E7" s="3">
        <f t="shared" ref="E7:E19" si="1">D7*100/$D$19</f>
        <v>8.1788297172912561</v>
      </c>
      <c r="F7" s="8">
        <v>0</v>
      </c>
      <c r="G7" s="3">
        <f>F7*100/$F$19</f>
        <v>0</v>
      </c>
      <c r="H7" s="8">
        <v>55</v>
      </c>
      <c r="I7" s="3">
        <f t="shared" ref="I7:I19" si="2">H7*100/$H$19</f>
        <v>2.1048603138155375</v>
      </c>
      <c r="J7" s="8">
        <v>111</v>
      </c>
      <c r="K7" s="3">
        <f t="shared" ref="K7:K19" si="3">J7*100/$J$19</f>
        <v>5.0638686131386859</v>
      </c>
      <c r="L7" s="9">
        <v>0</v>
      </c>
      <c r="M7" s="3">
        <f t="shared" ref="M7:M19" si="4">L7*100/$L$19</f>
        <v>0</v>
      </c>
      <c r="N7" s="8">
        <v>0</v>
      </c>
      <c r="O7" s="3">
        <v>0</v>
      </c>
      <c r="P7" s="8">
        <v>0</v>
      </c>
      <c r="Q7" s="3">
        <f t="shared" ref="Q7:Q19" si="5">P7*100/$P$19</f>
        <v>0</v>
      </c>
      <c r="R7" s="10">
        <f>SUM(B7+D7+F7+H7+J7+L7+N7+P7)</f>
        <v>788</v>
      </c>
      <c r="S7" s="52">
        <f t="shared" ref="S7:S19" si="6">R7*100/$R$19</f>
        <v>4.6629978105213326</v>
      </c>
    </row>
    <row r="8" spans="1:19" x14ac:dyDescent="0.25">
      <c r="A8" s="7" t="s">
        <v>4</v>
      </c>
      <c r="B8" s="8">
        <v>421</v>
      </c>
      <c r="C8" s="3">
        <f t="shared" si="0"/>
        <v>22.634408602150536</v>
      </c>
      <c r="D8" s="8">
        <v>590</v>
      </c>
      <c r="E8" s="3">
        <f t="shared" si="1"/>
        <v>7.758053911900066</v>
      </c>
      <c r="F8" s="8">
        <v>0</v>
      </c>
      <c r="G8" s="3">
        <f t="shared" ref="G8:G19" si="7">F8*100/$F$19</f>
        <v>0</v>
      </c>
      <c r="H8" s="8">
        <v>0</v>
      </c>
      <c r="I8" s="3">
        <f t="shared" si="2"/>
        <v>0</v>
      </c>
      <c r="J8" s="8">
        <v>252</v>
      </c>
      <c r="K8" s="3">
        <f t="shared" si="3"/>
        <v>11.496350364963504</v>
      </c>
      <c r="L8" s="9">
        <v>45</v>
      </c>
      <c r="M8" s="3">
        <f t="shared" si="4"/>
        <v>19.148936170212767</v>
      </c>
      <c r="N8" s="8">
        <v>0</v>
      </c>
      <c r="O8" s="3">
        <v>0</v>
      </c>
      <c r="P8" s="8">
        <v>627</v>
      </c>
      <c r="Q8" s="3">
        <f t="shared" si="5"/>
        <v>70.608108108108112</v>
      </c>
      <c r="R8" s="10">
        <f t="shared" ref="R8:R19" si="8">SUM(B8+D8+F8+H8+J8+L8+N8+P8)</f>
        <v>1935</v>
      </c>
      <c r="S8" s="52">
        <f t="shared" si="6"/>
        <v>11.450381679389313</v>
      </c>
    </row>
    <row r="9" spans="1:19" x14ac:dyDescent="0.25">
      <c r="A9" s="7" t="s">
        <v>5</v>
      </c>
      <c r="B9" s="8">
        <v>202</v>
      </c>
      <c r="C9" s="3">
        <f t="shared" si="0"/>
        <v>10.86021505376344</v>
      </c>
      <c r="D9" s="8">
        <v>720</v>
      </c>
      <c r="E9" s="3">
        <f t="shared" si="1"/>
        <v>9.4674556213017755</v>
      </c>
      <c r="F9" s="8">
        <v>0</v>
      </c>
      <c r="G9" s="3">
        <f t="shared" si="7"/>
        <v>0</v>
      </c>
      <c r="H9" s="8">
        <v>455</v>
      </c>
      <c r="I9" s="3">
        <f t="shared" si="2"/>
        <v>17.412935323383085</v>
      </c>
      <c r="J9" s="8">
        <v>102</v>
      </c>
      <c r="K9" s="3">
        <f t="shared" si="3"/>
        <v>4.6532846715328464</v>
      </c>
      <c r="L9" s="9">
        <v>0</v>
      </c>
      <c r="M9" s="3">
        <f t="shared" si="4"/>
        <v>0</v>
      </c>
      <c r="N9" s="8">
        <v>0</v>
      </c>
      <c r="O9" s="3">
        <v>0</v>
      </c>
      <c r="P9" s="8">
        <v>56</v>
      </c>
      <c r="Q9" s="3">
        <f t="shared" si="5"/>
        <v>6.3063063063063067</v>
      </c>
      <c r="R9" s="10">
        <f t="shared" si="8"/>
        <v>1535</v>
      </c>
      <c r="S9" s="52">
        <f t="shared" si="6"/>
        <v>9.0833777146576722</v>
      </c>
    </row>
    <row r="10" spans="1:19" x14ac:dyDescent="0.25">
      <c r="A10" s="7" t="s">
        <v>6</v>
      </c>
      <c r="B10" s="8">
        <v>280</v>
      </c>
      <c r="C10" s="3">
        <f t="shared" si="0"/>
        <v>15.053763440860216</v>
      </c>
      <c r="D10" s="8">
        <v>484</v>
      </c>
      <c r="E10" s="3">
        <f t="shared" si="1"/>
        <v>6.3642340565417488</v>
      </c>
      <c r="F10" s="8">
        <v>0</v>
      </c>
      <c r="G10" s="3">
        <f t="shared" si="7"/>
        <v>0</v>
      </c>
      <c r="H10" s="8">
        <v>326</v>
      </c>
      <c r="I10" s="3">
        <f t="shared" si="2"/>
        <v>12.476081132797551</v>
      </c>
      <c r="J10" s="8">
        <v>29</v>
      </c>
      <c r="K10" s="3">
        <f t="shared" si="3"/>
        <v>1.3229927007299269</v>
      </c>
      <c r="L10" s="9">
        <v>0</v>
      </c>
      <c r="M10" s="3">
        <f t="shared" si="4"/>
        <v>0</v>
      </c>
      <c r="N10" s="8">
        <v>0</v>
      </c>
      <c r="O10" s="3">
        <v>0</v>
      </c>
      <c r="P10" s="8">
        <v>0</v>
      </c>
      <c r="Q10" s="3">
        <f t="shared" si="5"/>
        <v>0</v>
      </c>
      <c r="R10" s="10">
        <f t="shared" si="8"/>
        <v>1119</v>
      </c>
      <c r="S10" s="52">
        <f t="shared" si="6"/>
        <v>6.6216935913367658</v>
      </c>
    </row>
    <row r="11" spans="1:19" x14ac:dyDescent="0.25">
      <c r="A11" s="7" t="s">
        <v>7</v>
      </c>
      <c r="B11" s="8">
        <v>14</v>
      </c>
      <c r="C11" s="3">
        <f t="shared" si="0"/>
        <v>0.75268817204301075</v>
      </c>
      <c r="D11" s="8">
        <v>855</v>
      </c>
      <c r="E11" s="3">
        <f t="shared" si="1"/>
        <v>11.242603550295858</v>
      </c>
      <c r="F11" s="8">
        <v>0</v>
      </c>
      <c r="G11" s="3">
        <f t="shared" si="7"/>
        <v>0</v>
      </c>
      <c r="H11" s="8">
        <v>398</v>
      </c>
      <c r="I11" s="3">
        <f t="shared" si="2"/>
        <v>15.23153463451971</v>
      </c>
      <c r="J11" s="8">
        <v>32</v>
      </c>
      <c r="K11" s="3">
        <f t="shared" si="3"/>
        <v>1.4598540145985401</v>
      </c>
      <c r="L11" s="9">
        <v>0</v>
      </c>
      <c r="M11" s="3">
        <f t="shared" si="4"/>
        <v>0</v>
      </c>
      <c r="N11" s="8">
        <v>0</v>
      </c>
      <c r="O11" s="3">
        <v>0</v>
      </c>
      <c r="P11" s="8">
        <v>0</v>
      </c>
      <c r="Q11" s="3">
        <f t="shared" si="5"/>
        <v>0</v>
      </c>
      <c r="R11" s="10">
        <f t="shared" si="8"/>
        <v>1299</v>
      </c>
      <c r="S11" s="52">
        <f t="shared" si="6"/>
        <v>7.686845375466004</v>
      </c>
    </row>
    <row r="12" spans="1:19" x14ac:dyDescent="0.25">
      <c r="A12" s="7" t="s">
        <v>8</v>
      </c>
      <c r="B12" s="8">
        <v>182</v>
      </c>
      <c r="C12" s="3">
        <f t="shared" si="0"/>
        <v>9.78494623655914</v>
      </c>
      <c r="D12" s="8">
        <v>40</v>
      </c>
      <c r="E12" s="3">
        <f t="shared" si="1"/>
        <v>0.52596975673898749</v>
      </c>
      <c r="F12" s="8">
        <v>0</v>
      </c>
      <c r="G12" s="3">
        <f t="shared" si="7"/>
        <v>0</v>
      </c>
      <c r="H12" s="8">
        <v>0</v>
      </c>
      <c r="I12" s="3">
        <f t="shared" si="2"/>
        <v>0</v>
      </c>
      <c r="J12" s="8">
        <v>288</v>
      </c>
      <c r="K12" s="3">
        <f t="shared" si="3"/>
        <v>13.138686131386862</v>
      </c>
      <c r="L12" s="9">
        <v>0</v>
      </c>
      <c r="M12" s="3">
        <f t="shared" si="4"/>
        <v>0</v>
      </c>
      <c r="N12" s="8">
        <v>0</v>
      </c>
      <c r="O12" s="3">
        <v>0</v>
      </c>
      <c r="P12" s="8">
        <v>175</v>
      </c>
      <c r="Q12" s="3">
        <f t="shared" si="5"/>
        <v>19.707207207207208</v>
      </c>
      <c r="R12" s="10">
        <f t="shared" si="8"/>
        <v>685</v>
      </c>
      <c r="S12" s="52">
        <f t="shared" si="6"/>
        <v>4.0534942896029351</v>
      </c>
    </row>
    <row r="13" spans="1:19" x14ac:dyDescent="0.25">
      <c r="A13" s="7" t="s">
        <v>26</v>
      </c>
      <c r="B13" s="8">
        <v>145</v>
      </c>
      <c r="C13" s="3">
        <f t="shared" si="0"/>
        <v>7.795698924731183</v>
      </c>
      <c r="D13" s="8">
        <v>241</v>
      </c>
      <c r="E13" s="3">
        <f t="shared" si="1"/>
        <v>3.1689677843523998</v>
      </c>
      <c r="F13" s="8">
        <v>0</v>
      </c>
      <c r="G13" s="3">
        <f t="shared" si="7"/>
        <v>0</v>
      </c>
      <c r="H13" s="8">
        <v>92</v>
      </c>
      <c r="I13" s="3">
        <f t="shared" si="2"/>
        <v>3.5208572522005359</v>
      </c>
      <c r="J13" s="8">
        <v>0</v>
      </c>
      <c r="K13" s="3">
        <f t="shared" si="3"/>
        <v>0</v>
      </c>
      <c r="L13" s="9">
        <v>0</v>
      </c>
      <c r="M13" s="3">
        <f t="shared" si="4"/>
        <v>0</v>
      </c>
      <c r="N13" s="8">
        <v>0</v>
      </c>
      <c r="O13" s="3">
        <v>0</v>
      </c>
      <c r="P13" s="8">
        <v>30</v>
      </c>
      <c r="Q13" s="3">
        <f t="shared" si="5"/>
        <v>3.3783783783783785</v>
      </c>
      <c r="R13" s="10">
        <f t="shared" si="8"/>
        <v>508</v>
      </c>
      <c r="S13" s="52">
        <f t="shared" si="6"/>
        <v>3.0060950352091842</v>
      </c>
    </row>
    <row r="14" spans="1:19" x14ac:dyDescent="0.25">
      <c r="A14" s="7" t="s">
        <v>27</v>
      </c>
      <c r="B14" s="8">
        <v>244</v>
      </c>
      <c r="C14" s="3">
        <f t="shared" si="0"/>
        <v>13.118279569892474</v>
      </c>
      <c r="D14" s="8">
        <v>25</v>
      </c>
      <c r="E14" s="3">
        <f t="shared" si="1"/>
        <v>0.32873109796186717</v>
      </c>
      <c r="F14" s="8">
        <v>0</v>
      </c>
      <c r="G14" s="3">
        <f t="shared" si="7"/>
        <v>0</v>
      </c>
      <c r="H14" s="8">
        <v>0</v>
      </c>
      <c r="I14" s="3">
        <f t="shared" si="2"/>
        <v>0</v>
      </c>
      <c r="J14" s="8">
        <v>150</v>
      </c>
      <c r="K14" s="3">
        <f t="shared" si="3"/>
        <v>6.8430656934306571</v>
      </c>
      <c r="L14" s="9">
        <v>0</v>
      </c>
      <c r="M14" s="3">
        <f t="shared" si="4"/>
        <v>0</v>
      </c>
      <c r="N14" s="8">
        <v>123</v>
      </c>
      <c r="O14" s="3">
        <f t="shared" ref="O14:O19" si="9">N14*100/$N$19</f>
        <v>8.4769124741557551</v>
      </c>
      <c r="P14" s="8">
        <v>0</v>
      </c>
      <c r="Q14" s="3">
        <f t="shared" si="5"/>
        <v>0</v>
      </c>
      <c r="R14" s="10">
        <f t="shared" si="8"/>
        <v>542</v>
      </c>
      <c r="S14" s="52">
        <f t="shared" si="6"/>
        <v>3.2072903722113733</v>
      </c>
    </row>
    <row r="15" spans="1:19" x14ac:dyDescent="0.25">
      <c r="A15" s="7" t="s">
        <v>28</v>
      </c>
      <c r="B15" s="8">
        <v>71</v>
      </c>
      <c r="C15" s="3">
        <f t="shared" si="0"/>
        <v>3.817204301075269</v>
      </c>
      <c r="D15" s="8">
        <v>597</v>
      </c>
      <c r="E15" s="3">
        <f t="shared" si="1"/>
        <v>7.8500986193293887</v>
      </c>
      <c r="F15" s="8">
        <v>0</v>
      </c>
      <c r="G15" s="3">
        <f t="shared" si="7"/>
        <v>0</v>
      </c>
      <c r="H15" s="8">
        <v>48</v>
      </c>
      <c r="I15" s="3">
        <f t="shared" si="2"/>
        <v>1.8369690011481057</v>
      </c>
      <c r="J15" s="8">
        <v>381</v>
      </c>
      <c r="K15" s="3">
        <f t="shared" si="3"/>
        <v>17.381386861313867</v>
      </c>
      <c r="L15" s="9">
        <v>87</v>
      </c>
      <c r="M15" s="3">
        <f t="shared" si="4"/>
        <v>37.021276595744681</v>
      </c>
      <c r="N15" s="8">
        <v>1029</v>
      </c>
      <c r="O15" s="3">
        <f t="shared" si="9"/>
        <v>70.916609235010341</v>
      </c>
      <c r="P15" s="8">
        <v>0</v>
      </c>
      <c r="Q15" s="3">
        <f t="shared" si="5"/>
        <v>0</v>
      </c>
      <c r="R15" s="10">
        <f t="shared" si="8"/>
        <v>2213</v>
      </c>
      <c r="S15" s="52">
        <f t="shared" si="6"/>
        <v>13.095449434877803</v>
      </c>
    </row>
    <row r="16" spans="1:19" x14ac:dyDescent="0.25">
      <c r="A16" s="7" t="s">
        <v>29</v>
      </c>
      <c r="B16" s="8">
        <v>31</v>
      </c>
      <c r="C16" s="3">
        <f t="shared" si="0"/>
        <v>1.6666666666666667</v>
      </c>
      <c r="D16" s="8">
        <v>963</v>
      </c>
      <c r="E16" s="3">
        <f t="shared" si="1"/>
        <v>12.662721893491124</v>
      </c>
      <c r="F16" s="8">
        <v>45</v>
      </c>
      <c r="G16" s="3">
        <f t="shared" si="7"/>
        <v>81.818181818181813</v>
      </c>
      <c r="H16" s="8">
        <v>20</v>
      </c>
      <c r="I16" s="3">
        <f t="shared" si="2"/>
        <v>0.76540375047837739</v>
      </c>
      <c r="J16" s="8">
        <v>156</v>
      </c>
      <c r="K16" s="3">
        <f t="shared" si="3"/>
        <v>7.1167883211678831</v>
      </c>
      <c r="L16" s="9">
        <v>34</v>
      </c>
      <c r="M16" s="3">
        <f t="shared" si="4"/>
        <v>14.468085106382979</v>
      </c>
      <c r="N16" s="8">
        <v>0</v>
      </c>
      <c r="O16" s="3">
        <f t="shared" si="9"/>
        <v>0</v>
      </c>
      <c r="P16" s="8">
        <v>0</v>
      </c>
      <c r="Q16" s="3">
        <f t="shared" si="5"/>
        <v>0</v>
      </c>
      <c r="R16" s="10">
        <f t="shared" si="8"/>
        <v>1249</v>
      </c>
      <c r="S16" s="52">
        <f t="shared" si="6"/>
        <v>7.3909698798745485</v>
      </c>
    </row>
    <row r="17" spans="1:19" x14ac:dyDescent="0.25">
      <c r="A17" s="7" t="s">
        <v>30</v>
      </c>
      <c r="B17" s="8">
        <v>270</v>
      </c>
      <c r="C17" s="3">
        <f t="shared" si="0"/>
        <v>14.516129032258064</v>
      </c>
      <c r="D17" s="8">
        <v>1838</v>
      </c>
      <c r="E17" s="3">
        <f t="shared" si="1"/>
        <v>24.168310322156476</v>
      </c>
      <c r="F17" s="8">
        <v>10</v>
      </c>
      <c r="G17" s="3">
        <f t="shared" si="7"/>
        <v>18.181818181818183</v>
      </c>
      <c r="H17" s="8">
        <v>849</v>
      </c>
      <c r="I17" s="3">
        <f t="shared" si="2"/>
        <v>32.491389207807117</v>
      </c>
      <c r="J17" s="8">
        <v>656</v>
      </c>
      <c r="K17" s="3">
        <f t="shared" si="3"/>
        <v>29.927007299270073</v>
      </c>
      <c r="L17" s="9">
        <v>45</v>
      </c>
      <c r="M17" s="3">
        <f t="shared" si="4"/>
        <v>19.148936170212767</v>
      </c>
      <c r="N17" s="8">
        <v>299</v>
      </c>
      <c r="O17" s="3">
        <f t="shared" si="9"/>
        <v>20.606478290833909</v>
      </c>
      <c r="P17" s="8">
        <v>0</v>
      </c>
      <c r="Q17" s="3">
        <v>0</v>
      </c>
      <c r="R17" s="10">
        <f t="shared" si="8"/>
        <v>3967</v>
      </c>
      <c r="S17" s="52">
        <f t="shared" si="6"/>
        <v>23.47476182022605</v>
      </c>
    </row>
    <row r="18" spans="1:19" x14ac:dyDescent="0.25">
      <c r="A18" s="7" t="s">
        <v>31</v>
      </c>
      <c r="B18" s="8">
        <v>0</v>
      </c>
      <c r="C18" s="3">
        <f t="shared" si="0"/>
        <v>0</v>
      </c>
      <c r="D18" s="8">
        <v>630</v>
      </c>
      <c r="E18" s="3">
        <f t="shared" si="1"/>
        <v>8.2840236686390529</v>
      </c>
      <c r="F18" s="8">
        <v>0</v>
      </c>
      <c r="G18" s="3">
        <f t="shared" si="7"/>
        <v>0</v>
      </c>
      <c r="H18" s="8">
        <v>370</v>
      </c>
      <c r="I18" s="3">
        <f t="shared" si="2"/>
        <v>14.159969383849981</v>
      </c>
      <c r="J18" s="8">
        <v>35</v>
      </c>
      <c r="K18" s="3">
        <f t="shared" si="3"/>
        <v>1.5967153284671534</v>
      </c>
      <c r="L18" s="9">
        <v>24</v>
      </c>
      <c r="M18" s="3">
        <f t="shared" si="4"/>
        <v>10.212765957446809</v>
      </c>
      <c r="N18" s="8">
        <v>0</v>
      </c>
      <c r="O18" s="3">
        <f t="shared" si="9"/>
        <v>0</v>
      </c>
      <c r="P18" s="8">
        <v>0</v>
      </c>
      <c r="Q18" s="3">
        <f t="shared" si="5"/>
        <v>0</v>
      </c>
      <c r="R18" s="10">
        <f t="shared" si="8"/>
        <v>1059</v>
      </c>
      <c r="S18" s="52">
        <f t="shared" si="6"/>
        <v>6.2666429966270192</v>
      </c>
    </row>
    <row r="19" spans="1:19" x14ac:dyDescent="0.25">
      <c r="A19" s="23" t="s">
        <v>9</v>
      </c>
      <c r="B19" s="24">
        <f>SUM(B7:B18)</f>
        <v>1860</v>
      </c>
      <c r="C19" s="51">
        <f t="shared" si="0"/>
        <v>100</v>
      </c>
      <c r="D19" s="24">
        <f>SUM(D7:D18)</f>
        <v>7605</v>
      </c>
      <c r="E19" s="51">
        <f t="shared" si="1"/>
        <v>100</v>
      </c>
      <c r="F19" s="24">
        <f>SUM(F7:F18)</f>
        <v>55</v>
      </c>
      <c r="G19" s="51">
        <f t="shared" si="7"/>
        <v>100</v>
      </c>
      <c r="H19" s="24">
        <f>SUM(H7:H18)</f>
        <v>2613</v>
      </c>
      <c r="I19" s="51">
        <f t="shared" si="2"/>
        <v>100</v>
      </c>
      <c r="J19" s="24">
        <f>SUM(J7:J18)</f>
        <v>2192</v>
      </c>
      <c r="K19" s="51">
        <f t="shared" si="3"/>
        <v>100</v>
      </c>
      <c r="L19" s="24">
        <f>SUM(L7:L18)</f>
        <v>235</v>
      </c>
      <c r="M19" s="51">
        <f t="shared" si="4"/>
        <v>100</v>
      </c>
      <c r="N19" s="24">
        <f>SUM(N7:N18)</f>
        <v>1451</v>
      </c>
      <c r="O19" s="51">
        <f t="shared" si="9"/>
        <v>100</v>
      </c>
      <c r="P19" s="24">
        <f>SUM(P7:P18)</f>
        <v>888</v>
      </c>
      <c r="Q19" s="51">
        <f t="shared" si="5"/>
        <v>100</v>
      </c>
      <c r="R19" s="25">
        <f t="shared" si="8"/>
        <v>16899</v>
      </c>
      <c r="S19" s="51">
        <f t="shared" si="6"/>
        <v>100</v>
      </c>
    </row>
  </sheetData>
  <mergeCells count="15"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  <mergeCell ref="A1:S1"/>
    <mergeCell ref="A2:S2"/>
    <mergeCell ref="A3:S3"/>
    <mergeCell ref="A4:A6"/>
    <mergeCell ref="B4:I4"/>
  </mergeCells>
  <pageMargins left="0.7" right="0.7" top="0.75" bottom="0.75" header="0.3" footer="0.3"/>
  <pageSetup paperSize="9" orientation="landscape" r:id="rId1"/>
  <ignoredErrors>
    <ignoredError sqref="C19 E19 I19 K19 M19 O19 G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Q18" sqref="Q18"/>
    </sheetView>
  </sheetViews>
  <sheetFormatPr baseColWidth="10" defaultRowHeight="15" x14ac:dyDescent="0.25"/>
  <cols>
    <col min="2" max="2" width="5.5703125" customWidth="1"/>
    <col min="3" max="3" width="5.5703125" bestFit="1" customWidth="1"/>
    <col min="4" max="4" width="5.42578125" bestFit="1" customWidth="1"/>
    <col min="5" max="5" width="5.5703125" bestFit="1" customWidth="1"/>
    <col min="6" max="6" width="5.42578125" bestFit="1" customWidth="1"/>
    <col min="7" max="7" width="5.5703125" bestFit="1" customWidth="1"/>
    <col min="8" max="9" width="7" customWidth="1"/>
    <col min="10" max="10" width="6.28515625" customWidth="1"/>
    <col min="11" max="11" width="5.5703125" bestFit="1" customWidth="1"/>
    <col min="12" max="12" width="5.42578125" bestFit="1" customWidth="1"/>
    <col min="13" max="13" width="5.5703125" bestFit="1" customWidth="1"/>
    <col min="14" max="14" width="5.42578125" bestFit="1" customWidth="1"/>
    <col min="15" max="15" width="5.5703125" bestFit="1" customWidth="1"/>
    <col min="16" max="16" width="5.42578125" bestFit="1" customWidth="1"/>
    <col min="17" max="17" width="5.5703125" bestFit="1" customWidth="1"/>
    <col min="18" max="18" width="6.42578125" bestFit="1" customWidth="1"/>
    <col min="19" max="19" width="5.5703125" bestFit="1" customWidth="1"/>
  </cols>
  <sheetData>
    <row r="1" spans="1:19" ht="15.75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x14ac:dyDescent="0.25">
      <c r="A2" s="125" t="s">
        <v>25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x14ac:dyDescent="0.25">
      <c r="A3" s="113" t="s">
        <v>32</v>
      </c>
      <c r="B3" s="114"/>
      <c r="C3" s="113"/>
      <c r="D3" s="114"/>
      <c r="E3" s="113"/>
      <c r="F3" s="114"/>
      <c r="G3" s="113"/>
      <c r="H3" s="114"/>
      <c r="I3" s="113"/>
      <c r="J3" s="114"/>
      <c r="K3" s="113"/>
      <c r="L3" s="114"/>
      <c r="M3" s="113"/>
      <c r="N3" s="113"/>
      <c r="O3" s="113"/>
      <c r="P3" s="114"/>
      <c r="Q3" s="113"/>
      <c r="R3" s="114"/>
      <c r="S3" s="113"/>
    </row>
    <row r="4" spans="1:19" x14ac:dyDescent="0.25">
      <c r="A4" s="126" t="s">
        <v>2</v>
      </c>
      <c r="B4" s="136" t="s">
        <v>11</v>
      </c>
      <c r="C4" s="137"/>
      <c r="D4" s="137"/>
      <c r="E4" s="137"/>
      <c r="F4" s="137"/>
      <c r="G4" s="137"/>
      <c r="H4" s="137"/>
      <c r="I4" s="138"/>
      <c r="J4" s="136" t="s">
        <v>18</v>
      </c>
      <c r="K4" s="137"/>
      <c r="L4" s="137"/>
      <c r="M4" s="137"/>
      <c r="N4" s="137"/>
      <c r="O4" s="137"/>
      <c r="P4" s="137"/>
      <c r="Q4" s="138"/>
      <c r="R4" s="126" t="s">
        <v>9</v>
      </c>
      <c r="S4" s="126"/>
    </row>
    <row r="5" spans="1:19" x14ac:dyDescent="0.25">
      <c r="A5" s="127"/>
      <c r="B5" s="134" t="s">
        <v>12</v>
      </c>
      <c r="C5" s="134"/>
      <c r="D5" s="134" t="s">
        <v>15</v>
      </c>
      <c r="E5" s="134"/>
      <c r="F5" s="134" t="s">
        <v>16</v>
      </c>
      <c r="G5" s="134"/>
      <c r="H5" s="134" t="s">
        <v>17</v>
      </c>
      <c r="I5" s="134"/>
      <c r="J5" s="134" t="s">
        <v>19</v>
      </c>
      <c r="K5" s="134"/>
      <c r="L5" s="111" t="s">
        <v>20</v>
      </c>
      <c r="M5" s="111"/>
      <c r="N5" s="134" t="s">
        <v>21</v>
      </c>
      <c r="O5" s="134"/>
      <c r="P5" s="134" t="s">
        <v>22</v>
      </c>
      <c r="Q5" s="134"/>
      <c r="R5" s="128"/>
      <c r="S5" s="128"/>
    </row>
    <row r="6" spans="1:19" x14ac:dyDescent="0.25">
      <c r="A6" s="128"/>
      <c r="B6" s="21" t="s">
        <v>13</v>
      </c>
      <c r="C6" s="22" t="s">
        <v>14</v>
      </c>
      <c r="D6" s="21" t="s">
        <v>13</v>
      </c>
      <c r="E6" s="22" t="s">
        <v>14</v>
      </c>
      <c r="F6" s="21" t="s">
        <v>13</v>
      </c>
      <c r="G6" s="22" t="s">
        <v>14</v>
      </c>
      <c r="H6" s="21" t="s">
        <v>13</v>
      </c>
      <c r="I6" s="22" t="s">
        <v>14</v>
      </c>
      <c r="J6" s="21" t="s">
        <v>13</v>
      </c>
      <c r="K6" s="22" t="s">
        <v>14</v>
      </c>
      <c r="L6" s="21" t="s">
        <v>13</v>
      </c>
      <c r="M6" s="22" t="s">
        <v>14</v>
      </c>
      <c r="N6" s="21" t="s">
        <v>13</v>
      </c>
      <c r="O6" s="22" t="s">
        <v>14</v>
      </c>
      <c r="P6" s="21" t="s">
        <v>13</v>
      </c>
      <c r="Q6" s="22" t="s">
        <v>14</v>
      </c>
      <c r="R6" s="21" t="s">
        <v>13</v>
      </c>
      <c r="S6" s="22" t="s">
        <v>14</v>
      </c>
    </row>
    <row r="7" spans="1:19" x14ac:dyDescent="0.25">
      <c r="A7" s="7" t="s">
        <v>3</v>
      </c>
      <c r="B7" s="11">
        <v>40</v>
      </c>
      <c r="C7" s="12">
        <f t="shared" ref="C7:C19" si="0">B7*100/$B$19</f>
        <v>1.3879250520471895</v>
      </c>
      <c r="D7" s="11">
        <v>685</v>
      </c>
      <c r="E7" s="12">
        <f t="shared" ref="E7:E19" si="1">D7*100/$D$19</f>
        <v>8.0446271285965949</v>
      </c>
      <c r="F7" s="11">
        <v>0</v>
      </c>
      <c r="G7" s="12">
        <f t="shared" ref="G7:G19" si="2">F7*100/$F$19</f>
        <v>0</v>
      </c>
      <c r="H7" s="11">
        <v>93</v>
      </c>
      <c r="I7" s="12">
        <f t="shared" ref="I7:I19" si="3">H7*100/$H$19</f>
        <v>1.3310433662516101</v>
      </c>
      <c r="J7" s="11">
        <v>297</v>
      </c>
      <c r="K7" s="12">
        <f t="shared" ref="K7:K19" si="4">J7*100/$J$19</f>
        <v>2.0853812666760287</v>
      </c>
      <c r="L7" s="13">
        <v>358</v>
      </c>
      <c r="M7" s="12">
        <f t="shared" ref="M7:M19" si="5">L7*100/$L$19</f>
        <v>10.654761904761905</v>
      </c>
      <c r="N7" s="11">
        <v>1134</v>
      </c>
      <c r="O7" s="12">
        <f t="shared" ref="O7:O19" si="6">N7*100/$N$19</f>
        <v>12.011439466158246</v>
      </c>
      <c r="P7" s="11">
        <v>0</v>
      </c>
      <c r="Q7" s="14">
        <f>P7*100/$P$19</f>
        <v>0</v>
      </c>
      <c r="R7" s="15">
        <f>SUM(B7+D7+F7+H7+J7+L7+N7+P7)</f>
        <v>2607</v>
      </c>
      <c r="S7" s="12">
        <f t="shared" ref="S7:S19" si="7">R7*100/$R$19</f>
        <v>4.4909560723514215</v>
      </c>
    </row>
    <row r="8" spans="1:19" x14ac:dyDescent="0.25">
      <c r="A8" s="7" t="s">
        <v>4</v>
      </c>
      <c r="B8" s="11">
        <v>458</v>
      </c>
      <c r="C8" s="12">
        <f t="shared" si="0"/>
        <v>15.891741845940318</v>
      </c>
      <c r="D8" s="11">
        <v>693</v>
      </c>
      <c r="E8" s="12">
        <f t="shared" si="1"/>
        <v>8.1385789782736353</v>
      </c>
      <c r="F8" s="11">
        <v>100</v>
      </c>
      <c r="G8" s="12">
        <f t="shared" si="2"/>
        <v>3.7037037037037037</v>
      </c>
      <c r="H8" s="11">
        <v>12</v>
      </c>
      <c r="I8" s="12">
        <f t="shared" si="3"/>
        <v>0.17174753112924002</v>
      </c>
      <c r="J8" s="11">
        <v>1573</v>
      </c>
      <c r="K8" s="12">
        <f t="shared" si="4"/>
        <v>11.044797079061929</v>
      </c>
      <c r="L8" s="13">
        <v>969</v>
      </c>
      <c r="M8" s="12">
        <f t="shared" si="5"/>
        <v>28.839285714285715</v>
      </c>
      <c r="N8" s="11">
        <v>998</v>
      </c>
      <c r="O8" s="12">
        <f t="shared" si="6"/>
        <v>10.570914098082831</v>
      </c>
      <c r="P8" s="11">
        <v>789</v>
      </c>
      <c r="Q8" s="14">
        <f t="shared" ref="Q8:Q19" si="8">P8*100/$P$19</f>
        <v>7.9512244280963422</v>
      </c>
      <c r="R8" s="15">
        <f t="shared" ref="R8:R19" si="9">SUM(B8+D8+F8+H8+J8+L8+N8+P8)</f>
        <v>5592</v>
      </c>
      <c r="S8" s="12">
        <f t="shared" si="7"/>
        <v>9.6330749354005167</v>
      </c>
    </row>
    <row r="9" spans="1:19" x14ac:dyDescent="0.25">
      <c r="A9" s="7" t="s">
        <v>5</v>
      </c>
      <c r="B9" s="11">
        <v>212</v>
      </c>
      <c r="C9" s="12">
        <f t="shared" si="0"/>
        <v>7.3560027758501043</v>
      </c>
      <c r="D9" s="11">
        <v>803</v>
      </c>
      <c r="E9" s="12">
        <f t="shared" si="1"/>
        <v>9.4304169113329426</v>
      </c>
      <c r="F9" s="11">
        <v>162</v>
      </c>
      <c r="G9" s="12">
        <f t="shared" si="2"/>
        <v>6</v>
      </c>
      <c r="H9" s="11">
        <v>476</v>
      </c>
      <c r="I9" s="12">
        <f t="shared" si="3"/>
        <v>6.8126520681265204</v>
      </c>
      <c r="J9" s="11">
        <v>1048</v>
      </c>
      <c r="K9" s="12">
        <f t="shared" si="4"/>
        <v>7.3585170622103639</v>
      </c>
      <c r="L9" s="13">
        <v>241</v>
      </c>
      <c r="M9" s="12">
        <f t="shared" si="5"/>
        <v>7.1726190476190474</v>
      </c>
      <c r="N9" s="11">
        <v>947</v>
      </c>
      <c r="O9" s="12">
        <f t="shared" si="6"/>
        <v>10.030717085054549</v>
      </c>
      <c r="P9" s="11">
        <v>2752</v>
      </c>
      <c r="Q9" s="14">
        <f t="shared" si="8"/>
        <v>27.733548322080015</v>
      </c>
      <c r="R9" s="15">
        <f t="shared" si="9"/>
        <v>6641</v>
      </c>
      <c r="S9" s="12">
        <f t="shared" si="7"/>
        <v>11.440137812230835</v>
      </c>
    </row>
    <row r="10" spans="1:19" x14ac:dyDescent="0.25">
      <c r="A10" s="7" t="s">
        <v>6</v>
      </c>
      <c r="B10" s="11">
        <v>357</v>
      </c>
      <c r="C10" s="12">
        <f t="shared" si="0"/>
        <v>12.387231089521165</v>
      </c>
      <c r="D10" s="11">
        <v>528</v>
      </c>
      <c r="E10" s="12">
        <f t="shared" si="1"/>
        <v>6.2008220786846744</v>
      </c>
      <c r="F10" s="11">
        <v>284</v>
      </c>
      <c r="G10" s="12">
        <f t="shared" si="2"/>
        <v>10.518518518518519</v>
      </c>
      <c r="H10" s="11">
        <v>333</v>
      </c>
      <c r="I10" s="12">
        <f t="shared" si="3"/>
        <v>4.7659939888364109</v>
      </c>
      <c r="J10" s="11">
        <v>1571</v>
      </c>
      <c r="K10" s="12">
        <f t="shared" si="4"/>
        <v>11.030754107569162</v>
      </c>
      <c r="L10" s="13">
        <v>238</v>
      </c>
      <c r="M10" s="12">
        <f t="shared" si="5"/>
        <v>7.083333333333333</v>
      </c>
      <c r="N10" s="11">
        <v>1171</v>
      </c>
      <c r="O10" s="12">
        <f t="shared" si="6"/>
        <v>12.403347103061117</v>
      </c>
      <c r="P10" s="11">
        <v>1405</v>
      </c>
      <c r="Q10" s="14">
        <f t="shared" si="8"/>
        <v>14.159024488561927</v>
      </c>
      <c r="R10" s="15">
        <f t="shared" si="9"/>
        <v>5887</v>
      </c>
      <c r="S10" s="12">
        <f t="shared" si="7"/>
        <v>10.141257536606373</v>
      </c>
    </row>
    <row r="11" spans="1:19" x14ac:dyDescent="0.25">
      <c r="A11" s="7" t="s">
        <v>7</v>
      </c>
      <c r="B11" s="11">
        <v>160</v>
      </c>
      <c r="C11" s="12">
        <f t="shared" si="0"/>
        <v>5.5517002081887581</v>
      </c>
      <c r="D11" s="11">
        <v>946</v>
      </c>
      <c r="E11" s="12">
        <f t="shared" si="1"/>
        <v>11.109806224310042</v>
      </c>
      <c r="F11" s="11">
        <v>250</v>
      </c>
      <c r="G11" s="12">
        <f t="shared" si="2"/>
        <v>9.2592592592592595</v>
      </c>
      <c r="H11" s="11">
        <v>765</v>
      </c>
      <c r="I11" s="12">
        <f t="shared" si="3"/>
        <v>10.948905109489051</v>
      </c>
      <c r="J11" s="11">
        <v>669</v>
      </c>
      <c r="K11" s="12">
        <f t="shared" si="4"/>
        <v>4.6973739643308523</v>
      </c>
      <c r="L11" s="13">
        <v>333</v>
      </c>
      <c r="M11" s="12">
        <f t="shared" si="5"/>
        <v>9.9107142857142865</v>
      </c>
      <c r="N11" s="11">
        <v>433</v>
      </c>
      <c r="O11" s="12">
        <f t="shared" si="6"/>
        <v>4.5863785615930519</v>
      </c>
      <c r="P11" s="11">
        <v>592</v>
      </c>
      <c r="Q11" s="14">
        <f t="shared" si="8"/>
        <v>5.9659377204474451</v>
      </c>
      <c r="R11" s="15">
        <f t="shared" si="9"/>
        <v>4148</v>
      </c>
      <c r="S11" s="12">
        <f t="shared" si="7"/>
        <v>7.1455641688199831</v>
      </c>
    </row>
    <row r="12" spans="1:19" x14ac:dyDescent="0.25">
      <c r="A12" s="7" t="s">
        <v>8</v>
      </c>
      <c r="B12" s="11">
        <v>578</v>
      </c>
      <c r="C12" s="12">
        <f t="shared" si="0"/>
        <v>20.055517002081888</v>
      </c>
      <c r="D12" s="11">
        <v>93</v>
      </c>
      <c r="E12" s="12">
        <f t="shared" si="1"/>
        <v>1.092190252495596</v>
      </c>
      <c r="F12" s="11">
        <v>257</v>
      </c>
      <c r="G12" s="12">
        <f t="shared" si="2"/>
        <v>9.518518518518519</v>
      </c>
      <c r="H12" s="11">
        <v>462</v>
      </c>
      <c r="I12" s="12">
        <f t="shared" si="3"/>
        <v>6.6122799484757406</v>
      </c>
      <c r="J12" s="11">
        <v>1397</v>
      </c>
      <c r="K12" s="12">
        <f t="shared" si="4"/>
        <v>9.8090155876983562</v>
      </c>
      <c r="L12" s="11">
        <v>228</v>
      </c>
      <c r="M12" s="12">
        <f t="shared" si="5"/>
        <v>6.7857142857142856</v>
      </c>
      <c r="N12" s="11">
        <v>314</v>
      </c>
      <c r="O12" s="12">
        <f t="shared" si="6"/>
        <v>3.325918864527063</v>
      </c>
      <c r="P12" s="11">
        <v>1265</v>
      </c>
      <c r="Q12" s="14">
        <f t="shared" si="8"/>
        <v>12.748160838456112</v>
      </c>
      <c r="R12" s="15">
        <f t="shared" si="9"/>
        <v>4594</v>
      </c>
      <c r="S12" s="12">
        <f t="shared" si="7"/>
        <v>7.9138673557278212</v>
      </c>
    </row>
    <row r="13" spans="1:19" x14ac:dyDescent="0.25">
      <c r="A13" s="7" t="s">
        <v>26</v>
      </c>
      <c r="B13" s="11">
        <v>157</v>
      </c>
      <c r="C13" s="12">
        <f t="shared" si="0"/>
        <v>5.4476058292852185</v>
      </c>
      <c r="D13" s="11">
        <v>247</v>
      </c>
      <c r="E13" s="12">
        <f t="shared" si="1"/>
        <v>2.9007633587786259</v>
      </c>
      <c r="F13" s="11">
        <v>217</v>
      </c>
      <c r="G13" s="12">
        <f t="shared" si="2"/>
        <v>8.0370370370370363</v>
      </c>
      <c r="H13" s="11">
        <v>400</v>
      </c>
      <c r="I13" s="12">
        <f t="shared" si="3"/>
        <v>5.7249177043080008</v>
      </c>
      <c r="J13" s="11">
        <v>1682</v>
      </c>
      <c r="K13" s="12">
        <f t="shared" si="4"/>
        <v>11.810139025417778</v>
      </c>
      <c r="L13" s="11">
        <v>275</v>
      </c>
      <c r="M13" s="12">
        <f t="shared" si="5"/>
        <v>8.1845238095238102</v>
      </c>
      <c r="N13" s="11">
        <v>286</v>
      </c>
      <c r="O13" s="12">
        <f t="shared" si="6"/>
        <v>3.029340112276242</v>
      </c>
      <c r="P13" s="11">
        <v>544</v>
      </c>
      <c r="Q13" s="14">
        <f t="shared" si="8"/>
        <v>5.4822130404111657</v>
      </c>
      <c r="R13" s="15">
        <f t="shared" si="9"/>
        <v>3808</v>
      </c>
      <c r="S13" s="12">
        <f t="shared" si="7"/>
        <v>6.5598621877691645</v>
      </c>
    </row>
    <row r="14" spans="1:19" x14ac:dyDescent="0.25">
      <c r="A14" s="7" t="s">
        <v>27</v>
      </c>
      <c r="B14" s="11">
        <v>287</v>
      </c>
      <c r="C14" s="12">
        <f t="shared" si="0"/>
        <v>9.9583622484385845</v>
      </c>
      <c r="D14" s="11">
        <v>39</v>
      </c>
      <c r="E14" s="12">
        <f t="shared" si="1"/>
        <v>0.4580152671755725</v>
      </c>
      <c r="F14" s="11">
        <v>656</v>
      </c>
      <c r="G14" s="12">
        <f t="shared" si="2"/>
        <v>24.296296296296298</v>
      </c>
      <c r="H14" s="11">
        <v>580</v>
      </c>
      <c r="I14" s="12">
        <f t="shared" si="3"/>
        <v>8.3011306712466002</v>
      </c>
      <c r="J14" s="11">
        <v>596</v>
      </c>
      <c r="K14" s="12">
        <f t="shared" si="4"/>
        <v>4.1848055048448254</v>
      </c>
      <c r="L14" s="11">
        <v>0</v>
      </c>
      <c r="M14" s="12">
        <f t="shared" si="5"/>
        <v>0</v>
      </c>
      <c r="N14" s="11">
        <v>577</v>
      </c>
      <c r="O14" s="12">
        <f t="shared" si="6"/>
        <v>6.1116407160258444</v>
      </c>
      <c r="P14" s="11">
        <v>1094</v>
      </c>
      <c r="Q14" s="14">
        <f t="shared" si="8"/>
        <v>11.024891665826868</v>
      </c>
      <c r="R14" s="15">
        <f t="shared" si="9"/>
        <v>3829</v>
      </c>
      <c r="S14" s="12">
        <f t="shared" si="7"/>
        <v>6.5960378983634795</v>
      </c>
    </row>
    <row r="15" spans="1:19" x14ac:dyDescent="0.25">
      <c r="A15" s="7" t="s">
        <v>28</v>
      </c>
      <c r="B15" s="11">
        <v>108</v>
      </c>
      <c r="C15" s="12">
        <f t="shared" si="0"/>
        <v>3.7473976405274114</v>
      </c>
      <c r="D15" s="11">
        <v>710</v>
      </c>
      <c r="E15" s="12">
        <f t="shared" si="1"/>
        <v>8.3382266588373462</v>
      </c>
      <c r="F15" s="11">
        <v>238</v>
      </c>
      <c r="G15" s="12">
        <f t="shared" si="2"/>
        <v>8.8148148148148149</v>
      </c>
      <c r="H15" s="11">
        <v>952</v>
      </c>
      <c r="I15" s="12">
        <f t="shared" si="3"/>
        <v>13.625304136253041</v>
      </c>
      <c r="J15" s="11">
        <v>1415</v>
      </c>
      <c r="K15" s="12">
        <f t="shared" si="4"/>
        <v>9.9354023311332682</v>
      </c>
      <c r="L15" s="11">
        <v>87</v>
      </c>
      <c r="M15" s="12">
        <f t="shared" si="5"/>
        <v>2.5892857142857144</v>
      </c>
      <c r="N15" s="11">
        <v>1060</v>
      </c>
      <c r="O15" s="12">
        <f t="shared" si="6"/>
        <v>11.227624192352504</v>
      </c>
      <c r="P15" s="11">
        <v>262</v>
      </c>
      <c r="Q15" s="14">
        <f t="shared" si="8"/>
        <v>2.6403305451980246</v>
      </c>
      <c r="R15" s="15">
        <f t="shared" si="9"/>
        <v>4832</v>
      </c>
      <c r="S15" s="12">
        <f t="shared" si="7"/>
        <v>8.3238587424633934</v>
      </c>
    </row>
    <row r="16" spans="1:19" x14ac:dyDescent="0.25">
      <c r="A16" s="7" t="s">
        <v>29</v>
      </c>
      <c r="B16" s="11">
        <v>122</v>
      </c>
      <c r="C16" s="12">
        <f t="shared" si="0"/>
        <v>4.2331714087439281</v>
      </c>
      <c r="D16" s="11">
        <v>976</v>
      </c>
      <c r="E16" s="12">
        <f t="shared" si="1"/>
        <v>11.462125660598943</v>
      </c>
      <c r="F16" s="11">
        <v>329</v>
      </c>
      <c r="G16" s="12">
        <f t="shared" si="2"/>
        <v>12.185185185185185</v>
      </c>
      <c r="H16" s="11">
        <v>454</v>
      </c>
      <c r="I16" s="12">
        <f t="shared" si="3"/>
        <v>6.4977815943895809</v>
      </c>
      <c r="J16" s="11">
        <v>2012</v>
      </c>
      <c r="K16" s="12">
        <f t="shared" si="4"/>
        <v>14.127229321724476</v>
      </c>
      <c r="L16" s="11">
        <v>116</v>
      </c>
      <c r="M16" s="12">
        <f t="shared" si="5"/>
        <v>3.4523809523809526</v>
      </c>
      <c r="N16" s="11">
        <v>744</v>
      </c>
      <c r="O16" s="12">
        <f t="shared" si="6"/>
        <v>7.8805211312360974</v>
      </c>
      <c r="P16" s="11">
        <v>768</v>
      </c>
      <c r="Q16" s="14">
        <f t="shared" si="8"/>
        <v>7.7395948805804693</v>
      </c>
      <c r="R16" s="15">
        <f t="shared" si="9"/>
        <v>5521</v>
      </c>
      <c r="S16" s="12">
        <f t="shared" si="7"/>
        <v>9.5107665805340229</v>
      </c>
    </row>
    <row r="17" spans="1:19" x14ac:dyDescent="0.25">
      <c r="A17" s="7" t="s">
        <v>30</v>
      </c>
      <c r="B17" s="11">
        <v>350</v>
      </c>
      <c r="C17" s="12">
        <f t="shared" si="0"/>
        <v>12.144344205412908</v>
      </c>
      <c r="D17" s="11">
        <v>2008</v>
      </c>
      <c r="E17" s="12">
        <f t="shared" si="1"/>
        <v>23.581914268937169</v>
      </c>
      <c r="F17" s="11">
        <v>161</v>
      </c>
      <c r="G17" s="12">
        <f t="shared" si="2"/>
        <v>5.9629629629629628</v>
      </c>
      <c r="H17" s="11">
        <v>1490</v>
      </c>
      <c r="I17" s="12">
        <f t="shared" si="3"/>
        <v>21.325318448547304</v>
      </c>
      <c r="J17" s="11">
        <v>1939</v>
      </c>
      <c r="K17" s="12">
        <f t="shared" si="4"/>
        <v>13.61466086223845</v>
      </c>
      <c r="L17" s="11">
        <v>491</v>
      </c>
      <c r="M17" s="12">
        <f t="shared" si="5"/>
        <v>14.613095238095237</v>
      </c>
      <c r="N17" s="11">
        <v>1777</v>
      </c>
      <c r="O17" s="12">
        <f t="shared" si="6"/>
        <v>18.822158669632454</v>
      </c>
      <c r="P17" s="11">
        <v>359</v>
      </c>
      <c r="Q17" s="14">
        <f t="shared" si="8"/>
        <v>3.6178575027713391</v>
      </c>
      <c r="R17" s="15">
        <f t="shared" si="9"/>
        <v>8575</v>
      </c>
      <c r="S17" s="12">
        <f t="shared" si="7"/>
        <v>14.771748492678725</v>
      </c>
    </row>
    <row r="18" spans="1:19" x14ac:dyDescent="0.25">
      <c r="A18" s="7" t="s">
        <v>31</v>
      </c>
      <c r="B18" s="11">
        <v>53</v>
      </c>
      <c r="C18" s="12">
        <f t="shared" si="0"/>
        <v>1.8390006939625261</v>
      </c>
      <c r="D18" s="11">
        <v>787</v>
      </c>
      <c r="E18" s="12">
        <f t="shared" si="1"/>
        <v>9.24251321197886</v>
      </c>
      <c r="F18" s="11">
        <v>46</v>
      </c>
      <c r="G18" s="12">
        <f t="shared" si="2"/>
        <v>1.7037037037037037</v>
      </c>
      <c r="H18" s="11">
        <v>970</v>
      </c>
      <c r="I18" s="12">
        <f t="shared" si="3"/>
        <v>13.882925432946902</v>
      </c>
      <c r="J18" s="11">
        <v>43</v>
      </c>
      <c r="K18" s="12">
        <f t="shared" si="4"/>
        <v>0.30192388709450918</v>
      </c>
      <c r="L18" s="11">
        <v>24</v>
      </c>
      <c r="M18" s="12">
        <f t="shared" si="5"/>
        <v>0.7142857142857143</v>
      </c>
      <c r="N18" s="11">
        <v>0</v>
      </c>
      <c r="O18" s="12">
        <f t="shared" si="6"/>
        <v>0</v>
      </c>
      <c r="P18" s="11">
        <v>93</v>
      </c>
      <c r="Q18" s="14">
        <f t="shared" si="8"/>
        <v>0.93721656757029126</v>
      </c>
      <c r="R18" s="15">
        <f t="shared" si="9"/>
        <v>2016</v>
      </c>
      <c r="S18" s="12">
        <f t="shared" si="7"/>
        <v>3.4728682170542635</v>
      </c>
    </row>
    <row r="19" spans="1:19" x14ac:dyDescent="0.25">
      <c r="A19" s="23" t="s">
        <v>9</v>
      </c>
      <c r="B19" s="26">
        <f>SUM(B7:B18)</f>
        <v>2882</v>
      </c>
      <c r="C19" s="27">
        <f t="shared" si="0"/>
        <v>100</v>
      </c>
      <c r="D19" s="26">
        <f>SUM(D7:D18)</f>
        <v>8515</v>
      </c>
      <c r="E19" s="27">
        <f t="shared" si="1"/>
        <v>100</v>
      </c>
      <c r="F19" s="26">
        <f>SUM(F7:F18)</f>
        <v>2700</v>
      </c>
      <c r="G19" s="27">
        <f t="shared" si="2"/>
        <v>100</v>
      </c>
      <c r="H19" s="26">
        <f>SUM(H7:H18)</f>
        <v>6987</v>
      </c>
      <c r="I19" s="27">
        <f t="shared" si="3"/>
        <v>100</v>
      </c>
      <c r="J19" s="26">
        <f>SUM(J7:J18)</f>
        <v>14242</v>
      </c>
      <c r="K19" s="27">
        <f t="shared" si="4"/>
        <v>100</v>
      </c>
      <c r="L19" s="26">
        <f>SUM(L7:L18)</f>
        <v>3360</v>
      </c>
      <c r="M19" s="27">
        <f t="shared" si="5"/>
        <v>100</v>
      </c>
      <c r="N19" s="26">
        <f>SUM(N7:N18)</f>
        <v>9441</v>
      </c>
      <c r="O19" s="27">
        <f t="shared" si="6"/>
        <v>100</v>
      </c>
      <c r="P19" s="26">
        <f>SUM(P7:P18)</f>
        <v>9923</v>
      </c>
      <c r="Q19" s="28">
        <f t="shared" si="8"/>
        <v>100</v>
      </c>
      <c r="R19" s="29">
        <f t="shared" si="9"/>
        <v>58050</v>
      </c>
      <c r="S19" s="27">
        <f t="shared" si="7"/>
        <v>100</v>
      </c>
    </row>
    <row r="20" spans="1:19" x14ac:dyDescent="0.25">
      <c r="A20" s="135" t="s">
        <v>10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</row>
  </sheetData>
  <mergeCells count="16">
    <mergeCell ref="A20:K20"/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orientation="landscape" r:id="rId1"/>
  <ignoredErrors>
    <ignoredError sqref="C19 E19 G19 I19 K19 M19 O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4" workbookViewId="0">
      <selection activeCell="N23" sqref="N23"/>
    </sheetView>
  </sheetViews>
  <sheetFormatPr baseColWidth="10" defaultRowHeight="15" x14ac:dyDescent="0.25"/>
  <cols>
    <col min="1" max="1" width="20.5703125" customWidth="1"/>
    <col min="2" max="2" width="5.85546875" customWidth="1"/>
    <col min="3" max="3" width="5.140625" customWidth="1"/>
    <col min="4" max="4" width="5.28515625" customWidth="1"/>
    <col min="5" max="6" width="5.42578125" customWidth="1"/>
    <col min="7" max="7" width="5.5703125" customWidth="1"/>
    <col min="8" max="8" width="6.5703125" customWidth="1"/>
    <col min="9" max="9" width="7.42578125" customWidth="1"/>
    <col min="10" max="10" width="5.28515625" customWidth="1"/>
    <col min="11" max="11" width="5.140625" customWidth="1"/>
    <col min="12" max="12" width="5.5703125" customWidth="1"/>
    <col min="13" max="13" width="5.42578125" customWidth="1"/>
    <col min="14" max="14" width="5.7109375" customWidth="1"/>
    <col min="15" max="15" width="6" customWidth="1"/>
    <col min="16" max="16" width="5" customWidth="1"/>
    <col min="17" max="17" width="6.140625" customWidth="1"/>
    <col min="18" max="18" width="5.42578125" customWidth="1"/>
    <col min="19" max="19" width="6.28515625" customWidth="1"/>
  </cols>
  <sheetData>
    <row r="1" spans="1:19" ht="15.75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x14ac:dyDescent="0.25">
      <c r="A2" s="139" t="s">
        <v>33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</row>
    <row r="3" spans="1:19" x14ac:dyDescent="0.25">
      <c r="A3" s="113" t="s">
        <v>32</v>
      </c>
      <c r="B3" s="114"/>
      <c r="C3" s="113"/>
      <c r="D3" s="114"/>
      <c r="E3" s="113"/>
      <c r="F3" s="114"/>
      <c r="G3" s="113"/>
      <c r="H3" s="114"/>
      <c r="I3" s="113"/>
      <c r="J3" s="114"/>
      <c r="K3" s="113"/>
      <c r="L3" s="114"/>
      <c r="M3" s="113"/>
      <c r="N3" s="113"/>
      <c r="O3" s="113"/>
      <c r="P3" s="114"/>
      <c r="Q3" s="113"/>
      <c r="R3" s="114"/>
      <c r="S3" s="113"/>
    </row>
    <row r="4" spans="1:19" x14ac:dyDescent="0.25">
      <c r="A4" s="126" t="s">
        <v>34</v>
      </c>
      <c r="B4" s="50"/>
      <c r="C4" s="137" t="s">
        <v>11</v>
      </c>
      <c r="D4" s="137"/>
      <c r="E4" s="137"/>
      <c r="F4" s="137"/>
      <c r="G4" s="137"/>
      <c r="H4" s="137"/>
      <c r="I4" s="138"/>
      <c r="J4" s="31"/>
      <c r="K4" s="137" t="s">
        <v>18</v>
      </c>
      <c r="L4" s="137"/>
      <c r="M4" s="137"/>
      <c r="N4" s="137"/>
      <c r="O4" s="137"/>
      <c r="P4" s="137"/>
      <c r="Q4" s="138"/>
      <c r="R4" s="126" t="s">
        <v>9</v>
      </c>
      <c r="S4" s="126"/>
    </row>
    <row r="5" spans="1:19" x14ac:dyDescent="0.25">
      <c r="A5" s="128"/>
      <c r="B5" s="134" t="s">
        <v>12</v>
      </c>
      <c r="C5" s="134"/>
      <c r="D5" s="134" t="s">
        <v>15</v>
      </c>
      <c r="E5" s="134"/>
      <c r="F5" s="134" t="s">
        <v>16</v>
      </c>
      <c r="G5" s="134"/>
      <c r="H5" s="134" t="s">
        <v>17</v>
      </c>
      <c r="I5" s="134"/>
      <c r="J5" s="134" t="s">
        <v>19</v>
      </c>
      <c r="K5" s="134"/>
      <c r="L5" s="134" t="s">
        <v>20</v>
      </c>
      <c r="M5" s="134"/>
      <c r="N5" s="134" t="s">
        <v>21</v>
      </c>
      <c r="O5" s="134"/>
      <c r="P5" s="134" t="s">
        <v>22</v>
      </c>
      <c r="Q5" s="134"/>
      <c r="R5" s="128"/>
      <c r="S5" s="128"/>
    </row>
    <row r="6" spans="1:19" x14ac:dyDescent="0.25">
      <c r="A6" s="32"/>
      <c r="B6" s="11" t="s">
        <v>13</v>
      </c>
      <c r="C6" s="33" t="s">
        <v>14</v>
      </c>
      <c r="D6" s="11" t="s">
        <v>13</v>
      </c>
      <c r="E6" s="33" t="s">
        <v>14</v>
      </c>
      <c r="F6" s="11" t="s">
        <v>13</v>
      </c>
      <c r="G6" s="33" t="s">
        <v>14</v>
      </c>
      <c r="H6" s="11" t="s">
        <v>13</v>
      </c>
      <c r="I6" s="33" t="s">
        <v>14</v>
      </c>
      <c r="J6" s="11" t="s">
        <v>13</v>
      </c>
      <c r="K6" s="33" t="s">
        <v>14</v>
      </c>
      <c r="L6" s="11" t="s">
        <v>13</v>
      </c>
      <c r="M6" s="33" t="s">
        <v>14</v>
      </c>
      <c r="N6" s="11" t="s">
        <v>13</v>
      </c>
      <c r="O6" s="33" t="s">
        <v>14</v>
      </c>
      <c r="P6" s="11" t="s">
        <v>13</v>
      </c>
      <c r="Q6" s="33" t="s">
        <v>14</v>
      </c>
      <c r="R6" s="11" t="s">
        <v>13</v>
      </c>
      <c r="S6" s="33" t="s">
        <v>14</v>
      </c>
    </row>
    <row r="7" spans="1:19" x14ac:dyDescent="0.25">
      <c r="A7" s="7" t="s">
        <v>35</v>
      </c>
      <c r="B7" s="11">
        <v>0</v>
      </c>
      <c r="C7" s="34">
        <f>B7*100/$B$23</f>
        <v>0</v>
      </c>
      <c r="D7" s="11">
        <v>0</v>
      </c>
      <c r="E7" s="35">
        <f>D7*100/$D$23</f>
        <v>0</v>
      </c>
      <c r="F7" s="11">
        <v>0</v>
      </c>
      <c r="G7" s="35">
        <f>F7*100/$F$23</f>
        <v>0</v>
      </c>
      <c r="H7" s="11">
        <v>89</v>
      </c>
      <c r="I7" s="35">
        <f>H7*100/$H$23</f>
        <v>54.601226993865033</v>
      </c>
      <c r="J7" s="11">
        <v>6</v>
      </c>
      <c r="K7" s="35">
        <f>J7*100/$J$23</f>
        <v>2.8985507246376812</v>
      </c>
      <c r="L7" s="13">
        <v>0</v>
      </c>
      <c r="M7" s="35">
        <f>L7*100/$L$23</f>
        <v>0</v>
      </c>
      <c r="N7" s="11">
        <v>2</v>
      </c>
      <c r="O7" s="35">
        <f>N7*100/$N$23</f>
        <v>0.56818181818181823</v>
      </c>
      <c r="P7" s="11">
        <v>14</v>
      </c>
      <c r="Q7" s="35">
        <f>P7*100/$P$23</f>
        <v>15.909090909090908</v>
      </c>
      <c r="R7" s="15">
        <f>SUM(B7+D7+F7+H7+J7+L7+N7+P7)</f>
        <v>111</v>
      </c>
      <c r="S7" s="36">
        <f>R7*100/$R$23</f>
        <v>8.0668604651162799</v>
      </c>
    </row>
    <row r="8" spans="1:19" x14ac:dyDescent="0.25">
      <c r="A8" s="7" t="s">
        <v>36</v>
      </c>
      <c r="B8" s="11">
        <v>0</v>
      </c>
      <c r="C8" s="34">
        <f t="shared" ref="C8:C23" si="0">B8*100/$B$23</f>
        <v>0</v>
      </c>
      <c r="D8" s="11">
        <v>0</v>
      </c>
      <c r="E8" s="35">
        <f t="shared" ref="E8:E23" si="1">D8*100/$D$23</f>
        <v>0</v>
      </c>
      <c r="F8" s="11">
        <v>0</v>
      </c>
      <c r="G8" s="35">
        <f t="shared" ref="G8:G23" si="2">F8*100/$F$23</f>
        <v>0</v>
      </c>
      <c r="H8" s="11">
        <v>19</v>
      </c>
      <c r="I8" s="35">
        <f t="shared" ref="I8:I23" si="3">H8*100/$H$23</f>
        <v>11.656441717791411</v>
      </c>
      <c r="J8" s="11">
        <v>2</v>
      </c>
      <c r="K8" s="35">
        <f t="shared" ref="K8:K23" si="4">J8*100/$J$23</f>
        <v>0.96618357487922701</v>
      </c>
      <c r="L8" s="13">
        <v>0</v>
      </c>
      <c r="M8" s="35">
        <f t="shared" ref="M8:M23" si="5">L8*100/$L$23</f>
        <v>0</v>
      </c>
      <c r="N8" s="11">
        <v>1</v>
      </c>
      <c r="O8" s="35">
        <f t="shared" ref="O8:O23" si="6">N8*100/$N$23</f>
        <v>0.28409090909090912</v>
      </c>
      <c r="P8" s="11">
        <v>1</v>
      </c>
      <c r="Q8" s="35">
        <f t="shared" ref="Q8:Q23" si="7">P8*100/$P$23</f>
        <v>1.1363636363636365</v>
      </c>
      <c r="R8" s="15">
        <f t="shared" ref="R8:R23" si="8">SUM(B8+D8+F8+H8+J8+L8+N8+P8)</f>
        <v>23</v>
      </c>
      <c r="S8" s="36">
        <f t="shared" ref="S8:S23" si="9">R8*100/$R$23</f>
        <v>1.6715116279069768</v>
      </c>
    </row>
    <row r="9" spans="1:19" x14ac:dyDescent="0.25">
      <c r="A9" s="7" t="s">
        <v>37</v>
      </c>
      <c r="B9" s="11">
        <v>0</v>
      </c>
      <c r="C9" s="34">
        <f t="shared" si="0"/>
        <v>0</v>
      </c>
      <c r="D9" s="11">
        <v>5</v>
      </c>
      <c r="E9" s="35">
        <f t="shared" si="1"/>
        <v>2.3696682464454977</v>
      </c>
      <c r="F9" s="11">
        <v>0</v>
      </c>
      <c r="G9" s="35">
        <f t="shared" si="2"/>
        <v>0</v>
      </c>
      <c r="H9" s="11">
        <v>2</v>
      </c>
      <c r="I9" s="35">
        <f t="shared" si="3"/>
        <v>1.2269938650306749</v>
      </c>
      <c r="J9" s="11">
        <v>2</v>
      </c>
      <c r="K9" s="35">
        <f t="shared" si="4"/>
        <v>0.96618357487922701</v>
      </c>
      <c r="L9" s="13">
        <v>3</v>
      </c>
      <c r="M9" s="35">
        <f t="shared" si="5"/>
        <v>3.8461538461538463</v>
      </c>
      <c r="N9" s="11">
        <v>1</v>
      </c>
      <c r="O9" s="35">
        <f t="shared" si="6"/>
        <v>0.28409090909090912</v>
      </c>
      <c r="P9" s="11">
        <v>3</v>
      </c>
      <c r="Q9" s="35">
        <f t="shared" si="7"/>
        <v>3.4090909090909092</v>
      </c>
      <c r="R9" s="15">
        <f t="shared" si="8"/>
        <v>16</v>
      </c>
      <c r="S9" s="36">
        <f t="shared" si="9"/>
        <v>1.1627906976744187</v>
      </c>
    </row>
    <row r="10" spans="1:19" x14ac:dyDescent="0.25">
      <c r="A10" s="7" t="s">
        <v>38</v>
      </c>
      <c r="B10" s="11">
        <v>15</v>
      </c>
      <c r="C10" s="34">
        <f t="shared" si="0"/>
        <v>9.9337748344370862</v>
      </c>
      <c r="D10" s="11">
        <v>20</v>
      </c>
      <c r="E10" s="35">
        <f t="shared" si="1"/>
        <v>9.4786729857819907</v>
      </c>
      <c r="F10" s="11">
        <v>0</v>
      </c>
      <c r="G10" s="35">
        <f t="shared" si="2"/>
        <v>0</v>
      </c>
      <c r="H10" s="11">
        <v>9</v>
      </c>
      <c r="I10" s="35">
        <f t="shared" si="3"/>
        <v>5.5214723926380369</v>
      </c>
      <c r="J10" s="11">
        <v>11</v>
      </c>
      <c r="K10" s="35">
        <f t="shared" si="4"/>
        <v>5.3140096618357484</v>
      </c>
      <c r="L10" s="13">
        <v>17</v>
      </c>
      <c r="M10" s="35">
        <f t="shared" si="5"/>
        <v>21.794871794871796</v>
      </c>
      <c r="N10" s="11">
        <v>97</v>
      </c>
      <c r="O10" s="35">
        <f t="shared" si="6"/>
        <v>27.556818181818183</v>
      </c>
      <c r="P10" s="11">
        <v>4</v>
      </c>
      <c r="Q10" s="35">
        <f t="shared" si="7"/>
        <v>4.5454545454545459</v>
      </c>
      <c r="R10" s="15">
        <f t="shared" si="8"/>
        <v>173</v>
      </c>
      <c r="S10" s="36">
        <f t="shared" si="9"/>
        <v>12.572674418604651</v>
      </c>
    </row>
    <row r="11" spans="1:19" x14ac:dyDescent="0.25">
      <c r="A11" s="7" t="s">
        <v>39</v>
      </c>
      <c r="B11" s="11">
        <v>34</v>
      </c>
      <c r="C11" s="34">
        <f t="shared" si="0"/>
        <v>22.516556291390728</v>
      </c>
      <c r="D11" s="11">
        <v>141</v>
      </c>
      <c r="E11" s="35">
        <f t="shared" si="1"/>
        <v>66.824644549763036</v>
      </c>
      <c r="F11" s="11">
        <v>3</v>
      </c>
      <c r="G11" s="35">
        <f t="shared" si="2"/>
        <v>2.3809523809523809</v>
      </c>
      <c r="H11" s="11">
        <v>6</v>
      </c>
      <c r="I11" s="35">
        <f t="shared" si="3"/>
        <v>3.6809815950920246</v>
      </c>
      <c r="J11" s="11">
        <v>86</v>
      </c>
      <c r="K11" s="35">
        <f t="shared" si="4"/>
        <v>41.545893719806763</v>
      </c>
      <c r="L11" s="13">
        <v>30</v>
      </c>
      <c r="M11" s="35">
        <f t="shared" si="5"/>
        <v>38.46153846153846</v>
      </c>
      <c r="N11" s="11">
        <v>198</v>
      </c>
      <c r="O11" s="35">
        <f t="shared" si="6"/>
        <v>56.25</v>
      </c>
      <c r="P11" s="11">
        <v>16</v>
      </c>
      <c r="Q11" s="35">
        <f t="shared" si="7"/>
        <v>18.181818181818183</v>
      </c>
      <c r="R11" s="15">
        <f t="shared" si="8"/>
        <v>514</v>
      </c>
      <c r="S11" s="36">
        <f t="shared" si="9"/>
        <v>37.354651162790695</v>
      </c>
    </row>
    <row r="12" spans="1:19" x14ac:dyDescent="0.25">
      <c r="A12" s="7" t="s">
        <v>40</v>
      </c>
      <c r="B12" s="11">
        <v>1</v>
      </c>
      <c r="C12" s="34">
        <f t="shared" si="0"/>
        <v>0.66225165562913912</v>
      </c>
      <c r="D12" s="11">
        <v>0</v>
      </c>
      <c r="E12" s="35">
        <f t="shared" si="1"/>
        <v>0</v>
      </c>
      <c r="F12" s="11">
        <v>2</v>
      </c>
      <c r="G12" s="35">
        <f t="shared" si="2"/>
        <v>1.5873015873015872</v>
      </c>
      <c r="H12" s="11">
        <v>7</v>
      </c>
      <c r="I12" s="35">
        <f t="shared" si="3"/>
        <v>4.294478527607362</v>
      </c>
      <c r="J12" s="11">
        <v>4</v>
      </c>
      <c r="K12" s="35">
        <f t="shared" si="4"/>
        <v>1.932367149758454</v>
      </c>
      <c r="L12" s="13">
        <v>3</v>
      </c>
      <c r="M12" s="35">
        <f t="shared" si="5"/>
        <v>3.8461538461538463</v>
      </c>
      <c r="N12" s="11">
        <v>1</v>
      </c>
      <c r="O12" s="35">
        <f t="shared" si="6"/>
        <v>0.28409090909090912</v>
      </c>
      <c r="P12" s="11">
        <v>2</v>
      </c>
      <c r="Q12" s="35">
        <f t="shared" si="7"/>
        <v>2.2727272727272729</v>
      </c>
      <c r="R12" s="15">
        <f t="shared" si="8"/>
        <v>20</v>
      </c>
      <c r="S12" s="36">
        <f t="shared" si="9"/>
        <v>1.4534883720930232</v>
      </c>
    </row>
    <row r="13" spans="1:19" x14ac:dyDescent="0.25">
      <c r="A13" s="7" t="s">
        <v>41</v>
      </c>
      <c r="B13" s="11">
        <v>3</v>
      </c>
      <c r="C13" s="34">
        <f t="shared" si="0"/>
        <v>1.9867549668874172</v>
      </c>
      <c r="D13" s="11">
        <v>28</v>
      </c>
      <c r="E13" s="35">
        <f t="shared" si="1"/>
        <v>13.270142180094787</v>
      </c>
      <c r="F13" s="11">
        <v>2</v>
      </c>
      <c r="G13" s="35">
        <f t="shared" si="2"/>
        <v>1.5873015873015872</v>
      </c>
      <c r="H13" s="11">
        <v>14</v>
      </c>
      <c r="I13" s="35">
        <f t="shared" si="3"/>
        <v>8.5889570552147241</v>
      </c>
      <c r="J13" s="11">
        <v>7</v>
      </c>
      <c r="K13" s="35">
        <f t="shared" si="4"/>
        <v>3.3816425120772946</v>
      </c>
      <c r="L13" s="13">
        <v>4</v>
      </c>
      <c r="M13" s="35">
        <f t="shared" si="5"/>
        <v>5.1282051282051286</v>
      </c>
      <c r="N13" s="11">
        <v>9</v>
      </c>
      <c r="O13" s="35">
        <f t="shared" si="6"/>
        <v>2.5568181818181817</v>
      </c>
      <c r="P13" s="11">
        <v>0</v>
      </c>
      <c r="Q13" s="35">
        <f t="shared" si="7"/>
        <v>0</v>
      </c>
      <c r="R13" s="15">
        <f t="shared" si="8"/>
        <v>67</v>
      </c>
      <c r="S13" s="36">
        <f t="shared" si="9"/>
        <v>4.8691860465116283</v>
      </c>
    </row>
    <row r="14" spans="1:19" x14ac:dyDescent="0.25">
      <c r="A14" s="7" t="s">
        <v>42</v>
      </c>
      <c r="B14" s="11">
        <v>32</v>
      </c>
      <c r="C14" s="34">
        <f t="shared" si="0"/>
        <v>21.192052980132452</v>
      </c>
      <c r="D14" s="11">
        <v>6</v>
      </c>
      <c r="E14" s="35">
        <f t="shared" si="1"/>
        <v>2.8436018957345972</v>
      </c>
      <c r="F14" s="11">
        <v>0</v>
      </c>
      <c r="G14" s="35">
        <f t="shared" si="2"/>
        <v>0</v>
      </c>
      <c r="H14" s="11">
        <v>4</v>
      </c>
      <c r="I14" s="35">
        <f t="shared" si="3"/>
        <v>2.4539877300613497</v>
      </c>
      <c r="J14" s="11">
        <v>21</v>
      </c>
      <c r="K14" s="35">
        <f t="shared" si="4"/>
        <v>10.144927536231885</v>
      </c>
      <c r="L14" s="13">
        <v>4</v>
      </c>
      <c r="M14" s="35">
        <f t="shared" si="5"/>
        <v>5.1282051282051286</v>
      </c>
      <c r="N14" s="11">
        <v>30</v>
      </c>
      <c r="O14" s="35">
        <f t="shared" si="6"/>
        <v>8.5227272727272734</v>
      </c>
      <c r="P14" s="11">
        <v>6</v>
      </c>
      <c r="Q14" s="35">
        <f t="shared" si="7"/>
        <v>6.8181818181818183</v>
      </c>
      <c r="R14" s="15">
        <f t="shared" si="8"/>
        <v>103</v>
      </c>
      <c r="S14" s="36">
        <f t="shared" si="9"/>
        <v>7.4854651162790695</v>
      </c>
    </row>
    <row r="15" spans="1:19" x14ac:dyDescent="0.25">
      <c r="A15" s="7" t="s">
        <v>43</v>
      </c>
      <c r="B15" s="11">
        <v>41</v>
      </c>
      <c r="C15" s="34">
        <f t="shared" si="0"/>
        <v>27.152317880794701</v>
      </c>
      <c r="D15" s="11">
        <v>4</v>
      </c>
      <c r="E15" s="35">
        <f t="shared" si="1"/>
        <v>1.8957345971563981</v>
      </c>
      <c r="F15" s="11">
        <v>1</v>
      </c>
      <c r="G15" s="35">
        <f t="shared" si="2"/>
        <v>0.79365079365079361</v>
      </c>
      <c r="H15" s="11">
        <v>0</v>
      </c>
      <c r="I15" s="35">
        <f t="shared" si="3"/>
        <v>0</v>
      </c>
      <c r="J15" s="11">
        <v>14</v>
      </c>
      <c r="K15" s="35">
        <f t="shared" si="4"/>
        <v>6.7632850241545892</v>
      </c>
      <c r="L15" s="13">
        <v>0</v>
      </c>
      <c r="M15" s="35">
        <f t="shared" si="5"/>
        <v>0</v>
      </c>
      <c r="N15" s="11">
        <v>9</v>
      </c>
      <c r="O15" s="35">
        <f t="shared" si="6"/>
        <v>2.5568181818181817</v>
      </c>
      <c r="P15" s="11">
        <v>3</v>
      </c>
      <c r="Q15" s="35">
        <f t="shared" si="7"/>
        <v>3.4090909090909092</v>
      </c>
      <c r="R15" s="15">
        <f t="shared" si="8"/>
        <v>72</v>
      </c>
      <c r="S15" s="36">
        <f t="shared" si="9"/>
        <v>5.2325581395348841</v>
      </c>
    </row>
    <row r="16" spans="1:19" x14ac:dyDescent="0.25">
      <c r="A16" s="7" t="s">
        <v>44</v>
      </c>
      <c r="B16" s="11">
        <v>1</v>
      </c>
      <c r="C16" s="34">
        <f t="shared" si="0"/>
        <v>0.66225165562913912</v>
      </c>
      <c r="D16" s="11">
        <v>0</v>
      </c>
      <c r="E16" s="35">
        <f t="shared" si="1"/>
        <v>0</v>
      </c>
      <c r="F16" s="11">
        <v>0</v>
      </c>
      <c r="G16" s="35">
        <f t="shared" si="2"/>
        <v>0</v>
      </c>
      <c r="H16" s="11">
        <v>1</v>
      </c>
      <c r="I16" s="35">
        <f t="shared" si="3"/>
        <v>0.61349693251533743</v>
      </c>
      <c r="J16" s="11">
        <v>3</v>
      </c>
      <c r="K16" s="35">
        <f t="shared" si="4"/>
        <v>1.4492753623188406</v>
      </c>
      <c r="L16" s="13">
        <v>3</v>
      </c>
      <c r="M16" s="35">
        <f t="shared" si="5"/>
        <v>3.8461538461538463</v>
      </c>
      <c r="N16" s="11">
        <v>1</v>
      </c>
      <c r="O16" s="35">
        <f t="shared" si="6"/>
        <v>0.28409090909090912</v>
      </c>
      <c r="P16" s="11">
        <v>7</v>
      </c>
      <c r="Q16" s="35">
        <f t="shared" si="7"/>
        <v>7.9545454545454541</v>
      </c>
      <c r="R16" s="15">
        <f t="shared" si="8"/>
        <v>16</v>
      </c>
      <c r="S16" s="36">
        <f t="shared" si="9"/>
        <v>1.1627906976744187</v>
      </c>
    </row>
    <row r="17" spans="1:19" x14ac:dyDescent="0.25">
      <c r="A17" s="7" t="s">
        <v>45</v>
      </c>
      <c r="B17" s="11">
        <v>11</v>
      </c>
      <c r="C17" s="34">
        <f t="shared" si="0"/>
        <v>7.2847682119205297</v>
      </c>
      <c r="D17" s="11">
        <v>0</v>
      </c>
      <c r="E17" s="35">
        <f t="shared" si="1"/>
        <v>0</v>
      </c>
      <c r="F17" s="11">
        <v>0</v>
      </c>
      <c r="G17" s="35">
        <f t="shared" si="2"/>
        <v>0</v>
      </c>
      <c r="H17" s="11">
        <v>0</v>
      </c>
      <c r="I17" s="35">
        <f t="shared" si="3"/>
        <v>0</v>
      </c>
      <c r="J17" s="11">
        <v>1</v>
      </c>
      <c r="K17" s="35">
        <f t="shared" si="4"/>
        <v>0.48309178743961351</v>
      </c>
      <c r="L17" s="13">
        <v>4</v>
      </c>
      <c r="M17" s="35">
        <f t="shared" si="5"/>
        <v>5.1282051282051286</v>
      </c>
      <c r="N17" s="11">
        <v>0</v>
      </c>
      <c r="O17" s="35">
        <f t="shared" si="6"/>
        <v>0</v>
      </c>
      <c r="P17" s="11">
        <v>6</v>
      </c>
      <c r="Q17" s="35">
        <f t="shared" si="7"/>
        <v>6.8181818181818183</v>
      </c>
      <c r="R17" s="15">
        <f t="shared" si="8"/>
        <v>22</v>
      </c>
      <c r="S17" s="36">
        <f t="shared" si="9"/>
        <v>1.5988372093023255</v>
      </c>
    </row>
    <row r="18" spans="1:19" x14ac:dyDescent="0.25">
      <c r="A18" s="7" t="s">
        <v>46</v>
      </c>
      <c r="B18" s="11">
        <v>0</v>
      </c>
      <c r="C18" s="34">
        <f t="shared" si="0"/>
        <v>0</v>
      </c>
      <c r="D18" s="11">
        <v>1</v>
      </c>
      <c r="E18" s="35">
        <f t="shared" si="1"/>
        <v>0.47393364928909953</v>
      </c>
      <c r="F18" s="11">
        <v>9</v>
      </c>
      <c r="G18" s="35">
        <f t="shared" si="2"/>
        <v>7.1428571428571432</v>
      </c>
      <c r="H18" s="11">
        <v>0</v>
      </c>
      <c r="I18" s="35">
        <f t="shared" si="3"/>
        <v>0</v>
      </c>
      <c r="J18" s="11">
        <v>0</v>
      </c>
      <c r="K18" s="35">
        <f t="shared" si="4"/>
        <v>0</v>
      </c>
      <c r="L18" s="13">
        <v>0</v>
      </c>
      <c r="M18" s="35">
        <f t="shared" si="5"/>
        <v>0</v>
      </c>
      <c r="N18" s="11">
        <v>0</v>
      </c>
      <c r="O18" s="35">
        <f t="shared" si="6"/>
        <v>0</v>
      </c>
      <c r="P18" s="11">
        <v>0</v>
      </c>
      <c r="Q18" s="35">
        <f t="shared" si="7"/>
        <v>0</v>
      </c>
      <c r="R18" s="15">
        <f t="shared" si="8"/>
        <v>10</v>
      </c>
      <c r="S18" s="36">
        <f t="shared" si="9"/>
        <v>0.72674418604651159</v>
      </c>
    </row>
    <row r="19" spans="1:19" x14ac:dyDescent="0.25">
      <c r="A19" s="7" t="s">
        <v>47</v>
      </c>
      <c r="B19" s="11">
        <v>1</v>
      </c>
      <c r="C19" s="34">
        <f t="shared" si="0"/>
        <v>0.66225165562913912</v>
      </c>
      <c r="D19" s="11">
        <v>3</v>
      </c>
      <c r="E19" s="35">
        <f t="shared" si="1"/>
        <v>1.4218009478672986</v>
      </c>
      <c r="F19" s="11">
        <v>12</v>
      </c>
      <c r="G19" s="35">
        <f t="shared" si="2"/>
        <v>9.5238095238095237</v>
      </c>
      <c r="H19" s="11">
        <v>0</v>
      </c>
      <c r="I19" s="35">
        <f t="shared" si="3"/>
        <v>0</v>
      </c>
      <c r="J19" s="11">
        <v>0</v>
      </c>
      <c r="K19" s="35">
        <f t="shared" si="4"/>
        <v>0</v>
      </c>
      <c r="L19" s="13">
        <v>0</v>
      </c>
      <c r="M19" s="35">
        <f t="shared" si="5"/>
        <v>0</v>
      </c>
      <c r="N19" s="11">
        <v>0</v>
      </c>
      <c r="O19" s="35">
        <f t="shared" si="6"/>
        <v>0</v>
      </c>
      <c r="P19" s="11">
        <v>0</v>
      </c>
      <c r="Q19" s="35">
        <f t="shared" si="7"/>
        <v>0</v>
      </c>
      <c r="R19" s="15">
        <f t="shared" si="8"/>
        <v>16</v>
      </c>
      <c r="S19" s="36">
        <f t="shared" si="9"/>
        <v>1.1627906976744187</v>
      </c>
    </row>
    <row r="20" spans="1:19" x14ac:dyDescent="0.25">
      <c r="A20" s="7" t="s">
        <v>48</v>
      </c>
      <c r="B20" s="11">
        <v>1</v>
      </c>
      <c r="C20" s="34">
        <f t="shared" si="0"/>
        <v>0.66225165562913912</v>
      </c>
      <c r="D20" s="11">
        <v>0</v>
      </c>
      <c r="E20" s="35">
        <f t="shared" si="1"/>
        <v>0</v>
      </c>
      <c r="F20" s="11">
        <v>65</v>
      </c>
      <c r="G20" s="35">
        <f t="shared" si="2"/>
        <v>51.587301587301589</v>
      </c>
      <c r="H20" s="11">
        <v>2</v>
      </c>
      <c r="I20" s="35">
        <f t="shared" si="3"/>
        <v>1.2269938650306749</v>
      </c>
      <c r="J20" s="11">
        <v>18</v>
      </c>
      <c r="K20" s="35">
        <f t="shared" si="4"/>
        <v>8.695652173913043</v>
      </c>
      <c r="L20" s="13">
        <v>2</v>
      </c>
      <c r="M20" s="35">
        <f t="shared" si="5"/>
        <v>2.5641025641025643</v>
      </c>
      <c r="N20" s="11">
        <v>1</v>
      </c>
      <c r="O20" s="35">
        <f t="shared" si="6"/>
        <v>0.28409090909090912</v>
      </c>
      <c r="P20" s="11">
        <v>9</v>
      </c>
      <c r="Q20" s="35">
        <f t="shared" si="7"/>
        <v>10.227272727272727</v>
      </c>
      <c r="R20" s="15">
        <f t="shared" si="8"/>
        <v>98</v>
      </c>
      <c r="S20" s="36">
        <f t="shared" si="9"/>
        <v>7.1220930232558137</v>
      </c>
    </row>
    <row r="21" spans="1:19" x14ac:dyDescent="0.25">
      <c r="A21" s="7" t="s">
        <v>49</v>
      </c>
      <c r="B21" s="11">
        <v>1</v>
      </c>
      <c r="C21" s="34">
        <f t="shared" si="0"/>
        <v>0.66225165562913912</v>
      </c>
      <c r="D21" s="11">
        <v>1</v>
      </c>
      <c r="E21" s="35">
        <f t="shared" si="1"/>
        <v>0.47393364928909953</v>
      </c>
      <c r="F21" s="11">
        <v>30</v>
      </c>
      <c r="G21" s="35">
        <f t="shared" si="2"/>
        <v>23.80952380952381</v>
      </c>
      <c r="H21" s="11">
        <v>1</v>
      </c>
      <c r="I21" s="35">
        <f t="shared" si="3"/>
        <v>0.61349693251533743</v>
      </c>
      <c r="J21" s="11">
        <v>9</v>
      </c>
      <c r="K21" s="35">
        <f t="shared" si="4"/>
        <v>4.3478260869565215</v>
      </c>
      <c r="L21" s="13">
        <v>3</v>
      </c>
      <c r="M21" s="35">
        <f t="shared" si="5"/>
        <v>3.8461538461538463</v>
      </c>
      <c r="N21" s="11">
        <v>2</v>
      </c>
      <c r="O21" s="35">
        <f t="shared" si="6"/>
        <v>0.56818181818181823</v>
      </c>
      <c r="P21" s="11">
        <v>12</v>
      </c>
      <c r="Q21" s="35">
        <f t="shared" si="7"/>
        <v>13.636363636363637</v>
      </c>
      <c r="R21" s="15">
        <f t="shared" si="8"/>
        <v>59</v>
      </c>
      <c r="S21" s="36">
        <f t="shared" si="9"/>
        <v>4.2877906976744189</v>
      </c>
    </row>
    <row r="22" spans="1:19" x14ac:dyDescent="0.25">
      <c r="A22" s="7" t="s">
        <v>50</v>
      </c>
      <c r="B22" s="11">
        <v>10</v>
      </c>
      <c r="C22" s="34">
        <f t="shared" si="0"/>
        <v>6.6225165562913908</v>
      </c>
      <c r="D22" s="11">
        <v>2</v>
      </c>
      <c r="E22" s="35">
        <f t="shared" si="1"/>
        <v>0.94786729857819907</v>
      </c>
      <c r="F22" s="11">
        <v>2</v>
      </c>
      <c r="G22" s="35">
        <f t="shared" si="2"/>
        <v>1.5873015873015872</v>
      </c>
      <c r="H22" s="11">
        <v>9</v>
      </c>
      <c r="I22" s="35">
        <f t="shared" si="3"/>
        <v>5.5214723926380369</v>
      </c>
      <c r="J22" s="11">
        <v>23</v>
      </c>
      <c r="K22" s="35">
        <f t="shared" si="4"/>
        <v>11.111111111111111</v>
      </c>
      <c r="L22" s="13">
        <v>5</v>
      </c>
      <c r="M22" s="35">
        <f t="shared" si="5"/>
        <v>6.4102564102564106</v>
      </c>
      <c r="N22" s="11">
        <v>0</v>
      </c>
      <c r="O22" s="35">
        <f t="shared" si="6"/>
        <v>0</v>
      </c>
      <c r="P22" s="11">
        <v>5</v>
      </c>
      <c r="Q22" s="35">
        <f t="shared" si="7"/>
        <v>5.6818181818181817</v>
      </c>
      <c r="R22" s="15">
        <f t="shared" si="8"/>
        <v>56</v>
      </c>
      <c r="S22" s="36">
        <f t="shared" si="9"/>
        <v>4.0697674418604652</v>
      </c>
    </row>
    <row r="23" spans="1:19" x14ac:dyDescent="0.25">
      <c r="A23" s="53" t="s">
        <v>9</v>
      </c>
      <c r="B23" s="29">
        <f>SUM(B7:B22)</f>
        <v>151</v>
      </c>
      <c r="C23" s="55">
        <f t="shared" si="0"/>
        <v>100</v>
      </c>
      <c r="D23" s="29">
        <f>SUM(D7:D22)</f>
        <v>211</v>
      </c>
      <c r="E23" s="54">
        <f t="shared" si="1"/>
        <v>100</v>
      </c>
      <c r="F23" s="29">
        <f>SUM(F7:F22)</f>
        <v>126</v>
      </c>
      <c r="G23" s="54">
        <f t="shared" si="2"/>
        <v>100</v>
      </c>
      <c r="H23" s="29">
        <f>SUM(H7:H22)</f>
        <v>163</v>
      </c>
      <c r="I23" s="54">
        <f t="shared" si="3"/>
        <v>100</v>
      </c>
      <c r="J23" s="29">
        <f>SUM(J7:J22)</f>
        <v>207</v>
      </c>
      <c r="K23" s="54">
        <f t="shared" si="4"/>
        <v>100</v>
      </c>
      <c r="L23" s="30">
        <f>SUM(L7:L22)</f>
        <v>78</v>
      </c>
      <c r="M23" s="54">
        <f t="shared" si="5"/>
        <v>100</v>
      </c>
      <c r="N23" s="29">
        <f>SUM(N7:N22)</f>
        <v>352</v>
      </c>
      <c r="O23" s="54">
        <f t="shared" si="6"/>
        <v>100</v>
      </c>
      <c r="P23" s="29">
        <f>SUM(P7:P22)</f>
        <v>88</v>
      </c>
      <c r="Q23" s="54">
        <f t="shared" si="7"/>
        <v>100</v>
      </c>
      <c r="R23" s="29">
        <f t="shared" si="8"/>
        <v>1376</v>
      </c>
      <c r="S23" s="54">
        <f t="shared" si="9"/>
        <v>100</v>
      </c>
    </row>
    <row r="24" spans="1:19" x14ac:dyDescent="0.25">
      <c r="A24" s="6" t="s">
        <v>51</v>
      </c>
    </row>
  </sheetData>
  <mergeCells count="15">
    <mergeCell ref="K4:Q4"/>
    <mergeCell ref="R4:S5"/>
    <mergeCell ref="B5:C5"/>
    <mergeCell ref="D5:E5"/>
    <mergeCell ref="F5:G5"/>
    <mergeCell ref="H5:I5"/>
    <mergeCell ref="J5:K5"/>
    <mergeCell ref="L5:M5"/>
    <mergeCell ref="N5:O5"/>
    <mergeCell ref="P5:Q5"/>
    <mergeCell ref="A1:S1"/>
    <mergeCell ref="A2:S2"/>
    <mergeCell ref="A3:S3"/>
    <mergeCell ref="A4:A5"/>
    <mergeCell ref="C4:I4"/>
  </mergeCells>
  <pageMargins left="0.7" right="0.7" top="0.75" bottom="0.75" header="0.3" footer="0.3"/>
  <pageSetup paperSize="9" orientation="landscape" r:id="rId1"/>
  <ignoredErrors>
    <ignoredError sqref="C23 E23 G23 I23 K23 M23 O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F20" sqref="F20"/>
    </sheetView>
  </sheetViews>
  <sheetFormatPr baseColWidth="10" defaultRowHeight="15" x14ac:dyDescent="0.25"/>
  <cols>
    <col min="1" max="1" width="21.42578125" customWidth="1"/>
    <col min="2" max="2" width="6.140625" customWidth="1"/>
    <col min="3" max="3" width="5.7109375" customWidth="1"/>
    <col min="4" max="5" width="5.85546875" customWidth="1"/>
    <col min="6" max="6" width="5.7109375" customWidth="1"/>
    <col min="7" max="7" width="6.140625" customWidth="1"/>
    <col min="8" max="8" width="6.5703125" customWidth="1"/>
    <col min="9" max="9" width="7.42578125" customWidth="1"/>
    <col min="10" max="10" width="6.140625" customWidth="1"/>
    <col min="11" max="11" width="5.28515625" customWidth="1"/>
    <col min="12" max="12" width="5.85546875" customWidth="1"/>
    <col min="13" max="13" width="5.7109375" customWidth="1"/>
    <col min="14" max="14" width="6" customWidth="1"/>
    <col min="15" max="15" width="6.28515625" customWidth="1"/>
    <col min="16" max="16" width="6" customWidth="1"/>
    <col min="17" max="17" width="6.5703125" customWidth="1"/>
    <col min="18" max="18" width="6.140625" customWidth="1"/>
    <col min="19" max="19" width="5.85546875" customWidth="1"/>
  </cols>
  <sheetData>
    <row r="1" spans="1:19" x14ac:dyDescent="0.2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x14ac:dyDescent="0.25">
      <c r="A2" s="145" t="s">
        <v>52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x14ac:dyDescent="0.25">
      <c r="A3" s="113" t="s">
        <v>100</v>
      </c>
      <c r="B3" s="114"/>
      <c r="C3" s="113"/>
      <c r="D3" s="114"/>
      <c r="E3" s="113"/>
      <c r="F3" s="114"/>
      <c r="G3" s="113"/>
      <c r="H3" s="114"/>
      <c r="I3" s="113"/>
      <c r="J3" s="114"/>
      <c r="K3" s="113"/>
      <c r="L3" s="114"/>
      <c r="M3" s="113"/>
      <c r="N3" s="113"/>
      <c r="O3" s="113"/>
      <c r="P3" s="114"/>
      <c r="Q3" s="113"/>
      <c r="R3" s="114"/>
      <c r="S3" s="113"/>
    </row>
    <row r="4" spans="1:19" x14ac:dyDescent="0.25">
      <c r="A4" s="146" t="s">
        <v>53</v>
      </c>
      <c r="B4" s="141" t="s">
        <v>11</v>
      </c>
      <c r="C4" s="142"/>
      <c r="D4" s="142"/>
      <c r="E4" s="142"/>
      <c r="F4" s="142"/>
      <c r="G4" s="142"/>
      <c r="H4" s="142"/>
      <c r="I4" s="142"/>
      <c r="J4" s="143"/>
      <c r="K4" s="140" t="s">
        <v>18</v>
      </c>
      <c r="L4" s="140"/>
      <c r="M4" s="140"/>
      <c r="N4" s="140"/>
      <c r="O4" s="140"/>
      <c r="P4" s="140"/>
      <c r="Q4" s="140"/>
      <c r="R4" s="146" t="s">
        <v>9</v>
      </c>
      <c r="S4" s="146"/>
    </row>
    <row r="5" spans="1:19" x14ac:dyDescent="0.25">
      <c r="A5" s="146"/>
      <c r="B5" s="140" t="s">
        <v>12</v>
      </c>
      <c r="C5" s="140"/>
      <c r="D5" s="140" t="s">
        <v>15</v>
      </c>
      <c r="E5" s="140"/>
      <c r="F5" s="140" t="s">
        <v>16</v>
      </c>
      <c r="G5" s="140"/>
      <c r="H5" s="140" t="s">
        <v>17</v>
      </c>
      <c r="I5" s="140"/>
      <c r="J5" s="140" t="s">
        <v>19</v>
      </c>
      <c r="K5" s="140"/>
      <c r="L5" s="140" t="s">
        <v>20</v>
      </c>
      <c r="M5" s="140"/>
      <c r="N5" s="140" t="s">
        <v>21</v>
      </c>
      <c r="O5" s="140"/>
      <c r="P5" s="140" t="s">
        <v>22</v>
      </c>
      <c r="Q5" s="140"/>
      <c r="R5" s="146"/>
      <c r="S5" s="146"/>
    </row>
    <row r="6" spans="1:19" x14ac:dyDescent="0.25">
      <c r="A6" s="56"/>
      <c r="B6" s="57" t="s">
        <v>13</v>
      </c>
      <c r="C6" s="58" t="s">
        <v>14</v>
      </c>
      <c r="D6" s="57" t="s">
        <v>13</v>
      </c>
      <c r="E6" s="58" t="s">
        <v>14</v>
      </c>
      <c r="F6" s="57" t="s">
        <v>13</v>
      </c>
      <c r="G6" s="58" t="s">
        <v>14</v>
      </c>
      <c r="H6" s="57" t="s">
        <v>13</v>
      </c>
      <c r="I6" s="58" t="s">
        <v>14</v>
      </c>
      <c r="J6" s="57" t="s">
        <v>13</v>
      </c>
      <c r="K6" s="58" t="s">
        <v>14</v>
      </c>
      <c r="L6" s="57" t="s">
        <v>13</v>
      </c>
      <c r="M6" s="58" t="s">
        <v>14</v>
      </c>
      <c r="N6" s="57" t="s">
        <v>13</v>
      </c>
      <c r="O6" s="58" t="s">
        <v>14</v>
      </c>
      <c r="P6" s="57" t="s">
        <v>13</v>
      </c>
      <c r="Q6" s="58" t="s">
        <v>14</v>
      </c>
      <c r="R6" s="57" t="s">
        <v>13</v>
      </c>
      <c r="S6" s="58" t="s">
        <v>14</v>
      </c>
    </row>
    <row r="7" spans="1:19" x14ac:dyDescent="0.25">
      <c r="A7" s="59" t="s">
        <v>54</v>
      </c>
      <c r="B7" s="57">
        <v>10</v>
      </c>
      <c r="C7" s="60">
        <f>B7*100/$B$20</f>
        <v>6.6225165562913908</v>
      </c>
      <c r="D7" s="57">
        <v>1</v>
      </c>
      <c r="E7" s="61">
        <f>D7*100/$D$20</f>
        <v>0.47393364928909953</v>
      </c>
      <c r="F7" s="57">
        <v>2</v>
      </c>
      <c r="G7" s="61">
        <f>F7*100/$F$20</f>
        <v>1.5873015873015872</v>
      </c>
      <c r="H7" s="57">
        <v>2</v>
      </c>
      <c r="I7" s="61">
        <f>H7*100/$H$20</f>
        <v>1.2269938650306749</v>
      </c>
      <c r="J7" s="57">
        <v>0</v>
      </c>
      <c r="K7" s="61">
        <f>J7*100/$J$20</f>
        <v>0</v>
      </c>
      <c r="L7" s="62">
        <v>1</v>
      </c>
      <c r="M7" s="61">
        <f>L7*100/$L$20</f>
        <v>1.2820512820512822</v>
      </c>
      <c r="N7" s="57">
        <v>18</v>
      </c>
      <c r="O7" s="61">
        <f>N7*100/$N$20</f>
        <v>5.1136363636363633</v>
      </c>
      <c r="P7" s="57">
        <v>0</v>
      </c>
      <c r="Q7" s="61">
        <f>P7*100/$P$20</f>
        <v>0</v>
      </c>
      <c r="R7" s="63">
        <f>SUM(B7+D7+F7+H7+J7+L7+N7+P7)</f>
        <v>34</v>
      </c>
      <c r="S7" s="64">
        <f>R7*100/$R$20</f>
        <v>2.4709302325581395</v>
      </c>
    </row>
    <row r="8" spans="1:19" x14ac:dyDescent="0.25">
      <c r="A8" s="59" t="s">
        <v>55</v>
      </c>
      <c r="B8" s="57">
        <v>78</v>
      </c>
      <c r="C8" s="60">
        <f t="shared" ref="C8:C20" si="0">B8*100/$B$20</f>
        <v>51.65562913907285</v>
      </c>
      <c r="D8" s="57">
        <v>153</v>
      </c>
      <c r="E8" s="61">
        <f t="shared" ref="E8:E20" si="1">D8*100/$D$20</f>
        <v>72.511848341232223</v>
      </c>
      <c r="F8" s="57">
        <v>2</v>
      </c>
      <c r="G8" s="61">
        <f t="shared" ref="G8:G20" si="2">F8*100/$F$20</f>
        <v>1.5873015873015872</v>
      </c>
      <c r="H8" s="57">
        <v>47</v>
      </c>
      <c r="I8" s="61">
        <f t="shared" ref="I8:I20" si="3">H8*100/$H$20</f>
        <v>28.834355828220858</v>
      </c>
      <c r="J8" s="57">
        <v>40</v>
      </c>
      <c r="K8" s="61">
        <f t="shared" ref="K8:K20" si="4">J8*100/$J$20</f>
        <v>19.323671497584542</v>
      </c>
      <c r="L8" s="62">
        <v>5</v>
      </c>
      <c r="M8" s="61">
        <f t="shared" ref="M8:M20" si="5">L8*100/$L$20</f>
        <v>6.4102564102564106</v>
      </c>
      <c r="N8" s="57">
        <v>1</v>
      </c>
      <c r="O8" s="61">
        <f t="shared" ref="O8:O20" si="6">N8*100/$N$20</f>
        <v>0.28409090909090912</v>
      </c>
      <c r="P8" s="57">
        <v>7</v>
      </c>
      <c r="Q8" s="61">
        <f t="shared" ref="Q8:Q20" si="7">P8*100/$P$20</f>
        <v>7.9545454545454541</v>
      </c>
      <c r="R8" s="63">
        <f t="shared" ref="R8:R20" si="8">SUM(B8+D8+F8+H8+J8+L8+N8+P8)</f>
        <v>333</v>
      </c>
      <c r="S8" s="64">
        <f t="shared" ref="S8:S20" si="9">R8*100/$R$20</f>
        <v>24.200581395348838</v>
      </c>
    </row>
    <row r="9" spans="1:19" x14ac:dyDescent="0.25">
      <c r="A9" s="59" t="s">
        <v>56</v>
      </c>
      <c r="B9" s="57">
        <v>7</v>
      </c>
      <c r="C9" s="60">
        <f t="shared" si="0"/>
        <v>4.6357615894039732</v>
      </c>
      <c r="D9" s="57">
        <v>15</v>
      </c>
      <c r="E9" s="61">
        <f t="shared" si="1"/>
        <v>7.109004739336493</v>
      </c>
      <c r="F9" s="57">
        <v>65</v>
      </c>
      <c r="G9" s="61">
        <f t="shared" si="2"/>
        <v>51.587301587301589</v>
      </c>
      <c r="H9" s="57">
        <v>50</v>
      </c>
      <c r="I9" s="61">
        <f t="shared" si="3"/>
        <v>30.674846625766872</v>
      </c>
      <c r="J9" s="57">
        <v>101</v>
      </c>
      <c r="K9" s="61">
        <f t="shared" si="4"/>
        <v>48.792270531400966</v>
      </c>
      <c r="L9" s="62">
        <v>56</v>
      </c>
      <c r="M9" s="61">
        <f t="shared" si="5"/>
        <v>71.794871794871796</v>
      </c>
      <c r="N9" s="57">
        <v>288</v>
      </c>
      <c r="O9" s="61">
        <f t="shared" si="6"/>
        <v>81.818181818181813</v>
      </c>
      <c r="P9" s="57">
        <v>48</v>
      </c>
      <c r="Q9" s="61">
        <f t="shared" si="7"/>
        <v>54.545454545454547</v>
      </c>
      <c r="R9" s="63">
        <f t="shared" si="8"/>
        <v>630</v>
      </c>
      <c r="S9" s="64">
        <f t="shared" si="9"/>
        <v>45.784883720930232</v>
      </c>
    </row>
    <row r="10" spans="1:19" x14ac:dyDescent="0.25">
      <c r="A10" s="59" t="s">
        <v>57</v>
      </c>
      <c r="B10" s="57">
        <v>0</v>
      </c>
      <c r="C10" s="60">
        <f t="shared" si="0"/>
        <v>0</v>
      </c>
      <c r="D10" s="57">
        <v>1</v>
      </c>
      <c r="E10" s="61">
        <f t="shared" si="1"/>
        <v>0.47393364928909953</v>
      </c>
      <c r="F10" s="57">
        <v>0</v>
      </c>
      <c r="G10" s="61">
        <f t="shared" si="2"/>
        <v>0</v>
      </c>
      <c r="H10" s="57">
        <v>8</v>
      </c>
      <c r="I10" s="61">
        <f t="shared" si="3"/>
        <v>4.9079754601226995</v>
      </c>
      <c r="J10" s="57">
        <v>0</v>
      </c>
      <c r="K10" s="61">
        <f t="shared" si="4"/>
        <v>0</v>
      </c>
      <c r="L10" s="62">
        <v>0</v>
      </c>
      <c r="M10" s="61">
        <f t="shared" si="5"/>
        <v>0</v>
      </c>
      <c r="N10" s="57">
        <v>0</v>
      </c>
      <c r="O10" s="61">
        <f t="shared" si="6"/>
        <v>0</v>
      </c>
      <c r="P10" s="57">
        <v>4</v>
      </c>
      <c r="Q10" s="61">
        <f t="shared" si="7"/>
        <v>4.5454545454545459</v>
      </c>
      <c r="R10" s="63">
        <f t="shared" si="8"/>
        <v>13</v>
      </c>
      <c r="S10" s="64">
        <f t="shared" si="9"/>
        <v>0.94476744186046513</v>
      </c>
    </row>
    <row r="11" spans="1:19" x14ac:dyDescent="0.25">
      <c r="A11" s="59" t="s">
        <v>58</v>
      </c>
      <c r="B11" s="57">
        <v>0</v>
      </c>
      <c r="C11" s="60">
        <f t="shared" si="0"/>
        <v>0</v>
      </c>
      <c r="D11" s="57">
        <v>0</v>
      </c>
      <c r="E11" s="61">
        <f t="shared" si="1"/>
        <v>0</v>
      </c>
      <c r="F11" s="57">
        <v>0</v>
      </c>
      <c r="G11" s="61">
        <f t="shared" si="2"/>
        <v>0</v>
      </c>
      <c r="H11" s="57">
        <v>0</v>
      </c>
      <c r="I11" s="61">
        <f t="shared" si="3"/>
        <v>0</v>
      </c>
      <c r="J11" s="57">
        <v>1</v>
      </c>
      <c r="K11" s="61">
        <f t="shared" si="4"/>
        <v>0.48309178743961351</v>
      </c>
      <c r="L11" s="62">
        <v>0</v>
      </c>
      <c r="M11" s="61">
        <f t="shared" si="5"/>
        <v>0</v>
      </c>
      <c r="N11" s="57">
        <v>0</v>
      </c>
      <c r="O11" s="61">
        <f t="shared" si="6"/>
        <v>0</v>
      </c>
      <c r="P11" s="57">
        <v>1</v>
      </c>
      <c r="Q11" s="61">
        <f t="shared" si="7"/>
        <v>1.1363636363636365</v>
      </c>
      <c r="R11" s="63">
        <f t="shared" si="8"/>
        <v>2</v>
      </c>
      <c r="S11" s="64">
        <f t="shared" si="9"/>
        <v>0.14534883720930233</v>
      </c>
    </row>
    <row r="12" spans="1:19" x14ac:dyDescent="0.25">
      <c r="A12" s="59" t="s">
        <v>59</v>
      </c>
      <c r="B12" s="57">
        <v>0</v>
      </c>
      <c r="C12" s="60">
        <f t="shared" si="0"/>
        <v>0</v>
      </c>
      <c r="D12" s="57">
        <v>1</v>
      </c>
      <c r="E12" s="61">
        <f t="shared" si="1"/>
        <v>0.47393364928909953</v>
      </c>
      <c r="F12" s="57">
        <v>0</v>
      </c>
      <c r="G12" s="61">
        <f t="shared" si="2"/>
        <v>0</v>
      </c>
      <c r="H12" s="57">
        <v>0</v>
      </c>
      <c r="I12" s="61">
        <f t="shared" si="3"/>
        <v>0</v>
      </c>
      <c r="J12" s="57">
        <v>1</v>
      </c>
      <c r="K12" s="61">
        <f t="shared" si="4"/>
        <v>0.48309178743961351</v>
      </c>
      <c r="L12" s="62">
        <v>0</v>
      </c>
      <c r="M12" s="61">
        <f t="shared" si="5"/>
        <v>0</v>
      </c>
      <c r="N12" s="57">
        <v>1</v>
      </c>
      <c r="O12" s="61">
        <f t="shared" si="6"/>
        <v>0.28409090909090912</v>
      </c>
      <c r="P12" s="57">
        <v>2</v>
      </c>
      <c r="Q12" s="61">
        <f t="shared" si="7"/>
        <v>2.2727272727272729</v>
      </c>
      <c r="R12" s="63">
        <f t="shared" si="8"/>
        <v>5</v>
      </c>
      <c r="S12" s="64">
        <f t="shared" si="9"/>
        <v>0.36337209302325579</v>
      </c>
    </row>
    <row r="13" spans="1:19" x14ac:dyDescent="0.25">
      <c r="A13" s="59" t="s">
        <v>60</v>
      </c>
      <c r="B13" s="57">
        <v>0</v>
      </c>
      <c r="C13" s="60">
        <f t="shared" si="0"/>
        <v>0</v>
      </c>
      <c r="D13" s="57">
        <v>0</v>
      </c>
      <c r="E13" s="61">
        <f t="shared" si="1"/>
        <v>0</v>
      </c>
      <c r="F13" s="57">
        <v>0</v>
      </c>
      <c r="G13" s="61">
        <f t="shared" si="2"/>
        <v>0</v>
      </c>
      <c r="H13" s="57">
        <v>4</v>
      </c>
      <c r="I13" s="61">
        <f t="shared" si="3"/>
        <v>2.4539877300613497</v>
      </c>
      <c r="J13" s="57">
        <v>5</v>
      </c>
      <c r="K13" s="61">
        <f t="shared" si="4"/>
        <v>2.4154589371980677</v>
      </c>
      <c r="L13" s="62">
        <v>0</v>
      </c>
      <c r="M13" s="61">
        <f t="shared" si="5"/>
        <v>0</v>
      </c>
      <c r="N13" s="57">
        <v>0</v>
      </c>
      <c r="O13" s="61">
        <f t="shared" si="6"/>
        <v>0</v>
      </c>
      <c r="P13" s="57">
        <v>5</v>
      </c>
      <c r="Q13" s="61">
        <f t="shared" si="7"/>
        <v>5.6818181818181817</v>
      </c>
      <c r="R13" s="63">
        <f t="shared" si="8"/>
        <v>14</v>
      </c>
      <c r="S13" s="64">
        <f t="shared" si="9"/>
        <v>1.0174418604651163</v>
      </c>
    </row>
    <row r="14" spans="1:19" x14ac:dyDescent="0.25">
      <c r="A14" s="59" t="s">
        <v>61</v>
      </c>
      <c r="B14" s="57">
        <v>0</v>
      </c>
      <c r="C14" s="60">
        <f t="shared" si="0"/>
        <v>0</v>
      </c>
      <c r="D14" s="57">
        <v>0</v>
      </c>
      <c r="E14" s="61">
        <f t="shared" si="1"/>
        <v>0</v>
      </c>
      <c r="F14" s="57">
        <v>1</v>
      </c>
      <c r="G14" s="61">
        <f t="shared" si="2"/>
        <v>0.79365079365079361</v>
      </c>
      <c r="H14" s="57">
        <v>1</v>
      </c>
      <c r="I14" s="61">
        <f t="shared" si="3"/>
        <v>0.61349693251533743</v>
      </c>
      <c r="J14" s="57">
        <v>0</v>
      </c>
      <c r="K14" s="61">
        <f t="shared" si="4"/>
        <v>0</v>
      </c>
      <c r="L14" s="62">
        <v>0</v>
      </c>
      <c r="M14" s="61">
        <f t="shared" si="5"/>
        <v>0</v>
      </c>
      <c r="N14" s="57">
        <v>1</v>
      </c>
      <c r="O14" s="61">
        <f t="shared" si="6"/>
        <v>0.28409090909090912</v>
      </c>
      <c r="P14" s="57">
        <v>1</v>
      </c>
      <c r="Q14" s="61">
        <f t="shared" si="7"/>
        <v>1.1363636363636365</v>
      </c>
      <c r="R14" s="63">
        <f t="shared" si="8"/>
        <v>4</v>
      </c>
      <c r="S14" s="64">
        <f t="shared" si="9"/>
        <v>0.29069767441860467</v>
      </c>
    </row>
    <row r="15" spans="1:19" x14ac:dyDescent="0.25">
      <c r="A15" s="59" t="s">
        <v>62</v>
      </c>
      <c r="B15" s="57">
        <v>0</v>
      </c>
      <c r="C15" s="60">
        <f t="shared" si="0"/>
        <v>0</v>
      </c>
      <c r="D15" s="57">
        <v>0</v>
      </c>
      <c r="E15" s="61">
        <f t="shared" si="1"/>
        <v>0</v>
      </c>
      <c r="F15" s="57">
        <v>28</v>
      </c>
      <c r="G15" s="61">
        <f t="shared" si="2"/>
        <v>22.222222222222221</v>
      </c>
      <c r="H15" s="57">
        <v>0</v>
      </c>
      <c r="I15" s="61">
        <f t="shared" si="3"/>
        <v>0</v>
      </c>
      <c r="J15" s="57">
        <v>2</v>
      </c>
      <c r="K15" s="61">
        <f t="shared" si="4"/>
        <v>0.96618357487922701</v>
      </c>
      <c r="L15" s="62">
        <v>2</v>
      </c>
      <c r="M15" s="61">
        <f t="shared" si="5"/>
        <v>2.5641025641025643</v>
      </c>
      <c r="N15" s="57">
        <v>0</v>
      </c>
      <c r="O15" s="61">
        <f t="shared" si="6"/>
        <v>0</v>
      </c>
      <c r="P15" s="57">
        <v>1</v>
      </c>
      <c r="Q15" s="61">
        <f t="shared" si="7"/>
        <v>1.1363636363636365</v>
      </c>
      <c r="R15" s="63">
        <f t="shared" si="8"/>
        <v>33</v>
      </c>
      <c r="S15" s="64">
        <f t="shared" si="9"/>
        <v>2.3982558139534884</v>
      </c>
    </row>
    <row r="16" spans="1:19" x14ac:dyDescent="0.25">
      <c r="A16" s="59" t="s">
        <v>63</v>
      </c>
      <c r="B16" s="57">
        <v>0</v>
      </c>
      <c r="C16" s="60">
        <f t="shared" si="0"/>
        <v>0</v>
      </c>
      <c r="D16" s="57">
        <v>0</v>
      </c>
      <c r="E16" s="61">
        <f t="shared" si="1"/>
        <v>0</v>
      </c>
      <c r="F16" s="57">
        <v>1</v>
      </c>
      <c r="G16" s="61">
        <f t="shared" si="2"/>
        <v>0.79365079365079361</v>
      </c>
      <c r="H16" s="57">
        <v>0</v>
      </c>
      <c r="I16" s="61">
        <f t="shared" si="3"/>
        <v>0</v>
      </c>
      <c r="J16" s="57">
        <v>0</v>
      </c>
      <c r="K16" s="61">
        <f t="shared" si="4"/>
        <v>0</v>
      </c>
      <c r="L16" s="62">
        <v>0</v>
      </c>
      <c r="M16" s="61">
        <f t="shared" si="5"/>
        <v>0</v>
      </c>
      <c r="N16" s="57">
        <v>0</v>
      </c>
      <c r="O16" s="61">
        <f t="shared" si="6"/>
        <v>0</v>
      </c>
      <c r="P16" s="57">
        <v>1</v>
      </c>
      <c r="Q16" s="61">
        <f t="shared" si="7"/>
        <v>1.1363636363636365</v>
      </c>
      <c r="R16" s="63">
        <f t="shared" si="8"/>
        <v>2</v>
      </c>
      <c r="S16" s="64">
        <f t="shared" si="9"/>
        <v>0.14534883720930233</v>
      </c>
    </row>
    <row r="17" spans="1:19" x14ac:dyDescent="0.25">
      <c r="A17" s="59" t="s">
        <v>64</v>
      </c>
      <c r="B17" s="57">
        <v>45</v>
      </c>
      <c r="C17" s="60">
        <f t="shared" si="0"/>
        <v>29.801324503311257</v>
      </c>
      <c r="D17" s="57">
        <v>30</v>
      </c>
      <c r="E17" s="61">
        <f t="shared" si="1"/>
        <v>14.218009478672986</v>
      </c>
      <c r="F17" s="57">
        <v>26</v>
      </c>
      <c r="G17" s="61">
        <f t="shared" si="2"/>
        <v>20.634920634920636</v>
      </c>
      <c r="H17" s="57">
        <v>48</v>
      </c>
      <c r="I17" s="61">
        <f t="shared" si="3"/>
        <v>29.447852760736197</v>
      </c>
      <c r="J17" s="57">
        <v>22</v>
      </c>
      <c r="K17" s="61">
        <f t="shared" si="4"/>
        <v>10.628019323671497</v>
      </c>
      <c r="L17" s="62">
        <v>14</v>
      </c>
      <c r="M17" s="61">
        <f t="shared" si="5"/>
        <v>17.948717948717949</v>
      </c>
      <c r="N17" s="57">
        <v>37</v>
      </c>
      <c r="O17" s="61">
        <f t="shared" si="6"/>
        <v>10.511363636363637</v>
      </c>
      <c r="P17" s="57">
        <v>8</v>
      </c>
      <c r="Q17" s="61">
        <f t="shared" si="7"/>
        <v>9.0909090909090917</v>
      </c>
      <c r="R17" s="63">
        <f t="shared" si="8"/>
        <v>230</v>
      </c>
      <c r="S17" s="64">
        <f t="shared" si="9"/>
        <v>16.715116279069768</v>
      </c>
    </row>
    <row r="18" spans="1:19" x14ac:dyDescent="0.25">
      <c r="A18" s="59" t="s">
        <v>65</v>
      </c>
      <c r="B18" s="57">
        <v>0</v>
      </c>
      <c r="C18" s="60">
        <f t="shared" si="0"/>
        <v>0</v>
      </c>
      <c r="D18" s="57">
        <v>0</v>
      </c>
      <c r="E18" s="61">
        <f t="shared" si="1"/>
        <v>0</v>
      </c>
      <c r="F18" s="57">
        <v>0</v>
      </c>
      <c r="G18" s="61">
        <f t="shared" si="2"/>
        <v>0</v>
      </c>
      <c r="H18" s="57">
        <v>0</v>
      </c>
      <c r="I18" s="61">
        <f t="shared" si="3"/>
        <v>0</v>
      </c>
      <c r="J18" s="57">
        <v>2</v>
      </c>
      <c r="K18" s="61">
        <f t="shared" si="4"/>
        <v>0.96618357487922701</v>
      </c>
      <c r="L18" s="62">
        <v>0</v>
      </c>
      <c r="M18" s="61">
        <f t="shared" si="5"/>
        <v>0</v>
      </c>
      <c r="N18" s="57">
        <v>0</v>
      </c>
      <c r="O18" s="61">
        <f t="shared" si="6"/>
        <v>0</v>
      </c>
      <c r="P18" s="57">
        <v>0</v>
      </c>
      <c r="Q18" s="61">
        <f t="shared" si="7"/>
        <v>0</v>
      </c>
      <c r="R18" s="63">
        <f t="shared" si="8"/>
        <v>2</v>
      </c>
      <c r="S18" s="64">
        <f t="shared" si="9"/>
        <v>0.14534883720930233</v>
      </c>
    </row>
    <row r="19" spans="1:19" x14ac:dyDescent="0.25">
      <c r="A19" s="59" t="s">
        <v>66</v>
      </c>
      <c r="B19" s="57">
        <v>11</v>
      </c>
      <c r="C19" s="60">
        <f t="shared" si="0"/>
        <v>7.2847682119205297</v>
      </c>
      <c r="D19" s="57">
        <v>10</v>
      </c>
      <c r="E19" s="61">
        <f t="shared" si="1"/>
        <v>4.7393364928909953</v>
      </c>
      <c r="F19" s="57">
        <v>1</v>
      </c>
      <c r="G19" s="61">
        <f t="shared" si="2"/>
        <v>0.79365079365079361</v>
      </c>
      <c r="H19" s="57">
        <v>3</v>
      </c>
      <c r="I19" s="61">
        <f t="shared" si="3"/>
        <v>1.8404907975460123</v>
      </c>
      <c r="J19" s="57">
        <v>33</v>
      </c>
      <c r="K19" s="61">
        <f t="shared" si="4"/>
        <v>15.942028985507246</v>
      </c>
      <c r="L19" s="62">
        <v>0</v>
      </c>
      <c r="M19" s="61">
        <f t="shared" si="5"/>
        <v>0</v>
      </c>
      <c r="N19" s="57">
        <v>6</v>
      </c>
      <c r="O19" s="61">
        <f t="shared" si="6"/>
        <v>1.7045454545454546</v>
      </c>
      <c r="P19" s="57">
        <v>10</v>
      </c>
      <c r="Q19" s="61">
        <f t="shared" si="7"/>
        <v>11.363636363636363</v>
      </c>
      <c r="R19" s="63">
        <f t="shared" si="8"/>
        <v>74</v>
      </c>
      <c r="S19" s="64">
        <f t="shared" si="9"/>
        <v>5.3779069767441863</v>
      </c>
    </row>
    <row r="20" spans="1:19" x14ac:dyDescent="0.25">
      <c r="A20" s="65" t="s">
        <v>9</v>
      </c>
      <c r="B20" s="66">
        <f>SUM(B7:B19)</f>
        <v>151</v>
      </c>
      <c r="C20" s="67">
        <f t="shared" si="0"/>
        <v>100</v>
      </c>
      <c r="D20" s="66">
        <f>SUM(D7:D19)</f>
        <v>211</v>
      </c>
      <c r="E20" s="68">
        <f t="shared" si="1"/>
        <v>100</v>
      </c>
      <c r="F20" s="66">
        <f>SUM(F7:F19)</f>
        <v>126</v>
      </c>
      <c r="G20" s="68">
        <f t="shared" si="2"/>
        <v>100</v>
      </c>
      <c r="H20" s="66">
        <f>SUM(H7:H19)</f>
        <v>163</v>
      </c>
      <c r="I20" s="68">
        <f t="shared" si="3"/>
        <v>100</v>
      </c>
      <c r="J20" s="66">
        <f>SUM(J7:J19)</f>
        <v>207</v>
      </c>
      <c r="K20" s="68">
        <f t="shared" si="4"/>
        <v>100</v>
      </c>
      <c r="L20" s="69">
        <f>SUM(L7:L19)</f>
        <v>78</v>
      </c>
      <c r="M20" s="68">
        <f t="shared" si="5"/>
        <v>100</v>
      </c>
      <c r="N20" s="66">
        <f>SUM(N7:N19)</f>
        <v>352</v>
      </c>
      <c r="O20" s="68">
        <f t="shared" si="6"/>
        <v>100</v>
      </c>
      <c r="P20" s="66">
        <f>SUM(P7:P19)</f>
        <v>88</v>
      </c>
      <c r="Q20" s="68">
        <f t="shared" si="7"/>
        <v>100</v>
      </c>
      <c r="R20" s="66">
        <f t="shared" si="8"/>
        <v>1376</v>
      </c>
      <c r="S20" s="70">
        <f t="shared" si="9"/>
        <v>100</v>
      </c>
    </row>
    <row r="21" spans="1:19" x14ac:dyDescent="0.25">
      <c r="A21" s="37" t="s">
        <v>51</v>
      </c>
    </row>
  </sheetData>
  <mergeCells count="15">
    <mergeCell ref="A1:S1"/>
    <mergeCell ref="A2:S2"/>
    <mergeCell ref="A3:S3"/>
    <mergeCell ref="A4:A5"/>
    <mergeCell ref="K4:Q4"/>
    <mergeCell ref="R4:S5"/>
    <mergeCell ref="B5:C5"/>
    <mergeCell ref="D5:E5"/>
    <mergeCell ref="F5:G5"/>
    <mergeCell ref="H5:I5"/>
    <mergeCell ref="J5:K5"/>
    <mergeCell ref="L5:M5"/>
    <mergeCell ref="N5:O5"/>
    <mergeCell ref="P5:Q5"/>
    <mergeCell ref="B4:J4"/>
  </mergeCells>
  <pageMargins left="0.7" right="0.7" top="0.75" bottom="0.75" header="0.3" footer="0.3"/>
  <pageSetup paperSize="9" orientation="landscape" r:id="rId1"/>
  <ignoredErrors>
    <ignoredError sqref="C20 E20 G20 I20 K20 M20 O2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A18" workbookViewId="0">
      <selection activeCell="N38" sqref="N38"/>
    </sheetView>
  </sheetViews>
  <sheetFormatPr baseColWidth="10" defaultRowHeight="15" x14ac:dyDescent="0.25"/>
  <cols>
    <col min="1" max="1" width="18" customWidth="1"/>
    <col min="2" max="2" width="5.85546875" customWidth="1"/>
    <col min="3" max="3" width="5.42578125" customWidth="1"/>
    <col min="4" max="4" width="5.140625" customWidth="1"/>
    <col min="5" max="5" width="6" customWidth="1"/>
    <col min="6" max="6" width="5.28515625" customWidth="1"/>
    <col min="7" max="7" width="5.5703125" customWidth="1"/>
    <col min="8" max="8" width="6.28515625" customWidth="1"/>
    <col min="9" max="9" width="7.28515625" customWidth="1"/>
    <col min="10" max="11" width="5.5703125" customWidth="1"/>
    <col min="12" max="13" width="5.7109375" customWidth="1"/>
    <col min="14" max="14" width="6.28515625" customWidth="1"/>
    <col min="15" max="15" width="6.7109375" customWidth="1"/>
    <col min="16" max="16" width="5.85546875" customWidth="1"/>
    <col min="17" max="17" width="6.7109375" customWidth="1"/>
    <col min="18" max="18" width="5.85546875" customWidth="1"/>
    <col min="19" max="19" width="7" customWidth="1"/>
  </cols>
  <sheetData>
    <row r="1" spans="1:19" x14ac:dyDescent="0.2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x14ac:dyDescent="0.25">
      <c r="A2" s="148" t="s">
        <v>67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x14ac:dyDescent="0.25">
      <c r="A3" s="113" t="s">
        <v>32</v>
      </c>
      <c r="B3" s="114"/>
      <c r="C3" s="113"/>
      <c r="D3" s="114"/>
      <c r="E3" s="113"/>
      <c r="F3" s="114"/>
      <c r="G3" s="113"/>
      <c r="H3" s="114"/>
      <c r="I3" s="113"/>
      <c r="J3" s="114"/>
      <c r="K3" s="113"/>
      <c r="L3" s="114"/>
      <c r="M3" s="113"/>
      <c r="N3" s="113"/>
      <c r="O3" s="113"/>
      <c r="P3" s="114"/>
      <c r="Q3" s="113"/>
      <c r="R3" s="114"/>
      <c r="S3" s="113"/>
    </row>
    <row r="4" spans="1:19" x14ac:dyDescent="0.25">
      <c r="A4" s="149" t="s">
        <v>68</v>
      </c>
      <c r="B4" s="150" t="s">
        <v>11</v>
      </c>
      <c r="C4" s="151"/>
      <c r="D4" s="151"/>
      <c r="E4" s="151"/>
      <c r="F4" s="151"/>
      <c r="G4" s="151"/>
      <c r="H4" s="151"/>
      <c r="I4" s="152"/>
      <c r="J4" s="71"/>
      <c r="K4" s="151" t="s">
        <v>18</v>
      </c>
      <c r="L4" s="151"/>
      <c r="M4" s="151"/>
      <c r="N4" s="151"/>
      <c r="O4" s="151"/>
      <c r="P4" s="151"/>
      <c r="Q4" s="152"/>
      <c r="R4" s="153" t="s">
        <v>9</v>
      </c>
      <c r="S4" s="153"/>
    </row>
    <row r="5" spans="1:19" x14ac:dyDescent="0.25">
      <c r="A5" s="149"/>
      <c r="B5" s="147" t="s">
        <v>12</v>
      </c>
      <c r="C5" s="147"/>
      <c r="D5" s="147" t="s">
        <v>15</v>
      </c>
      <c r="E5" s="147"/>
      <c r="F5" s="147" t="s">
        <v>16</v>
      </c>
      <c r="G5" s="147"/>
      <c r="H5" s="147" t="s">
        <v>17</v>
      </c>
      <c r="I5" s="147"/>
      <c r="J5" s="147" t="s">
        <v>19</v>
      </c>
      <c r="K5" s="147"/>
      <c r="L5" s="147" t="s">
        <v>20</v>
      </c>
      <c r="M5" s="147"/>
      <c r="N5" s="147" t="s">
        <v>21</v>
      </c>
      <c r="O5" s="147"/>
      <c r="P5" s="147" t="s">
        <v>22</v>
      </c>
      <c r="Q5" s="147"/>
      <c r="R5" s="154"/>
      <c r="S5" s="154"/>
    </row>
    <row r="6" spans="1:19" x14ac:dyDescent="0.25">
      <c r="A6" s="38"/>
      <c r="B6" s="39" t="s">
        <v>13</v>
      </c>
      <c r="C6" s="40" t="s">
        <v>14</v>
      </c>
      <c r="D6" s="39" t="s">
        <v>13</v>
      </c>
      <c r="E6" s="40" t="s">
        <v>14</v>
      </c>
      <c r="F6" s="39" t="s">
        <v>13</v>
      </c>
      <c r="G6" s="40" t="s">
        <v>14</v>
      </c>
      <c r="H6" s="39" t="s">
        <v>13</v>
      </c>
      <c r="I6" s="40" t="s">
        <v>14</v>
      </c>
      <c r="J6" s="39" t="s">
        <v>13</v>
      </c>
      <c r="K6" s="40" t="s">
        <v>14</v>
      </c>
      <c r="L6" s="39" t="s">
        <v>13</v>
      </c>
      <c r="M6" s="40" t="s">
        <v>14</v>
      </c>
      <c r="N6" s="39" t="s">
        <v>13</v>
      </c>
      <c r="O6" s="40" t="s">
        <v>14</v>
      </c>
      <c r="P6" s="39" t="s">
        <v>13</v>
      </c>
      <c r="Q6" s="40" t="s">
        <v>14</v>
      </c>
      <c r="R6" s="39" t="s">
        <v>13</v>
      </c>
      <c r="S6" s="40" t="s">
        <v>14</v>
      </c>
    </row>
    <row r="7" spans="1:19" x14ac:dyDescent="0.25">
      <c r="A7" s="38" t="s">
        <v>69</v>
      </c>
      <c r="B7" s="39">
        <v>0</v>
      </c>
      <c r="C7" s="41">
        <f>B7*100/$B$38</f>
        <v>0</v>
      </c>
      <c r="D7" s="39">
        <v>0</v>
      </c>
      <c r="E7" s="42">
        <f>D7*100/$D$38</f>
        <v>0</v>
      </c>
      <c r="F7" s="39">
        <v>0</v>
      </c>
      <c r="G7" s="42">
        <f>F7*100/$F$38</f>
        <v>0</v>
      </c>
      <c r="H7" s="39">
        <v>0</v>
      </c>
      <c r="I7" s="42">
        <f>H7*100/$H$38</f>
        <v>0</v>
      </c>
      <c r="J7" s="39">
        <v>0</v>
      </c>
      <c r="K7" s="42">
        <f>J7*100/$J$38</f>
        <v>0</v>
      </c>
      <c r="L7" s="43">
        <v>1</v>
      </c>
      <c r="M7" s="42">
        <f>L7*100/$L$38</f>
        <v>1.2820512820512822</v>
      </c>
      <c r="N7" s="39">
        <v>0</v>
      </c>
      <c r="O7" s="42">
        <f>N7*100/$N$38</f>
        <v>0</v>
      </c>
      <c r="P7" s="39">
        <v>0</v>
      </c>
      <c r="Q7" s="42">
        <f>P7*100/$P$38</f>
        <v>0</v>
      </c>
      <c r="R7" s="44">
        <f>SUM(B7+D7+F7+H7+J7+L7+N7+P7)</f>
        <v>1</v>
      </c>
      <c r="S7" s="45">
        <f>R7*100/$R$38</f>
        <v>7.2674418604651167E-2</v>
      </c>
    </row>
    <row r="8" spans="1:19" x14ac:dyDescent="0.25">
      <c r="A8" s="46" t="s">
        <v>70</v>
      </c>
      <c r="B8" s="39">
        <v>0</v>
      </c>
      <c r="C8" s="41">
        <f t="shared" ref="C8:C38" si="0">B8*100/$B$38</f>
        <v>0</v>
      </c>
      <c r="D8" s="39">
        <v>0</v>
      </c>
      <c r="E8" s="42">
        <f t="shared" ref="E8:E38" si="1">D8*100/$D$38</f>
        <v>0</v>
      </c>
      <c r="F8" s="39">
        <v>0</v>
      </c>
      <c r="G8" s="42">
        <f t="shared" ref="G8:G38" si="2">F8*100/$F$38</f>
        <v>0</v>
      </c>
      <c r="H8" s="39">
        <v>0</v>
      </c>
      <c r="I8" s="42">
        <f t="shared" ref="I8:I38" si="3">H8*100/$H$38</f>
        <v>0</v>
      </c>
      <c r="J8" s="39">
        <v>0</v>
      </c>
      <c r="K8" s="42">
        <f t="shared" ref="K8:K38" si="4">J8*100/$J$38</f>
        <v>0</v>
      </c>
      <c r="L8" s="43">
        <v>1</v>
      </c>
      <c r="M8" s="42">
        <f t="shared" ref="M8:M38" si="5">L8*100/$L$38</f>
        <v>1.2820512820512822</v>
      </c>
      <c r="N8" s="39">
        <v>0</v>
      </c>
      <c r="O8" s="42">
        <f t="shared" ref="O8:O38" si="6">N8*100/$N$38</f>
        <v>0</v>
      </c>
      <c r="P8" s="39">
        <v>0</v>
      </c>
      <c r="Q8" s="42">
        <f t="shared" ref="Q8:Q38" si="7">P8*100/$P$38</f>
        <v>0</v>
      </c>
      <c r="R8" s="44">
        <f t="shared" ref="R8:R38" si="8">SUM(B8+D8+F8+H8+J8+L8+N8+P8)</f>
        <v>1</v>
      </c>
      <c r="S8" s="45">
        <f t="shared" ref="S8:S38" si="9">R8*100/$R$38</f>
        <v>7.2674418604651167E-2</v>
      </c>
    </row>
    <row r="9" spans="1:19" x14ac:dyDescent="0.25">
      <c r="A9" s="46" t="s">
        <v>71</v>
      </c>
      <c r="B9" s="39">
        <v>0</v>
      </c>
      <c r="C9" s="41">
        <f t="shared" si="0"/>
        <v>0</v>
      </c>
      <c r="D9" s="39">
        <v>0</v>
      </c>
      <c r="E9" s="42">
        <f t="shared" si="1"/>
        <v>0</v>
      </c>
      <c r="F9" s="39">
        <v>0</v>
      </c>
      <c r="G9" s="42">
        <f t="shared" si="2"/>
        <v>0</v>
      </c>
      <c r="H9" s="39">
        <v>0</v>
      </c>
      <c r="I9" s="42">
        <f t="shared" si="3"/>
        <v>0</v>
      </c>
      <c r="J9" s="39">
        <v>0</v>
      </c>
      <c r="K9" s="42">
        <f t="shared" si="4"/>
        <v>0</v>
      </c>
      <c r="L9" s="43">
        <v>72</v>
      </c>
      <c r="M9" s="42">
        <f t="shared" si="5"/>
        <v>92.307692307692307</v>
      </c>
      <c r="N9" s="39">
        <v>0</v>
      </c>
      <c r="O9" s="42">
        <f t="shared" si="6"/>
        <v>0</v>
      </c>
      <c r="P9" s="39">
        <v>0</v>
      </c>
      <c r="Q9" s="42">
        <f t="shared" si="7"/>
        <v>0</v>
      </c>
      <c r="R9" s="44">
        <f t="shared" si="8"/>
        <v>72</v>
      </c>
      <c r="S9" s="45">
        <f t="shared" si="9"/>
        <v>5.2325581395348841</v>
      </c>
    </row>
    <row r="10" spans="1:19" x14ac:dyDescent="0.25">
      <c r="A10" s="47" t="s">
        <v>72</v>
      </c>
      <c r="B10" s="44">
        <v>142</v>
      </c>
      <c r="C10" s="48">
        <f t="shared" si="0"/>
        <v>94.039735099337747</v>
      </c>
      <c r="D10" s="44">
        <v>205</v>
      </c>
      <c r="E10" s="45">
        <f t="shared" si="1"/>
        <v>97.156398104265406</v>
      </c>
      <c r="F10" s="44">
        <v>109</v>
      </c>
      <c r="G10" s="45">
        <f t="shared" si="2"/>
        <v>86.507936507936506</v>
      </c>
      <c r="H10" s="44">
        <v>157</v>
      </c>
      <c r="I10" s="45">
        <f t="shared" si="3"/>
        <v>96.319018404907979</v>
      </c>
      <c r="J10" s="44">
        <v>0</v>
      </c>
      <c r="K10" s="45">
        <f t="shared" si="4"/>
        <v>0</v>
      </c>
      <c r="L10" s="49">
        <v>1</v>
      </c>
      <c r="M10" s="45">
        <f t="shared" si="5"/>
        <v>1.2820512820512822</v>
      </c>
      <c r="N10" s="44">
        <v>0</v>
      </c>
      <c r="O10" s="45">
        <f t="shared" si="6"/>
        <v>0</v>
      </c>
      <c r="P10" s="44">
        <v>0</v>
      </c>
      <c r="Q10" s="45">
        <f t="shared" si="7"/>
        <v>0</v>
      </c>
      <c r="R10" s="44">
        <f t="shared" si="8"/>
        <v>614</v>
      </c>
      <c r="S10" s="45">
        <f t="shared" si="9"/>
        <v>44.622093023255815</v>
      </c>
    </row>
    <row r="11" spans="1:19" x14ac:dyDescent="0.25">
      <c r="A11" s="46" t="s">
        <v>73</v>
      </c>
      <c r="B11" s="39">
        <v>0</v>
      </c>
      <c r="C11" s="41">
        <f t="shared" si="0"/>
        <v>0</v>
      </c>
      <c r="D11" s="39">
        <v>0</v>
      </c>
      <c r="E11" s="42">
        <f t="shared" si="1"/>
        <v>0</v>
      </c>
      <c r="F11" s="39">
        <v>0</v>
      </c>
      <c r="G11" s="42">
        <f t="shared" si="2"/>
        <v>0</v>
      </c>
      <c r="H11" s="39">
        <v>0</v>
      </c>
      <c r="I11" s="42">
        <f t="shared" si="3"/>
        <v>0</v>
      </c>
      <c r="J11" s="39">
        <v>0</v>
      </c>
      <c r="K11" s="42">
        <f t="shared" si="4"/>
        <v>0</v>
      </c>
      <c r="L11" s="43">
        <v>0</v>
      </c>
      <c r="M11" s="42">
        <f t="shared" si="5"/>
        <v>0</v>
      </c>
      <c r="N11" s="39">
        <v>0</v>
      </c>
      <c r="O11" s="42">
        <f t="shared" si="6"/>
        <v>0</v>
      </c>
      <c r="P11" s="39">
        <v>0</v>
      </c>
      <c r="Q11" s="42">
        <f t="shared" si="7"/>
        <v>0</v>
      </c>
      <c r="R11" s="44">
        <f t="shared" si="8"/>
        <v>0</v>
      </c>
      <c r="S11" s="45">
        <f t="shared" si="9"/>
        <v>0</v>
      </c>
    </row>
    <row r="12" spans="1:19" x14ac:dyDescent="0.25">
      <c r="A12" s="46" t="s">
        <v>74</v>
      </c>
      <c r="B12" s="39">
        <v>0</v>
      </c>
      <c r="C12" s="41">
        <f t="shared" si="0"/>
        <v>0</v>
      </c>
      <c r="D12" s="39">
        <v>0</v>
      </c>
      <c r="E12" s="42">
        <f t="shared" si="1"/>
        <v>0</v>
      </c>
      <c r="F12" s="39">
        <v>0</v>
      </c>
      <c r="G12" s="42">
        <f t="shared" si="2"/>
        <v>0</v>
      </c>
      <c r="H12" s="39">
        <v>0</v>
      </c>
      <c r="I12" s="42">
        <f t="shared" si="3"/>
        <v>0</v>
      </c>
      <c r="J12" s="39">
        <v>0</v>
      </c>
      <c r="K12" s="42">
        <f t="shared" si="4"/>
        <v>0</v>
      </c>
      <c r="L12" s="43">
        <v>0</v>
      </c>
      <c r="M12" s="42">
        <f t="shared" si="5"/>
        <v>0</v>
      </c>
      <c r="N12" s="39">
        <v>326</v>
      </c>
      <c r="O12" s="42">
        <f t="shared" si="6"/>
        <v>92.61363636363636</v>
      </c>
      <c r="P12" s="39">
        <v>0</v>
      </c>
      <c r="Q12" s="42">
        <f t="shared" si="7"/>
        <v>0</v>
      </c>
      <c r="R12" s="44">
        <f t="shared" si="8"/>
        <v>326</v>
      </c>
      <c r="S12" s="45">
        <f t="shared" si="9"/>
        <v>23.691860465116278</v>
      </c>
    </row>
    <row r="13" spans="1:19" x14ac:dyDescent="0.25">
      <c r="A13" s="46" t="s">
        <v>75</v>
      </c>
      <c r="B13" s="39">
        <v>0</v>
      </c>
      <c r="C13" s="41">
        <f t="shared" si="0"/>
        <v>0</v>
      </c>
      <c r="D13" s="39">
        <v>0</v>
      </c>
      <c r="E13" s="42">
        <f t="shared" si="1"/>
        <v>0</v>
      </c>
      <c r="F13" s="39">
        <v>0</v>
      </c>
      <c r="G13" s="42">
        <f t="shared" si="2"/>
        <v>0</v>
      </c>
      <c r="H13" s="39">
        <v>0</v>
      </c>
      <c r="I13" s="42">
        <f t="shared" si="3"/>
        <v>0</v>
      </c>
      <c r="J13" s="39">
        <v>0</v>
      </c>
      <c r="K13" s="42">
        <f t="shared" si="4"/>
        <v>0</v>
      </c>
      <c r="L13" s="43">
        <v>0</v>
      </c>
      <c r="M13" s="42">
        <f t="shared" si="5"/>
        <v>0</v>
      </c>
      <c r="N13" s="39">
        <v>0</v>
      </c>
      <c r="O13" s="42">
        <f t="shared" si="6"/>
        <v>0</v>
      </c>
      <c r="P13" s="39">
        <v>0</v>
      </c>
      <c r="Q13" s="42">
        <f t="shared" si="7"/>
        <v>0</v>
      </c>
      <c r="R13" s="44">
        <f t="shared" si="8"/>
        <v>0</v>
      </c>
      <c r="S13" s="45">
        <f t="shared" si="9"/>
        <v>0</v>
      </c>
    </row>
    <row r="14" spans="1:19" x14ac:dyDescent="0.25">
      <c r="A14" s="46" t="s">
        <v>76</v>
      </c>
      <c r="B14" s="39">
        <v>0</v>
      </c>
      <c r="C14" s="41">
        <f t="shared" si="0"/>
        <v>0</v>
      </c>
      <c r="D14" s="39">
        <v>0</v>
      </c>
      <c r="E14" s="42">
        <f t="shared" si="1"/>
        <v>0</v>
      </c>
      <c r="F14" s="39">
        <v>0</v>
      </c>
      <c r="G14" s="42">
        <f t="shared" si="2"/>
        <v>0</v>
      </c>
      <c r="H14" s="39">
        <v>0</v>
      </c>
      <c r="I14" s="42">
        <f t="shared" si="3"/>
        <v>0</v>
      </c>
      <c r="J14" s="39">
        <v>0</v>
      </c>
      <c r="K14" s="42">
        <f t="shared" si="4"/>
        <v>0</v>
      </c>
      <c r="L14" s="43">
        <v>0</v>
      </c>
      <c r="M14" s="42">
        <f t="shared" si="5"/>
        <v>0</v>
      </c>
      <c r="N14" s="39">
        <v>0</v>
      </c>
      <c r="O14" s="42">
        <f t="shared" si="6"/>
        <v>0</v>
      </c>
      <c r="P14" s="39">
        <v>3</v>
      </c>
      <c r="Q14" s="42">
        <f t="shared" si="7"/>
        <v>3.4090909090909092</v>
      </c>
      <c r="R14" s="44">
        <f t="shared" si="8"/>
        <v>3</v>
      </c>
      <c r="S14" s="45">
        <f t="shared" si="9"/>
        <v>0.21802325581395349</v>
      </c>
    </row>
    <row r="15" spans="1:19" x14ac:dyDescent="0.25">
      <c r="A15" s="46" t="s">
        <v>77</v>
      </c>
      <c r="B15" s="39">
        <v>0</v>
      </c>
      <c r="C15" s="41">
        <f t="shared" si="0"/>
        <v>0</v>
      </c>
      <c r="D15" s="39">
        <v>0</v>
      </c>
      <c r="E15" s="42">
        <f t="shared" si="1"/>
        <v>0</v>
      </c>
      <c r="F15" s="39">
        <v>0</v>
      </c>
      <c r="G15" s="42">
        <f t="shared" si="2"/>
        <v>0</v>
      </c>
      <c r="H15" s="39">
        <v>1</v>
      </c>
      <c r="I15" s="42">
        <f t="shared" si="3"/>
        <v>0.61349693251533743</v>
      </c>
      <c r="J15" s="39">
        <v>0</v>
      </c>
      <c r="K15" s="42">
        <f t="shared" si="4"/>
        <v>0</v>
      </c>
      <c r="L15" s="43">
        <v>0</v>
      </c>
      <c r="M15" s="42">
        <f t="shared" si="5"/>
        <v>0</v>
      </c>
      <c r="N15" s="39">
        <v>0</v>
      </c>
      <c r="O15" s="42">
        <f t="shared" si="6"/>
        <v>0</v>
      </c>
      <c r="P15" s="39">
        <v>0</v>
      </c>
      <c r="Q15" s="42">
        <f t="shared" si="7"/>
        <v>0</v>
      </c>
      <c r="R15" s="44">
        <f t="shared" si="8"/>
        <v>1</v>
      </c>
      <c r="S15" s="45">
        <f t="shared" si="9"/>
        <v>7.2674418604651167E-2</v>
      </c>
    </row>
    <row r="16" spans="1:19" x14ac:dyDescent="0.25">
      <c r="A16" s="46" t="s">
        <v>78</v>
      </c>
      <c r="B16" s="39">
        <v>0</v>
      </c>
      <c r="C16" s="41">
        <f t="shared" si="0"/>
        <v>0</v>
      </c>
      <c r="D16" s="39">
        <v>0</v>
      </c>
      <c r="E16" s="42">
        <f t="shared" si="1"/>
        <v>0</v>
      </c>
      <c r="F16" s="39">
        <v>0</v>
      </c>
      <c r="G16" s="42">
        <f t="shared" si="2"/>
        <v>0</v>
      </c>
      <c r="H16" s="39">
        <v>0</v>
      </c>
      <c r="I16" s="42">
        <f t="shared" si="3"/>
        <v>0</v>
      </c>
      <c r="J16" s="39">
        <v>0</v>
      </c>
      <c r="K16" s="42">
        <f t="shared" si="4"/>
        <v>0</v>
      </c>
      <c r="L16" s="43">
        <v>1</v>
      </c>
      <c r="M16" s="42">
        <f t="shared" si="5"/>
        <v>1.2820512820512822</v>
      </c>
      <c r="N16" s="39">
        <v>0</v>
      </c>
      <c r="O16" s="42">
        <f t="shared" si="6"/>
        <v>0</v>
      </c>
      <c r="P16" s="39">
        <v>0</v>
      </c>
      <c r="Q16" s="42">
        <f t="shared" si="7"/>
        <v>0</v>
      </c>
      <c r="R16" s="44">
        <f t="shared" si="8"/>
        <v>1</v>
      </c>
      <c r="S16" s="45">
        <f t="shared" si="9"/>
        <v>7.2674418604651167E-2</v>
      </c>
    </row>
    <row r="17" spans="1:19" x14ac:dyDescent="0.25">
      <c r="A17" s="46" t="s">
        <v>79</v>
      </c>
      <c r="B17" s="39">
        <v>0</v>
      </c>
      <c r="C17" s="41">
        <f t="shared" si="0"/>
        <v>0</v>
      </c>
      <c r="D17" s="39">
        <v>1</v>
      </c>
      <c r="E17" s="42">
        <f t="shared" si="1"/>
        <v>0.47393364928909953</v>
      </c>
      <c r="F17" s="39">
        <v>0</v>
      </c>
      <c r="G17" s="42">
        <f t="shared" si="2"/>
        <v>0</v>
      </c>
      <c r="H17" s="39">
        <v>0</v>
      </c>
      <c r="I17" s="42">
        <f t="shared" si="3"/>
        <v>0</v>
      </c>
      <c r="J17" s="39">
        <v>0</v>
      </c>
      <c r="K17" s="42">
        <f t="shared" si="4"/>
        <v>0</v>
      </c>
      <c r="L17" s="43">
        <v>0</v>
      </c>
      <c r="M17" s="42">
        <f t="shared" si="5"/>
        <v>0</v>
      </c>
      <c r="N17" s="39">
        <v>0</v>
      </c>
      <c r="O17" s="42">
        <f t="shared" si="6"/>
        <v>0</v>
      </c>
      <c r="P17" s="39">
        <v>4</v>
      </c>
      <c r="Q17" s="42">
        <f t="shared" si="7"/>
        <v>4.5454545454545459</v>
      </c>
      <c r="R17" s="44">
        <f t="shared" si="8"/>
        <v>5</v>
      </c>
      <c r="S17" s="45">
        <f t="shared" si="9"/>
        <v>0.36337209302325579</v>
      </c>
    </row>
    <row r="18" spans="1:19" x14ac:dyDescent="0.25">
      <c r="A18" s="46" t="s">
        <v>80</v>
      </c>
      <c r="B18" s="39">
        <v>0</v>
      </c>
      <c r="C18" s="41">
        <f t="shared" si="0"/>
        <v>0</v>
      </c>
      <c r="D18" s="39">
        <v>0</v>
      </c>
      <c r="E18" s="42">
        <f t="shared" si="1"/>
        <v>0</v>
      </c>
      <c r="F18" s="39">
        <v>0</v>
      </c>
      <c r="G18" s="42">
        <f t="shared" si="2"/>
        <v>0</v>
      </c>
      <c r="H18" s="39">
        <v>0</v>
      </c>
      <c r="I18" s="42">
        <f t="shared" si="3"/>
        <v>0</v>
      </c>
      <c r="J18" s="39">
        <v>0</v>
      </c>
      <c r="K18" s="42">
        <f t="shared" si="4"/>
        <v>0</v>
      </c>
      <c r="L18" s="43">
        <v>0</v>
      </c>
      <c r="M18" s="42">
        <f t="shared" si="5"/>
        <v>0</v>
      </c>
      <c r="N18" s="39">
        <v>0</v>
      </c>
      <c r="O18" s="42">
        <f t="shared" si="6"/>
        <v>0</v>
      </c>
      <c r="P18" s="39">
        <v>53</v>
      </c>
      <c r="Q18" s="42">
        <f t="shared" si="7"/>
        <v>60.227272727272727</v>
      </c>
      <c r="R18" s="44">
        <f t="shared" si="8"/>
        <v>53</v>
      </c>
      <c r="S18" s="45">
        <f t="shared" si="9"/>
        <v>3.8517441860465116</v>
      </c>
    </row>
    <row r="19" spans="1:19" x14ac:dyDescent="0.25">
      <c r="A19" s="46" t="s">
        <v>81</v>
      </c>
      <c r="B19" s="39">
        <v>0</v>
      </c>
      <c r="C19" s="41">
        <f t="shared" si="0"/>
        <v>0</v>
      </c>
      <c r="D19" s="39">
        <v>0</v>
      </c>
      <c r="E19" s="42">
        <f t="shared" si="1"/>
        <v>0</v>
      </c>
      <c r="F19" s="39">
        <v>0</v>
      </c>
      <c r="G19" s="42">
        <f t="shared" si="2"/>
        <v>0</v>
      </c>
      <c r="H19" s="39">
        <v>2</v>
      </c>
      <c r="I19" s="42">
        <f t="shared" si="3"/>
        <v>1.2269938650306749</v>
      </c>
      <c r="J19" s="39">
        <v>6</v>
      </c>
      <c r="K19" s="42">
        <f t="shared" si="4"/>
        <v>2.8985507246376812</v>
      </c>
      <c r="L19" s="43">
        <v>0</v>
      </c>
      <c r="M19" s="42">
        <f t="shared" si="5"/>
        <v>0</v>
      </c>
      <c r="N19" s="39">
        <v>0</v>
      </c>
      <c r="O19" s="42">
        <f t="shared" si="6"/>
        <v>0</v>
      </c>
      <c r="P19" s="39">
        <v>0</v>
      </c>
      <c r="Q19" s="42">
        <f t="shared" si="7"/>
        <v>0</v>
      </c>
      <c r="R19" s="44">
        <f t="shared" si="8"/>
        <v>8</v>
      </c>
      <c r="S19" s="45">
        <f t="shared" si="9"/>
        <v>0.58139534883720934</v>
      </c>
    </row>
    <row r="20" spans="1:19" x14ac:dyDescent="0.25">
      <c r="A20" s="46" t="s">
        <v>82</v>
      </c>
      <c r="B20" s="39">
        <v>0</v>
      </c>
      <c r="C20" s="41">
        <f t="shared" si="0"/>
        <v>0</v>
      </c>
      <c r="D20" s="39">
        <v>0</v>
      </c>
      <c r="E20" s="42">
        <f t="shared" si="1"/>
        <v>0</v>
      </c>
      <c r="F20" s="39">
        <v>0</v>
      </c>
      <c r="G20" s="42">
        <f t="shared" si="2"/>
        <v>0</v>
      </c>
      <c r="H20" s="39">
        <v>0</v>
      </c>
      <c r="I20" s="42">
        <f t="shared" si="3"/>
        <v>0</v>
      </c>
      <c r="J20" s="39">
        <v>0</v>
      </c>
      <c r="K20" s="42">
        <f t="shared" si="4"/>
        <v>0</v>
      </c>
      <c r="L20" s="43">
        <v>0</v>
      </c>
      <c r="M20" s="42">
        <f t="shared" si="5"/>
        <v>0</v>
      </c>
      <c r="N20" s="39">
        <v>0</v>
      </c>
      <c r="O20" s="42">
        <f t="shared" si="6"/>
        <v>0</v>
      </c>
      <c r="P20" s="39">
        <v>0</v>
      </c>
      <c r="Q20" s="42">
        <f t="shared" si="7"/>
        <v>0</v>
      </c>
      <c r="R20" s="44">
        <f t="shared" si="8"/>
        <v>0</v>
      </c>
      <c r="S20" s="45">
        <f t="shared" si="9"/>
        <v>0</v>
      </c>
    </row>
    <row r="21" spans="1:19" x14ac:dyDescent="0.25">
      <c r="A21" s="46" t="s">
        <v>83</v>
      </c>
      <c r="B21" s="39">
        <v>0</v>
      </c>
      <c r="C21" s="41">
        <f t="shared" si="0"/>
        <v>0</v>
      </c>
      <c r="D21" s="39">
        <v>0</v>
      </c>
      <c r="E21" s="42">
        <f t="shared" si="1"/>
        <v>0</v>
      </c>
      <c r="F21" s="39">
        <v>0</v>
      </c>
      <c r="G21" s="42">
        <f t="shared" si="2"/>
        <v>0</v>
      </c>
      <c r="H21" s="39">
        <v>0</v>
      </c>
      <c r="I21" s="42">
        <f t="shared" si="3"/>
        <v>0</v>
      </c>
      <c r="J21" s="39">
        <v>5</v>
      </c>
      <c r="K21" s="42">
        <f t="shared" si="4"/>
        <v>2.4154589371980677</v>
      </c>
      <c r="L21" s="43">
        <v>0</v>
      </c>
      <c r="M21" s="42">
        <f t="shared" si="5"/>
        <v>0</v>
      </c>
      <c r="N21" s="39">
        <v>0</v>
      </c>
      <c r="O21" s="42">
        <f t="shared" si="6"/>
        <v>0</v>
      </c>
      <c r="P21" s="39">
        <v>0</v>
      </c>
      <c r="Q21" s="42">
        <f t="shared" si="7"/>
        <v>0</v>
      </c>
      <c r="R21" s="44">
        <f t="shared" si="8"/>
        <v>5</v>
      </c>
      <c r="S21" s="45">
        <f t="shared" si="9"/>
        <v>0.36337209302325579</v>
      </c>
    </row>
    <row r="22" spans="1:19" x14ac:dyDescent="0.25">
      <c r="A22" s="46" t="s">
        <v>84</v>
      </c>
      <c r="B22" s="39">
        <v>0</v>
      </c>
      <c r="C22" s="41">
        <f t="shared" si="0"/>
        <v>0</v>
      </c>
      <c r="D22" s="39">
        <v>0</v>
      </c>
      <c r="E22" s="42">
        <f t="shared" si="1"/>
        <v>0</v>
      </c>
      <c r="F22" s="39">
        <v>0</v>
      </c>
      <c r="G22" s="42">
        <f t="shared" si="2"/>
        <v>0</v>
      </c>
      <c r="H22" s="39">
        <v>0</v>
      </c>
      <c r="I22" s="42">
        <f t="shared" si="3"/>
        <v>0</v>
      </c>
      <c r="J22" s="39">
        <v>0</v>
      </c>
      <c r="K22" s="42">
        <f t="shared" si="4"/>
        <v>0</v>
      </c>
      <c r="L22" s="43">
        <v>0</v>
      </c>
      <c r="M22" s="42">
        <f t="shared" si="5"/>
        <v>0</v>
      </c>
      <c r="N22" s="39">
        <v>0</v>
      </c>
      <c r="O22" s="42">
        <f t="shared" si="6"/>
        <v>0</v>
      </c>
      <c r="P22" s="39">
        <v>0</v>
      </c>
      <c r="Q22" s="42">
        <f t="shared" si="7"/>
        <v>0</v>
      </c>
      <c r="R22" s="44">
        <f t="shared" si="8"/>
        <v>0</v>
      </c>
      <c r="S22" s="45">
        <f t="shared" si="9"/>
        <v>0</v>
      </c>
    </row>
    <row r="23" spans="1:19" x14ac:dyDescent="0.25">
      <c r="A23" s="46" t="s">
        <v>85</v>
      </c>
      <c r="B23" s="39">
        <v>0</v>
      </c>
      <c r="C23" s="41">
        <f t="shared" si="0"/>
        <v>0</v>
      </c>
      <c r="D23" s="39">
        <v>0</v>
      </c>
      <c r="E23" s="42">
        <f t="shared" si="1"/>
        <v>0</v>
      </c>
      <c r="F23" s="39">
        <v>0</v>
      </c>
      <c r="G23" s="42">
        <f t="shared" si="2"/>
        <v>0</v>
      </c>
      <c r="H23" s="39">
        <v>0</v>
      </c>
      <c r="I23" s="42">
        <f t="shared" si="3"/>
        <v>0</v>
      </c>
      <c r="J23" s="39">
        <v>0</v>
      </c>
      <c r="K23" s="42">
        <f t="shared" si="4"/>
        <v>0</v>
      </c>
      <c r="L23" s="43">
        <v>0</v>
      </c>
      <c r="M23" s="42">
        <f t="shared" si="5"/>
        <v>0</v>
      </c>
      <c r="N23" s="39">
        <v>0</v>
      </c>
      <c r="O23" s="42">
        <f t="shared" si="6"/>
        <v>0</v>
      </c>
      <c r="P23" s="39">
        <v>0</v>
      </c>
      <c r="Q23" s="42">
        <f t="shared" si="7"/>
        <v>0</v>
      </c>
      <c r="R23" s="44">
        <f t="shared" si="8"/>
        <v>0</v>
      </c>
      <c r="S23" s="45">
        <f t="shared" si="9"/>
        <v>0</v>
      </c>
    </row>
    <row r="24" spans="1:19" x14ac:dyDescent="0.25">
      <c r="A24" s="46" t="s">
        <v>86</v>
      </c>
      <c r="B24" s="39">
        <v>0</v>
      </c>
      <c r="C24" s="41">
        <f t="shared" si="0"/>
        <v>0</v>
      </c>
      <c r="D24" s="39">
        <v>0</v>
      </c>
      <c r="E24" s="42">
        <f t="shared" si="1"/>
        <v>0</v>
      </c>
      <c r="F24" s="39">
        <v>0</v>
      </c>
      <c r="G24" s="42">
        <f t="shared" si="2"/>
        <v>0</v>
      </c>
      <c r="H24" s="39">
        <v>0</v>
      </c>
      <c r="I24" s="42">
        <f t="shared" si="3"/>
        <v>0</v>
      </c>
      <c r="J24" s="39">
        <v>3</v>
      </c>
      <c r="K24" s="42">
        <f t="shared" si="4"/>
        <v>1.4492753623188406</v>
      </c>
      <c r="L24" s="43">
        <v>0</v>
      </c>
      <c r="M24" s="42">
        <f t="shared" si="5"/>
        <v>0</v>
      </c>
      <c r="N24" s="39">
        <v>0</v>
      </c>
      <c r="O24" s="42">
        <f t="shared" si="6"/>
        <v>0</v>
      </c>
      <c r="P24" s="39">
        <v>0</v>
      </c>
      <c r="Q24" s="42">
        <f t="shared" si="7"/>
        <v>0</v>
      </c>
      <c r="R24" s="44">
        <f t="shared" si="8"/>
        <v>3</v>
      </c>
      <c r="S24" s="45">
        <f t="shared" si="9"/>
        <v>0.21802325581395349</v>
      </c>
    </row>
    <row r="25" spans="1:19" x14ac:dyDescent="0.25">
      <c r="A25" s="46" t="s">
        <v>87</v>
      </c>
      <c r="B25" s="39">
        <v>1</v>
      </c>
      <c r="C25" s="41">
        <f t="shared" si="0"/>
        <v>0.66225165562913912</v>
      </c>
      <c r="D25" s="39">
        <v>0</v>
      </c>
      <c r="E25" s="42">
        <f t="shared" si="1"/>
        <v>0</v>
      </c>
      <c r="F25" s="39">
        <v>0</v>
      </c>
      <c r="G25" s="42">
        <f t="shared" si="2"/>
        <v>0</v>
      </c>
      <c r="H25" s="39">
        <v>0</v>
      </c>
      <c r="I25" s="42">
        <f t="shared" si="3"/>
        <v>0</v>
      </c>
      <c r="J25" s="39">
        <v>0</v>
      </c>
      <c r="K25" s="42">
        <f t="shared" si="4"/>
        <v>0</v>
      </c>
      <c r="L25" s="43">
        <v>0</v>
      </c>
      <c r="M25" s="42">
        <f t="shared" si="5"/>
        <v>0</v>
      </c>
      <c r="N25" s="39">
        <v>0</v>
      </c>
      <c r="O25" s="42">
        <f t="shared" si="6"/>
        <v>0</v>
      </c>
      <c r="P25" s="39">
        <v>0</v>
      </c>
      <c r="Q25" s="42">
        <f t="shared" si="7"/>
        <v>0</v>
      </c>
      <c r="R25" s="44">
        <f t="shared" si="8"/>
        <v>1</v>
      </c>
      <c r="S25" s="45">
        <f t="shared" si="9"/>
        <v>7.2674418604651167E-2</v>
      </c>
    </row>
    <row r="26" spans="1:19" x14ac:dyDescent="0.25">
      <c r="A26" s="46" t="s">
        <v>88</v>
      </c>
      <c r="B26" s="39">
        <v>0</v>
      </c>
      <c r="C26" s="41">
        <f t="shared" si="0"/>
        <v>0</v>
      </c>
      <c r="D26" s="39">
        <v>0</v>
      </c>
      <c r="E26" s="42">
        <f t="shared" si="1"/>
        <v>0</v>
      </c>
      <c r="F26" s="39">
        <v>0</v>
      </c>
      <c r="G26" s="42">
        <f t="shared" si="2"/>
        <v>0</v>
      </c>
      <c r="H26" s="39">
        <v>0</v>
      </c>
      <c r="I26" s="42">
        <f t="shared" si="3"/>
        <v>0</v>
      </c>
      <c r="J26" s="39">
        <v>0</v>
      </c>
      <c r="K26" s="42">
        <f t="shared" si="4"/>
        <v>0</v>
      </c>
      <c r="L26" s="43">
        <v>0</v>
      </c>
      <c r="M26" s="42">
        <f t="shared" si="5"/>
        <v>0</v>
      </c>
      <c r="N26" s="39">
        <v>12</v>
      </c>
      <c r="O26" s="42">
        <f t="shared" si="6"/>
        <v>3.4090909090909092</v>
      </c>
      <c r="P26" s="39">
        <v>0</v>
      </c>
      <c r="Q26" s="42">
        <f t="shared" si="7"/>
        <v>0</v>
      </c>
      <c r="R26" s="44">
        <f t="shared" si="8"/>
        <v>12</v>
      </c>
      <c r="S26" s="45">
        <f t="shared" si="9"/>
        <v>0.87209302325581395</v>
      </c>
    </row>
    <row r="27" spans="1:19" x14ac:dyDescent="0.25">
      <c r="A27" s="46" t="s">
        <v>89</v>
      </c>
      <c r="B27" s="39">
        <v>4</v>
      </c>
      <c r="C27" s="41">
        <f t="shared" si="0"/>
        <v>2.6490066225165565</v>
      </c>
      <c r="D27" s="39">
        <v>5</v>
      </c>
      <c r="E27" s="42">
        <f t="shared" si="1"/>
        <v>2.3696682464454977</v>
      </c>
      <c r="F27" s="39">
        <v>16</v>
      </c>
      <c r="G27" s="42">
        <f t="shared" si="2"/>
        <v>12.698412698412698</v>
      </c>
      <c r="H27" s="39">
        <v>0</v>
      </c>
      <c r="I27" s="42">
        <f t="shared" si="3"/>
        <v>0</v>
      </c>
      <c r="J27" s="39">
        <v>0</v>
      </c>
      <c r="K27" s="42">
        <f t="shared" si="4"/>
        <v>0</v>
      </c>
      <c r="L27" s="43">
        <v>0</v>
      </c>
      <c r="M27" s="42">
        <f t="shared" si="5"/>
        <v>0</v>
      </c>
      <c r="N27" s="39">
        <v>0</v>
      </c>
      <c r="O27" s="42">
        <f t="shared" si="6"/>
        <v>0</v>
      </c>
      <c r="P27" s="39">
        <v>0</v>
      </c>
      <c r="Q27" s="42">
        <f t="shared" si="7"/>
        <v>0</v>
      </c>
      <c r="R27" s="44">
        <f t="shared" si="8"/>
        <v>25</v>
      </c>
      <c r="S27" s="45">
        <f t="shared" si="9"/>
        <v>1.816860465116279</v>
      </c>
    </row>
    <row r="28" spans="1:19" x14ac:dyDescent="0.25">
      <c r="A28" s="46" t="s">
        <v>90</v>
      </c>
      <c r="B28" s="39">
        <v>0</v>
      </c>
      <c r="C28" s="41">
        <f t="shared" si="0"/>
        <v>0</v>
      </c>
      <c r="D28" s="39">
        <v>0</v>
      </c>
      <c r="E28" s="42">
        <f t="shared" si="1"/>
        <v>0</v>
      </c>
      <c r="F28" s="39">
        <v>0</v>
      </c>
      <c r="G28" s="42">
        <f t="shared" si="2"/>
        <v>0</v>
      </c>
      <c r="H28" s="39">
        <v>0</v>
      </c>
      <c r="I28" s="42">
        <f t="shared" si="3"/>
        <v>0</v>
      </c>
      <c r="J28" s="39">
        <v>0</v>
      </c>
      <c r="K28" s="42">
        <f t="shared" si="4"/>
        <v>0</v>
      </c>
      <c r="L28" s="43">
        <v>2</v>
      </c>
      <c r="M28" s="42">
        <f t="shared" si="5"/>
        <v>2.5641025641025643</v>
      </c>
      <c r="N28" s="39">
        <v>0</v>
      </c>
      <c r="O28" s="42">
        <f t="shared" si="6"/>
        <v>0</v>
      </c>
      <c r="P28" s="39">
        <v>0</v>
      </c>
      <c r="Q28" s="42">
        <f t="shared" si="7"/>
        <v>0</v>
      </c>
      <c r="R28" s="44">
        <f t="shared" si="8"/>
        <v>2</v>
      </c>
      <c r="S28" s="45">
        <f t="shared" si="9"/>
        <v>0.14534883720930233</v>
      </c>
    </row>
    <row r="29" spans="1:19" x14ac:dyDescent="0.25">
      <c r="A29" s="46" t="s">
        <v>91</v>
      </c>
      <c r="B29" s="39">
        <v>0</v>
      </c>
      <c r="C29" s="41">
        <f t="shared" si="0"/>
        <v>0</v>
      </c>
      <c r="D29" s="39">
        <v>0</v>
      </c>
      <c r="E29" s="42">
        <f t="shared" si="1"/>
        <v>0</v>
      </c>
      <c r="F29" s="39">
        <v>0</v>
      </c>
      <c r="G29" s="42">
        <f t="shared" si="2"/>
        <v>0</v>
      </c>
      <c r="H29" s="39">
        <v>0</v>
      </c>
      <c r="I29" s="42">
        <f t="shared" si="3"/>
        <v>0</v>
      </c>
      <c r="J29" s="39">
        <v>0</v>
      </c>
      <c r="K29" s="42">
        <f t="shared" si="4"/>
        <v>0</v>
      </c>
      <c r="L29" s="43">
        <v>0</v>
      </c>
      <c r="M29" s="42">
        <f t="shared" si="5"/>
        <v>0</v>
      </c>
      <c r="N29" s="39">
        <v>0</v>
      </c>
      <c r="O29" s="42">
        <f t="shared" si="6"/>
        <v>0</v>
      </c>
      <c r="P29" s="39">
        <v>28</v>
      </c>
      <c r="Q29" s="42">
        <f t="shared" si="7"/>
        <v>31.818181818181817</v>
      </c>
      <c r="R29" s="44">
        <f t="shared" si="8"/>
        <v>28</v>
      </c>
      <c r="S29" s="45">
        <f t="shared" si="9"/>
        <v>2.0348837209302326</v>
      </c>
    </row>
    <row r="30" spans="1:19" x14ac:dyDescent="0.25">
      <c r="A30" s="46" t="s">
        <v>92</v>
      </c>
      <c r="B30" s="39">
        <v>0</v>
      </c>
      <c r="C30" s="41">
        <f t="shared" si="0"/>
        <v>0</v>
      </c>
      <c r="D30" s="39">
        <v>0</v>
      </c>
      <c r="E30" s="42">
        <f t="shared" si="1"/>
        <v>0</v>
      </c>
      <c r="F30" s="39">
        <v>0</v>
      </c>
      <c r="G30" s="42">
        <f t="shared" si="2"/>
        <v>0</v>
      </c>
      <c r="H30" s="39">
        <v>0</v>
      </c>
      <c r="I30" s="42">
        <f t="shared" si="3"/>
        <v>0</v>
      </c>
      <c r="J30" s="39">
        <v>0</v>
      </c>
      <c r="K30" s="42">
        <f t="shared" si="4"/>
        <v>0</v>
      </c>
      <c r="L30" s="43">
        <v>0</v>
      </c>
      <c r="M30" s="42">
        <f t="shared" si="5"/>
        <v>0</v>
      </c>
      <c r="N30" s="39">
        <v>13</v>
      </c>
      <c r="O30" s="42">
        <f t="shared" si="6"/>
        <v>3.6931818181818183</v>
      </c>
      <c r="P30" s="39">
        <v>0</v>
      </c>
      <c r="Q30" s="42">
        <f t="shared" si="7"/>
        <v>0</v>
      </c>
      <c r="R30" s="44">
        <f t="shared" si="8"/>
        <v>13</v>
      </c>
      <c r="S30" s="45">
        <f t="shared" si="9"/>
        <v>0.94476744186046513</v>
      </c>
    </row>
    <row r="31" spans="1:19" x14ac:dyDescent="0.25">
      <c r="A31" s="46" t="s">
        <v>93</v>
      </c>
      <c r="B31" s="39">
        <v>4</v>
      </c>
      <c r="C31" s="41">
        <f t="shared" si="0"/>
        <v>2.6490066225165565</v>
      </c>
      <c r="D31" s="39">
        <v>0</v>
      </c>
      <c r="E31" s="42">
        <f t="shared" si="1"/>
        <v>0</v>
      </c>
      <c r="F31" s="39">
        <v>0</v>
      </c>
      <c r="G31" s="42">
        <f t="shared" si="2"/>
        <v>0</v>
      </c>
      <c r="H31" s="39">
        <v>0</v>
      </c>
      <c r="I31" s="42">
        <f t="shared" si="3"/>
        <v>0</v>
      </c>
      <c r="J31" s="39">
        <v>174</v>
      </c>
      <c r="K31" s="42">
        <f t="shared" si="4"/>
        <v>84.05797101449275</v>
      </c>
      <c r="L31" s="43">
        <v>0</v>
      </c>
      <c r="M31" s="42">
        <f t="shared" si="5"/>
        <v>0</v>
      </c>
      <c r="N31" s="39">
        <v>1</v>
      </c>
      <c r="O31" s="42">
        <f t="shared" si="6"/>
        <v>0.28409090909090912</v>
      </c>
      <c r="P31" s="39">
        <v>0</v>
      </c>
      <c r="Q31" s="42">
        <f t="shared" si="7"/>
        <v>0</v>
      </c>
      <c r="R31" s="44">
        <f t="shared" si="8"/>
        <v>179</v>
      </c>
      <c r="S31" s="45">
        <f t="shared" si="9"/>
        <v>13.008720930232558</v>
      </c>
    </row>
    <row r="32" spans="1:19" x14ac:dyDescent="0.25">
      <c r="A32" s="46" t="s">
        <v>94</v>
      </c>
      <c r="B32" s="39">
        <v>0</v>
      </c>
      <c r="C32" s="41">
        <f t="shared" si="0"/>
        <v>0</v>
      </c>
      <c r="D32" s="39">
        <v>0</v>
      </c>
      <c r="E32" s="42">
        <f t="shared" si="1"/>
        <v>0</v>
      </c>
      <c r="F32" s="39">
        <v>0</v>
      </c>
      <c r="G32" s="42">
        <f t="shared" si="2"/>
        <v>0</v>
      </c>
      <c r="H32" s="39">
        <v>0</v>
      </c>
      <c r="I32" s="42">
        <f t="shared" si="3"/>
        <v>0</v>
      </c>
      <c r="J32" s="39">
        <v>8</v>
      </c>
      <c r="K32" s="42">
        <f t="shared" si="4"/>
        <v>3.8647342995169081</v>
      </c>
      <c r="L32" s="43">
        <v>0</v>
      </c>
      <c r="M32" s="42">
        <f t="shared" si="5"/>
        <v>0</v>
      </c>
      <c r="N32" s="39">
        <v>0</v>
      </c>
      <c r="O32" s="42">
        <f t="shared" si="6"/>
        <v>0</v>
      </c>
      <c r="P32" s="39">
        <v>0</v>
      </c>
      <c r="Q32" s="42">
        <f t="shared" si="7"/>
        <v>0</v>
      </c>
      <c r="R32" s="44">
        <f t="shared" si="8"/>
        <v>8</v>
      </c>
      <c r="S32" s="45">
        <f t="shared" si="9"/>
        <v>0.58139534883720934</v>
      </c>
    </row>
    <row r="33" spans="1:19" x14ac:dyDescent="0.25">
      <c r="A33" s="46" t="s">
        <v>95</v>
      </c>
      <c r="B33" s="39">
        <v>0</v>
      </c>
      <c r="C33" s="41">
        <f t="shared" si="0"/>
        <v>0</v>
      </c>
      <c r="D33" s="39">
        <v>0</v>
      </c>
      <c r="E33" s="42">
        <f t="shared" si="1"/>
        <v>0</v>
      </c>
      <c r="F33" s="39">
        <v>0</v>
      </c>
      <c r="G33" s="42">
        <f t="shared" si="2"/>
        <v>0</v>
      </c>
      <c r="H33" s="39">
        <v>3</v>
      </c>
      <c r="I33" s="42">
        <f t="shared" si="3"/>
        <v>1.8404907975460123</v>
      </c>
      <c r="J33" s="39">
        <v>11</v>
      </c>
      <c r="K33" s="42">
        <f t="shared" si="4"/>
        <v>5.3140096618357484</v>
      </c>
      <c r="L33" s="43">
        <v>0</v>
      </c>
      <c r="M33" s="42">
        <f t="shared" si="5"/>
        <v>0</v>
      </c>
      <c r="N33" s="39">
        <v>0</v>
      </c>
      <c r="O33" s="42">
        <f t="shared" si="6"/>
        <v>0</v>
      </c>
      <c r="P33" s="39">
        <v>0</v>
      </c>
      <c r="Q33" s="42">
        <f t="shared" si="7"/>
        <v>0</v>
      </c>
      <c r="R33" s="44">
        <f t="shared" si="8"/>
        <v>14</v>
      </c>
      <c r="S33" s="45">
        <f t="shared" si="9"/>
        <v>1.0174418604651163</v>
      </c>
    </row>
    <row r="34" spans="1:19" x14ac:dyDescent="0.25">
      <c r="A34" s="46" t="s">
        <v>96</v>
      </c>
      <c r="B34" s="39">
        <v>0</v>
      </c>
      <c r="C34" s="41">
        <f t="shared" si="0"/>
        <v>0</v>
      </c>
      <c r="D34" s="39">
        <v>0</v>
      </c>
      <c r="E34" s="42">
        <f t="shared" si="1"/>
        <v>0</v>
      </c>
      <c r="F34" s="39">
        <v>0</v>
      </c>
      <c r="G34" s="42">
        <f t="shared" si="2"/>
        <v>0</v>
      </c>
      <c r="H34" s="39">
        <v>0</v>
      </c>
      <c r="I34" s="42">
        <f t="shared" si="3"/>
        <v>0</v>
      </c>
      <c r="J34" s="39">
        <v>0</v>
      </c>
      <c r="K34" s="42">
        <f t="shared" si="4"/>
        <v>0</v>
      </c>
      <c r="L34" s="43">
        <v>0</v>
      </c>
      <c r="M34" s="42">
        <f t="shared" si="5"/>
        <v>0</v>
      </c>
      <c r="N34" s="39">
        <v>0</v>
      </c>
      <c r="O34" s="42">
        <f t="shared" si="6"/>
        <v>0</v>
      </c>
      <c r="P34" s="39">
        <v>0</v>
      </c>
      <c r="Q34" s="42">
        <f t="shared" si="7"/>
        <v>0</v>
      </c>
      <c r="R34" s="44">
        <f t="shared" si="8"/>
        <v>0</v>
      </c>
      <c r="S34" s="45">
        <f t="shared" si="9"/>
        <v>0</v>
      </c>
    </row>
    <row r="35" spans="1:19" x14ac:dyDescent="0.25">
      <c r="A35" s="46" t="s">
        <v>97</v>
      </c>
      <c r="B35" s="39">
        <v>0</v>
      </c>
      <c r="C35" s="41">
        <f t="shared" si="0"/>
        <v>0</v>
      </c>
      <c r="D35" s="39">
        <v>0</v>
      </c>
      <c r="E35" s="42">
        <f t="shared" si="1"/>
        <v>0</v>
      </c>
      <c r="F35" s="39">
        <v>1</v>
      </c>
      <c r="G35" s="42">
        <f t="shared" si="2"/>
        <v>0.79365079365079361</v>
      </c>
      <c r="H35" s="39">
        <v>0</v>
      </c>
      <c r="I35" s="42">
        <f t="shared" si="3"/>
        <v>0</v>
      </c>
      <c r="J35" s="39">
        <v>0</v>
      </c>
      <c r="K35" s="42">
        <f t="shared" si="4"/>
        <v>0</v>
      </c>
      <c r="L35" s="43">
        <v>0</v>
      </c>
      <c r="M35" s="42">
        <f t="shared" si="5"/>
        <v>0</v>
      </c>
      <c r="N35" s="39">
        <v>0</v>
      </c>
      <c r="O35" s="42">
        <f t="shared" si="6"/>
        <v>0</v>
      </c>
      <c r="P35" s="39">
        <v>0</v>
      </c>
      <c r="Q35" s="42">
        <f t="shared" si="7"/>
        <v>0</v>
      </c>
      <c r="R35" s="44">
        <f t="shared" si="8"/>
        <v>1</v>
      </c>
      <c r="S35" s="45">
        <f t="shared" si="9"/>
        <v>7.2674418604651167E-2</v>
      </c>
    </row>
    <row r="36" spans="1:19" x14ac:dyDescent="0.25">
      <c r="A36" s="46" t="s">
        <v>98</v>
      </c>
      <c r="B36" s="39">
        <v>0</v>
      </c>
      <c r="C36" s="41">
        <f t="shared" si="0"/>
        <v>0</v>
      </c>
      <c r="D36" s="39">
        <v>0</v>
      </c>
      <c r="E36" s="42">
        <f t="shared" si="1"/>
        <v>0</v>
      </c>
      <c r="F36" s="39">
        <v>0</v>
      </c>
      <c r="G36" s="42">
        <f t="shared" si="2"/>
        <v>0</v>
      </c>
      <c r="H36" s="39">
        <v>0</v>
      </c>
      <c r="I36" s="42">
        <f t="shared" si="3"/>
        <v>0</v>
      </c>
      <c r="J36" s="39">
        <v>0</v>
      </c>
      <c r="K36" s="42">
        <f t="shared" si="4"/>
        <v>0</v>
      </c>
      <c r="L36" s="43">
        <v>0</v>
      </c>
      <c r="M36" s="42">
        <f t="shared" si="5"/>
        <v>0</v>
      </c>
      <c r="N36" s="39">
        <v>0</v>
      </c>
      <c r="O36" s="42">
        <f t="shared" si="6"/>
        <v>0</v>
      </c>
      <c r="P36" s="39">
        <v>0</v>
      </c>
      <c r="Q36" s="42">
        <f t="shared" si="7"/>
        <v>0</v>
      </c>
      <c r="R36" s="44">
        <f t="shared" si="8"/>
        <v>0</v>
      </c>
      <c r="S36" s="45">
        <f t="shared" si="9"/>
        <v>0</v>
      </c>
    </row>
    <row r="37" spans="1:19" x14ac:dyDescent="0.25">
      <c r="A37" s="46" t="s">
        <v>99</v>
      </c>
      <c r="B37" s="39">
        <v>0</v>
      </c>
      <c r="C37" s="41">
        <f t="shared" si="0"/>
        <v>0</v>
      </c>
      <c r="D37" s="39">
        <v>0</v>
      </c>
      <c r="E37" s="42">
        <f t="shared" si="1"/>
        <v>0</v>
      </c>
      <c r="F37" s="39">
        <v>0</v>
      </c>
      <c r="G37" s="42">
        <f t="shared" si="2"/>
        <v>0</v>
      </c>
      <c r="H37" s="39">
        <v>0</v>
      </c>
      <c r="I37" s="42">
        <f t="shared" si="3"/>
        <v>0</v>
      </c>
      <c r="J37" s="39">
        <v>0</v>
      </c>
      <c r="K37" s="42">
        <f t="shared" si="4"/>
        <v>0</v>
      </c>
      <c r="L37" s="43">
        <v>0</v>
      </c>
      <c r="M37" s="42">
        <f t="shared" si="5"/>
        <v>0</v>
      </c>
      <c r="N37" s="39">
        <v>0</v>
      </c>
      <c r="O37" s="42">
        <f t="shared" si="6"/>
        <v>0</v>
      </c>
      <c r="P37" s="39">
        <v>0</v>
      </c>
      <c r="Q37" s="42">
        <f t="shared" si="7"/>
        <v>0</v>
      </c>
      <c r="R37" s="44">
        <f t="shared" si="8"/>
        <v>0</v>
      </c>
      <c r="S37" s="45">
        <f t="shared" si="9"/>
        <v>0</v>
      </c>
    </row>
    <row r="38" spans="1:19" x14ac:dyDescent="0.25">
      <c r="A38" s="72" t="s">
        <v>9</v>
      </c>
      <c r="B38" s="73">
        <f>SUM(B7:B37)</f>
        <v>151</v>
      </c>
      <c r="C38" s="76">
        <f t="shared" si="0"/>
        <v>100</v>
      </c>
      <c r="D38" s="73">
        <f>SUM(D7:D37)</f>
        <v>211</v>
      </c>
      <c r="E38" s="75">
        <f t="shared" si="1"/>
        <v>100</v>
      </c>
      <c r="F38" s="73">
        <f>SUM(F7:F37)</f>
        <v>126</v>
      </c>
      <c r="G38" s="75">
        <f t="shared" si="2"/>
        <v>100</v>
      </c>
      <c r="H38" s="73">
        <f>SUM(H7:H37)</f>
        <v>163</v>
      </c>
      <c r="I38" s="75">
        <f t="shared" si="3"/>
        <v>100</v>
      </c>
      <c r="J38" s="73">
        <f>SUM(J7:J37)</f>
        <v>207</v>
      </c>
      <c r="K38" s="75">
        <f t="shared" si="4"/>
        <v>100</v>
      </c>
      <c r="L38" s="74">
        <f>SUM(L7:L37)</f>
        <v>78</v>
      </c>
      <c r="M38" s="75">
        <f t="shared" si="5"/>
        <v>100</v>
      </c>
      <c r="N38" s="73">
        <f>SUM(N7:N37)</f>
        <v>352</v>
      </c>
      <c r="O38" s="75">
        <f t="shared" si="6"/>
        <v>100</v>
      </c>
      <c r="P38" s="73">
        <f>SUM(P7:P37)</f>
        <v>88</v>
      </c>
      <c r="Q38" s="75">
        <f t="shared" si="7"/>
        <v>100</v>
      </c>
      <c r="R38" s="73">
        <f t="shared" si="8"/>
        <v>1376</v>
      </c>
      <c r="S38" s="75">
        <f t="shared" si="9"/>
        <v>100</v>
      </c>
    </row>
    <row r="39" spans="1:19" x14ac:dyDescent="0.25">
      <c r="A39" s="6" t="s">
        <v>51</v>
      </c>
    </row>
  </sheetData>
  <mergeCells count="15">
    <mergeCell ref="K4:Q4"/>
    <mergeCell ref="R4:S5"/>
    <mergeCell ref="B5:C5"/>
    <mergeCell ref="D5:E5"/>
    <mergeCell ref="F5:G5"/>
    <mergeCell ref="H5:I5"/>
    <mergeCell ref="J5:K5"/>
    <mergeCell ref="L5:M5"/>
    <mergeCell ref="N5:O5"/>
    <mergeCell ref="P5:Q5"/>
    <mergeCell ref="A1:S1"/>
    <mergeCell ref="A2:S2"/>
    <mergeCell ref="A3:S3"/>
    <mergeCell ref="A4:A5"/>
    <mergeCell ref="B4:I4"/>
  </mergeCells>
  <pageMargins left="0.7" right="0.7" top="0.75" bottom="0.75" header="0.3" footer="0.3"/>
  <pageSetup paperSize="9" orientation="landscape" r:id="rId1"/>
  <ignoredErrors>
    <ignoredError sqref="C38 E38 G38 K38 I38 M38 O3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opLeftCell="A5" workbookViewId="0">
      <selection activeCell="M18" sqref="M18"/>
    </sheetView>
  </sheetViews>
  <sheetFormatPr baseColWidth="10" defaultRowHeight="15" x14ac:dyDescent="0.25"/>
  <cols>
    <col min="1" max="1" width="8" customWidth="1"/>
    <col min="2" max="2" width="5.85546875" customWidth="1"/>
    <col min="3" max="4" width="5.7109375" customWidth="1"/>
    <col min="5" max="5" width="5.85546875" customWidth="1"/>
    <col min="6" max="7" width="5.7109375" customWidth="1"/>
    <col min="8" max="8" width="6.28515625" customWidth="1"/>
    <col min="9" max="9" width="7.7109375" customWidth="1"/>
    <col min="10" max="10" width="5.85546875" customWidth="1"/>
    <col min="11" max="11" width="6.28515625" customWidth="1"/>
    <col min="12" max="12" width="6.42578125" customWidth="1"/>
    <col min="13" max="13" width="5.85546875" customWidth="1"/>
    <col min="14" max="15" width="6.42578125" customWidth="1"/>
    <col min="16" max="16" width="6" customWidth="1"/>
    <col min="17" max="17" width="5.85546875" customWidth="1"/>
    <col min="18" max="18" width="6.7109375" customWidth="1"/>
    <col min="19" max="19" width="6.5703125" customWidth="1"/>
  </cols>
  <sheetData>
    <row r="1" spans="1:19" ht="18.75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 ht="15.75" x14ac:dyDescent="0.25">
      <c r="A2" s="156" t="s">
        <v>101</v>
      </c>
      <c r="B2" s="157"/>
      <c r="C2" s="156"/>
      <c r="D2" s="157"/>
      <c r="E2" s="156"/>
      <c r="F2" s="157"/>
      <c r="G2" s="156"/>
      <c r="H2" s="157"/>
      <c r="I2" s="156"/>
      <c r="J2" s="157"/>
      <c r="K2" s="156"/>
      <c r="L2" s="157"/>
      <c r="M2" s="156"/>
      <c r="N2" s="156"/>
      <c r="O2" s="156"/>
      <c r="P2" s="157"/>
      <c r="Q2" s="156"/>
      <c r="R2" s="157"/>
      <c r="S2" s="156"/>
    </row>
    <row r="3" spans="1:19" ht="15.75" x14ac:dyDescent="0.25">
      <c r="A3" s="156" t="s">
        <v>106</v>
      </c>
      <c r="B3" s="157"/>
      <c r="C3" s="156"/>
      <c r="D3" s="157"/>
      <c r="E3" s="156"/>
      <c r="F3" s="157"/>
      <c r="G3" s="156"/>
      <c r="H3" s="157"/>
      <c r="I3" s="156"/>
      <c r="J3" s="157"/>
      <c r="K3" s="156"/>
      <c r="L3" s="157"/>
      <c r="M3" s="156"/>
      <c r="N3" s="156"/>
      <c r="O3" s="156"/>
      <c r="P3" s="157"/>
      <c r="Q3" s="156"/>
      <c r="R3" s="157"/>
      <c r="S3" s="156"/>
    </row>
    <row r="5" spans="1:19" x14ac:dyDescent="0.25">
      <c r="A5" s="115" t="s">
        <v>102</v>
      </c>
      <c r="B5" s="118" t="s">
        <v>11</v>
      </c>
      <c r="C5" s="119"/>
      <c r="D5" s="119"/>
      <c r="E5" s="119"/>
      <c r="F5" s="119"/>
      <c r="G5" s="119"/>
      <c r="H5" s="119"/>
      <c r="I5" s="120"/>
      <c r="J5" s="118" t="s">
        <v>18</v>
      </c>
      <c r="K5" s="119"/>
      <c r="L5" s="119"/>
      <c r="M5" s="119"/>
      <c r="N5" s="119"/>
      <c r="O5" s="119"/>
      <c r="P5" s="119"/>
      <c r="Q5" s="120"/>
      <c r="R5" s="121" t="s">
        <v>9</v>
      </c>
      <c r="S5" s="122"/>
    </row>
    <row r="6" spans="1:19" x14ac:dyDescent="0.25">
      <c r="A6" s="116"/>
      <c r="B6" s="108" t="s">
        <v>12</v>
      </c>
      <c r="C6" s="109"/>
      <c r="D6" s="108" t="s">
        <v>15</v>
      </c>
      <c r="E6" s="109"/>
      <c r="F6" s="108" t="s">
        <v>16</v>
      </c>
      <c r="G6" s="109"/>
      <c r="H6" s="108" t="s">
        <v>17</v>
      </c>
      <c r="I6" s="109"/>
      <c r="J6" s="108" t="s">
        <v>19</v>
      </c>
      <c r="K6" s="109"/>
      <c r="L6" s="108" t="s">
        <v>20</v>
      </c>
      <c r="M6" s="109"/>
      <c r="N6" s="108" t="s">
        <v>21</v>
      </c>
      <c r="O6" s="109"/>
      <c r="P6" s="110" t="s">
        <v>22</v>
      </c>
      <c r="Q6" s="111"/>
      <c r="R6" s="121"/>
      <c r="S6" s="122"/>
    </row>
    <row r="7" spans="1:19" x14ac:dyDescent="0.25">
      <c r="A7" s="117"/>
      <c r="B7" s="77" t="s">
        <v>13</v>
      </c>
      <c r="C7" s="78" t="s">
        <v>14</v>
      </c>
      <c r="D7" s="77" t="s">
        <v>13</v>
      </c>
      <c r="E7" s="78" t="s">
        <v>14</v>
      </c>
      <c r="F7" s="77" t="s">
        <v>13</v>
      </c>
      <c r="G7" s="78" t="s">
        <v>14</v>
      </c>
      <c r="H7" s="77" t="s">
        <v>13</v>
      </c>
      <c r="I7" s="78" t="s">
        <v>14</v>
      </c>
      <c r="J7" s="77" t="s">
        <v>13</v>
      </c>
      <c r="K7" s="78" t="s">
        <v>14</v>
      </c>
      <c r="L7" s="77" t="s">
        <v>13</v>
      </c>
      <c r="M7" s="78" t="s">
        <v>14</v>
      </c>
      <c r="N7" s="77" t="s">
        <v>13</v>
      </c>
      <c r="O7" s="78" t="s">
        <v>14</v>
      </c>
      <c r="P7" s="77" t="s">
        <v>13</v>
      </c>
      <c r="Q7" s="78" t="s">
        <v>14</v>
      </c>
      <c r="R7" s="77" t="s">
        <v>13</v>
      </c>
      <c r="S7" s="78" t="s">
        <v>14</v>
      </c>
    </row>
    <row r="8" spans="1:19" x14ac:dyDescent="0.25">
      <c r="A8" s="79">
        <v>2012</v>
      </c>
      <c r="B8" s="80">
        <v>159</v>
      </c>
      <c r="C8" s="12">
        <f t="shared" ref="C8:C13" si="0">B8*100/$B$13</f>
        <v>20.893561103810775</v>
      </c>
      <c r="D8" s="80">
        <v>104</v>
      </c>
      <c r="E8" s="81">
        <f t="shared" ref="E8:E13" si="1">D8*100/$D$13</f>
        <v>15.138282387190683</v>
      </c>
      <c r="F8" s="80">
        <v>129</v>
      </c>
      <c r="G8" s="81">
        <f t="shared" ref="G8:G13" si="2">F8*100/$F$13</f>
        <v>22.203098106712563</v>
      </c>
      <c r="H8" s="80">
        <v>310</v>
      </c>
      <c r="I8" s="81">
        <f t="shared" ref="I8:I13" si="3">H8*100/$H$13</f>
        <v>33.953997809419498</v>
      </c>
      <c r="J8" s="80">
        <v>146</v>
      </c>
      <c r="K8" s="81">
        <f t="shared" ref="K8:K13" si="4">J8*100/$J$13</f>
        <v>16.937354988399072</v>
      </c>
      <c r="L8" s="80">
        <v>54</v>
      </c>
      <c r="M8" s="81">
        <f t="shared" ref="M8:M13" si="5">L8*100/$L$13</f>
        <v>18.75</v>
      </c>
      <c r="N8" s="82">
        <v>269</v>
      </c>
      <c r="O8" s="81">
        <f t="shared" ref="O8:O13" si="6">N8*100/$N$13</f>
        <v>16.513198281154082</v>
      </c>
      <c r="P8" s="80">
        <v>66</v>
      </c>
      <c r="Q8" s="81">
        <f t="shared" ref="Q8:Q13" si="7">P8*100/$P$13</f>
        <v>20.496894409937887</v>
      </c>
      <c r="R8" s="83">
        <v>1237</v>
      </c>
      <c r="S8" s="84">
        <f t="shared" ref="S8:S13" si="8">R8*100/$R$13</f>
        <v>20.469965249048485</v>
      </c>
    </row>
    <row r="9" spans="1:19" x14ac:dyDescent="0.25">
      <c r="A9" s="79">
        <v>2013</v>
      </c>
      <c r="B9" s="80">
        <v>85</v>
      </c>
      <c r="C9" s="12">
        <f t="shared" si="0"/>
        <v>11.169513797634691</v>
      </c>
      <c r="D9" s="80">
        <v>132</v>
      </c>
      <c r="E9" s="81">
        <f t="shared" si="1"/>
        <v>19.213973799126638</v>
      </c>
      <c r="F9" s="80">
        <v>93</v>
      </c>
      <c r="G9" s="81">
        <f t="shared" si="2"/>
        <v>16.006884681583475</v>
      </c>
      <c r="H9" s="80">
        <v>151</v>
      </c>
      <c r="I9" s="81">
        <f t="shared" si="3"/>
        <v>16.538882803943046</v>
      </c>
      <c r="J9" s="80">
        <v>154</v>
      </c>
      <c r="K9" s="81">
        <f t="shared" si="4"/>
        <v>17.865429234338748</v>
      </c>
      <c r="L9" s="80">
        <v>38</v>
      </c>
      <c r="M9" s="81">
        <f t="shared" si="5"/>
        <v>13.194444444444445</v>
      </c>
      <c r="N9" s="82">
        <v>507</v>
      </c>
      <c r="O9" s="81">
        <f t="shared" si="6"/>
        <v>31.123388581952117</v>
      </c>
      <c r="P9" s="80">
        <v>45</v>
      </c>
      <c r="Q9" s="81">
        <f t="shared" si="7"/>
        <v>13.975155279503106</v>
      </c>
      <c r="R9" s="83">
        <v>1205</v>
      </c>
      <c r="S9" s="84">
        <f t="shared" si="8"/>
        <v>19.94042694026146</v>
      </c>
    </row>
    <row r="10" spans="1:19" x14ac:dyDescent="0.25">
      <c r="A10" s="79">
        <v>2014</v>
      </c>
      <c r="B10" s="80">
        <v>158</v>
      </c>
      <c r="C10" s="12">
        <f t="shared" si="0"/>
        <v>20.76215505913272</v>
      </c>
      <c r="D10" s="80">
        <v>84</v>
      </c>
      <c r="E10" s="81">
        <f t="shared" si="1"/>
        <v>12.22707423580786</v>
      </c>
      <c r="F10" s="80">
        <v>99</v>
      </c>
      <c r="G10" s="81">
        <f t="shared" si="2"/>
        <v>17.039586919104991</v>
      </c>
      <c r="H10" s="80">
        <v>110</v>
      </c>
      <c r="I10" s="81">
        <f t="shared" si="3"/>
        <v>12.048192771084338</v>
      </c>
      <c r="J10" s="80">
        <v>164</v>
      </c>
      <c r="K10" s="81">
        <f t="shared" si="4"/>
        <v>19.025522041763342</v>
      </c>
      <c r="L10" s="80">
        <v>53</v>
      </c>
      <c r="M10" s="81">
        <f t="shared" si="5"/>
        <v>18.402777777777779</v>
      </c>
      <c r="N10" s="82">
        <v>113</v>
      </c>
      <c r="O10" s="81">
        <f t="shared" si="6"/>
        <v>6.9367710251688148</v>
      </c>
      <c r="P10" s="80">
        <v>73</v>
      </c>
      <c r="Q10" s="81">
        <f t="shared" si="7"/>
        <v>22.670807453416149</v>
      </c>
      <c r="R10" s="83">
        <f>SUM(B10+D10+F10+H10+J10+L10+N10+P10)</f>
        <v>854</v>
      </c>
      <c r="S10" s="84">
        <f t="shared" si="8"/>
        <v>14.132053615753765</v>
      </c>
    </row>
    <row r="11" spans="1:19" x14ac:dyDescent="0.25">
      <c r="A11" s="79">
        <v>2015</v>
      </c>
      <c r="B11" s="80">
        <v>208</v>
      </c>
      <c r="C11" s="12">
        <f t="shared" si="0"/>
        <v>27.332457293035478</v>
      </c>
      <c r="D11" s="80">
        <v>156</v>
      </c>
      <c r="E11" s="81">
        <f t="shared" si="1"/>
        <v>22.707423580786028</v>
      </c>
      <c r="F11" s="80">
        <v>134</v>
      </c>
      <c r="G11" s="81">
        <f t="shared" si="2"/>
        <v>23.06368330464716</v>
      </c>
      <c r="H11" s="80">
        <v>179</v>
      </c>
      <c r="I11" s="81">
        <f t="shared" si="3"/>
        <v>19.605695509309967</v>
      </c>
      <c r="J11" s="80">
        <v>191</v>
      </c>
      <c r="K11" s="81">
        <f t="shared" si="4"/>
        <v>22.157772621809745</v>
      </c>
      <c r="L11" s="80">
        <v>65</v>
      </c>
      <c r="M11" s="81">
        <f t="shared" si="5"/>
        <v>22.569444444444443</v>
      </c>
      <c r="N11" s="82">
        <v>388</v>
      </c>
      <c r="O11" s="81">
        <f t="shared" si="6"/>
        <v>23.818293431553101</v>
      </c>
      <c r="P11" s="80">
        <v>50</v>
      </c>
      <c r="Q11" s="81">
        <f t="shared" si="7"/>
        <v>15.527950310559007</v>
      </c>
      <c r="R11" s="83">
        <f>SUM(B11+D11+F11+H11+J11+L11+N11+P11)</f>
        <v>1371</v>
      </c>
      <c r="S11" s="84">
        <f t="shared" si="8"/>
        <v>22.687406917094158</v>
      </c>
    </row>
    <row r="12" spans="1:19" x14ac:dyDescent="0.25">
      <c r="A12" s="79">
        <v>2016</v>
      </c>
      <c r="B12" s="80">
        <v>151</v>
      </c>
      <c r="C12" s="12">
        <f t="shared" si="0"/>
        <v>19.842312746386334</v>
      </c>
      <c r="D12" s="80">
        <v>211</v>
      </c>
      <c r="E12" s="81">
        <f t="shared" si="1"/>
        <v>30.713245997088791</v>
      </c>
      <c r="F12" s="80">
        <v>126</v>
      </c>
      <c r="G12" s="81">
        <f t="shared" si="2"/>
        <v>21.686746987951807</v>
      </c>
      <c r="H12" s="80">
        <v>163</v>
      </c>
      <c r="I12" s="81">
        <f t="shared" si="3"/>
        <v>17.853231106243154</v>
      </c>
      <c r="J12" s="80">
        <v>207</v>
      </c>
      <c r="K12" s="81">
        <f t="shared" si="4"/>
        <v>24.013921113689094</v>
      </c>
      <c r="L12" s="80">
        <v>78</v>
      </c>
      <c r="M12" s="81">
        <f t="shared" si="5"/>
        <v>27.083333333333332</v>
      </c>
      <c r="N12" s="82">
        <v>352</v>
      </c>
      <c r="O12" s="81">
        <f t="shared" si="6"/>
        <v>21.608348680171886</v>
      </c>
      <c r="P12" s="80">
        <v>88</v>
      </c>
      <c r="Q12" s="81">
        <f t="shared" si="7"/>
        <v>27.329192546583851</v>
      </c>
      <c r="R12" s="83">
        <f>SUM(B12+D12+F12+H12+J12+L12+N12+P12)</f>
        <v>1376</v>
      </c>
      <c r="S12" s="84">
        <f t="shared" si="8"/>
        <v>22.770147277842131</v>
      </c>
    </row>
    <row r="13" spans="1:19" x14ac:dyDescent="0.25">
      <c r="A13" s="18" t="s">
        <v>9</v>
      </c>
      <c r="B13" s="97">
        <f>SUM(B8:B12)</f>
        <v>761</v>
      </c>
      <c r="C13" s="27">
        <f t="shared" si="0"/>
        <v>100</v>
      </c>
      <c r="D13" s="97">
        <f>SUM(D8:D12)</f>
        <v>687</v>
      </c>
      <c r="E13" s="98">
        <f t="shared" si="1"/>
        <v>100</v>
      </c>
      <c r="F13" s="97">
        <f>SUM(F8:F12)</f>
        <v>581</v>
      </c>
      <c r="G13" s="98">
        <f t="shared" si="2"/>
        <v>100</v>
      </c>
      <c r="H13" s="97">
        <f>SUM(H8:H12)</f>
        <v>913</v>
      </c>
      <c r="I13" s="98">
        <f t="shared" si="3"/>
        <v>100</v>
      </c>
      <c r="J13" s="97">
        <f>SUM(J8:J12)</f>
        <v>862</v>
      </c>
      <c r="K13" s="98">
        <f t="shared" si="4"/>
        <v>100</v>
      </c>
      <c r="L13" s="97">
        <f>SUM(L8:L12)</f>
        <v>288</v>
      </c>
      <c r="M13" s="98">
        <f t="shared" si="5"/>
        <v>100</v>
      </c>
      <c r="N13" s="97">
        <f>SUM(N8:N12)</f>
        <v>1629</v>
      </c>
      <c r="O13" s="98">
        <f t="shared" si="6"/>
        <v>100</v>
      </c>
      <c r="P13" s="97">
        <f>SUM(P8:P12)</f>
        <v>322</v>
      </c>
      <c r="Q13" s="98">
        <f t="shared" si="7"/>
        <v>100</v>
      </c>
      <c r="R13" s="97">
        <f>SUM(R8:R12)</f>
        <v>6043</v>
      </c>
      <c r="S13" s="99">
        <f t="shared" si="8"/>
        <v>100</v>
      </c>
    </row>
    <row r="14" spans="1:19" x14ac:dyDescent="0.25">
      <c r="A14" s="6" t="s">
        <v>103</v>
      </c>
      <c r="B14" s="6"/>
      <c r="C14" s="6"/>
      <c r="D14" s="6"/>
      <c r="E14" s="6"/>
      <c r="F14" s="6"/>
      <c r="G14" s="6"/>
    </row>
  </sheetData>
  <mergeCells count="15">
    <mergeCell ref="J5:Q5"/>
    <mergeCell ref="R5:S6"/>
    <mergeCell ref="B6:C6"/>
    <mergeCell ref="D6:E6"/>
    <mergeCell ref="F6:G6"/>
    <mergeCell ref="H6:I6"/>
    <mergeCell ref="J6:K6"/>
    <mergeCell ref="L6:M6"/>
    <mergeCell ref="N6:O6"/>
    <mergeCell ref="P6:Q6"/>
    <mergeCell ref="A1:S1"/>
    <mergeCell ref="A2:S2"/>
    <mergeCell ref="A3:S3"/>
    <mergeCell ref="A5:A7"/>
    <mergeCell ref="B5:I5"/>
  </mergeCells>
  <pageMargins left="0.7" right="0.7" top="0.75" bottom="0.75" header="0.3" footer="0.3"/>
  <pageSetup paperSize="9" orientation="landscape" r:id="rId1"/>
  <ignoredErrors>
    <ignoredError sqref="C13 E13 G13 K13 M13 O13 Q1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Q12" sqref="Q12"/>
    </sheetView>
  </sheetViews>
  <sheetFormatPr baseColWidth="10" defaultRowHeight="15" x14ac:dyDescent="0.25"/>
  <cols>
    <col min="1" max="1" width="8" customWidth="1"/>
    <col min="2" max="2" width="5.85546875" customWidth="1"/>
    <col min="3" max="3" width="5.42578125" customWidth="1"/>
    <col min="4" max="4" width="6" customWidth="1"/>
    <col min="5" max="6" width="6.28515625" customWidth="1"/>
    <col min="7" max="8" width="6.140625" customWidth="1"/>
    <col min="9" max="9" width="6.5703125" customWidth="1"/>
    <col min="10" max="11" width="6" customWidth="1"/>
    <col min="12" max="12" width="6.5703125" customWidth="1"/>
    <col min="13" max="13" width="5.7109375" customWidth="1"/>
    <col min="14" max="14" width="6" customWidth="1"/>
    <col min="15" max="15" width="5.85546875" customWidth="1"/>
    <col min="16" max="16" width="6.28515625" customWidth="1"/>
    <col min="17" max="17" width="6.7109375" customWidth="1"/>
    <col min="18" max="18" width="6.5703125" customWidth="1"/>
    <col min="19" max="19" width="6.42578125" customWidth="1"/>
  </cols>
  <sheetData>
    <row r="1" spans="1:19" ht="15.75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x14ac:dyDescent="0.25">
      <c r="A2" s="161" t="s">
        <v>104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19" ht="15.75" x14ac:dyDescent="0.25">
      <c r="A3" s="162" t="s">
        <v>106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</row>
    <row r="5" spans="1:19" x14ac:dyDescent="0.25">
      <c r="A5" s="163" t="s">
        <v>102</v>
      </c>
      <c r="B5" s="166" t="s">
        <v>11</v>
      </c>
      <c r="C5" s="167"/>
      <c r="D5" s="167"/>
      <c r="E5" s="167"/>
      <c r="F5" s="167"/>
      <c r="G5" s="167"/>
      <c r="H5" s="167"/>
      <c r="I5" s="168"/>
      <c r="J5" s="166" t="s">
        <v>18</v>
      </c>
      <c r="K5" s="167"/>
      <c r="L5" s="167"/>
      <c r="M5" s="167"/>
      <c r="N5" s="167"/>
      <c r="O5" s="167"/>
      <c r="P5" s="167"/>
      <c r="Q5" s="168"/>
      <c r="R5" s="169" t="s">
        <v>9</v>
      </c>
      <c r="S5" s="169"/>
    </row>
    <row r="6" spans="1:19" x14ac:dyDescent="0.25">
      <c r="A6" s="164"/>
      <c r="B6" s="158" t="s">
        <v>12</v>
      </c>
      <c r="C6" s="158"/>
      <c r="D6" s="158" t="s">
        <v>15</v>
      </c>
      <c r="E6" s="158"/>
      <c r="F6" s="158" t="s">
        <v>16</v>
      </c>
      <c r="G6" s="158"/>
      <c r="H6" s="158" t="s">
        <v>17</v>
      </c>
      <c r="I6" s="158"/>
      <c r="J6" s="158" t="s">
        <v>19</v>
      </c>
      <c r="K6" s="158"/>
      <c r="L6" s="159" t="s">
        <v>20</v>
      </c>
      <c r="M6" s="160"/>
      <c r="N6" s="158" t="s">
        <v>21</v>
      </c>
      <c r="O6" s="158"/>
      <c r="P6" s="158" t="s">
        <v>22</v>
      </c>
      <c r="Q6" s="158"/>
      <c r="R6" s="170"/>
      <c r="S6" s="170"/>
    </row>
    <row r="7" spans="1:19" x14ac:dyDescent="0.25">
      <c r="A7" s="165"/>
      <c r="B7" s="85" t="s">
        <v>13</v>
      </c>
      <c r="C7" s="86" t="s">
        <v>14</v>
      </c>
      <c r="D7" s="85" t="s">
        <v>13</v>
      </c>
      <c r="E7" s="86" t="s">
        <v>14</v>
      </c>
      <c r="F7" s="85" t="s">
        <v>13</v>
      </c>
      <c r="G7" s="86" t="s">
        <v>14</v>
      </c>
      <c r="H7" s="85" t="s">
        <v>13</v>
      </c>
      <c r="I7" s="86" t="s">
        <v>14</v>
      </c>
      <c r="J7" s="85" t="s">
        <v>13</v>
      </c>
      <c r="K7" s="86" t="s">
        <v>14</v>
      </c>
      <c r="L7" s="85" t="s">
        <v>13</v>
      </c>
      <c r="M7" s="86" t="s">
        <v>14</v>
      </c>
      <c r="N7" s="85" t="s">
        <v>13</v>
      </c>
      <c r="O7" s="86" t="s">
        <v>24</v>
      </c>
      <c r="P7" s="85" t="s">
        <v>13</v>
      </c>
      <c r="Q7" s="86" t="s">
        <v>14</v>
      </c>
      <c r="R7" s="85" t="s">
        <v>13</v>
      </c>
      <c r="S7" s="86" t="s">
        <v>14</v>
      </c>
    </row>
    <row r="8" spans="1:19" x14ac:dyDescent="0.25">
      <c r="A8" s="87">
        <v>2012</v>
      </c>
      <c r="B8" s="88">
        <v>5650</v>
      </c>
      <c r="C8" s="89">
        <f t="shared" ref="C8:C13" si="0">B8*100/$B$13</f>
        <v>35.025726861322916</v>
      </c>
      <c r="D8" s="88">
        <v>3708</v>
      </c>
      <c r="E8" s="90">
        <f t="shared" ref="E8:E13" si="1">D8*100/$D$13</f>
        <v>18.579946885804478</v>
      </c>
      <c r="F8" s="88">
        <v>410</v>
      </c>
      <c r="G8" s="90">
        <f t="shared" ref="G8:G13" si="2">F8*100/$F$13</f>
        <v>33.968516984258493</v>
      </c>
      <c r="H8" s="88">
        <v>5489</v>
      </c>
      <c r="I8" s="90">
        <f t="shared" ref="I8:I13" si="3">H8*100/$H$13</f>
        <v>41.86241610738255</v>
      </c>
      <c r="J8" s="88">
        <v>1851</v>
      </c>
      <c r="K8" s="90">
        <f t="shared" ref="K8:K13" si="4">J8*100/$J$13</f>
        <v>14.940673177819033</v>
      </c>
      <c r="L8" s="88">
        <v>1245</v>
      </c>
      <c r="M8" s="90">
        <f t="shared" ref="M8:M13" si="5">L8*100/$L$13</f>
        <v>42.680836475831335</v>
      </c>
      <c r="N8" s="88">
        <v>1659</v>
      </c>
      <c r="O8" s="90">
        <f t="shared" ref="O8:O13" si="6">N8*100/$N$13</f>
        <v>17.894509761622263</v>
      </c>
      <c r="P8" s="88">
        <v>150</v>
      </c>
      <c r="Q8" s="90">
        <f t="shared" ref="Q8:Q13" si="7">P8*100/$P$13</f>
        <v>5.2410901467505244</v>
      </c>
      <c r="R8" s="91">
        <f t="shared" ref="R8:R13" si="8">SUM(B8+D8+F8+H8+J8+L8+N8+P8)</f>
        <v>20162</v>
      </c>
      <c r="S8" s="92">
        <f t="shared" ref="S8:S13" si="9">R8*100/$R$13</f>
        <v>25.899853557022841</v>
      </c>
    </row>
    <row r="9" spans="1:19" x14ac:dyDescent="0.25">
      <c r="A9" s="87">
        <v>2013</v>
      </c>
      <c r="B9" s="88">
        <v>2210</v>
      </c>
      <c r="C9" s="89">
        <f t="shared" si="0"/>
        <v>13.70032855991569</v>
      </c>
      <c r="D9" s="88">
        <v>4309</v>
      </c>
      <c r="E9" s="90">
        <f t="shared" si="1"/>
        <v>21.591421556346145</v>
      </c>
      <c r="F9" s="88">
        <v>437</v>
      </c>
      <c r="G9" s="90">
        <f t="shared" si="2"/>
        <v>36.205468102734052</v>
      </c>
      <c r="H9" s="88">
        <v>1357</v>
      </c>
      <c r="I9" s="90">
        <f t="shared" si="3"/>
        <v>10.349298352654058</v>
      </c>
      <c r="J9" s="88">
        <v>1734</v>
      </c>
      <c r="K9" s="90">
        <f t="shared" si="4"/>
        <v>13.996287028815885</v>
      </c>
      <c r="L9" s="93">
        <v>353</v>
      </c>
      <c r="M9" s="90">
        <f t="shared" si="5"/>
        <v>12.101474117243743</v>
      </c>
      <c r="N9" s="88">
        <v>2754</v>
      </c>
      <c r="O9" s="90">
        <f t="shared" si="6"/>
        <v>29.705533383669508</v>
      </c>
      <c r="P9" s="88">
        <v>564</v>
      </c>
      <c r="Q9" s="90">
        <f t="shared" si="7"/>
        <v>19.70649895178197</v>
      </c>
      <c r="R9" s="91">
        <f t="shared" si="8"/>
        <v>13718</v>
      </c>
      <c r="S9" s="92">
        <f t="shared" si="9"/>
        <v>17.621971584924079</v>
      </c>
    </row>
    <row r="10" spans="1:19" x14ac:dyDescent="0.25">
      <c r="A10" s="87">
        <v>2014</v>
      </c>
      <c r="B10" s="88">
        <v>1705</v>
      </c>
      <c r="C10" s="89">
        <f t="shared" si="0"/>
        <v>10.569710495319571</v>
      </c>
      <c r="D10" s="88">
        <v>525</v>
      </c>
      <c r="E10" s="90">
        <f t="shared" si="1"/>
        <v>2.6306559102069449</v>
      </c>
      <c r="F10" s="88">
        <v>228</v>
      </c>
      <c r="G10" s="90">
        <f t="shared" si="2"/>
        <v>18.889809444904721</v>
      </c>
      <c r="H10" s="88">
        <v>949</v>
      </c>
      <c r="I10" s="90">
        <f t="shared" si="3"/>
        <v>7.2376449054301402</v>
      </c>
      <c r="J10" s="88">
        <v>3376</v>
      </c>
      <c r="K10" s="90">
        <f t="shared" si="4"/>
        <v>27.249979820808782</v>
      </c>
      <c r="L10" s="93">
        <v>477</v>
      </c>
      <c r="M10" s="90">
        <f t="shared" si="5"/>
        <v>16.352416866643811</v>
      </c>
      <c r="N10" s="88">
        <v>1977</v>
      </c>
      <c r="O10" s="90">
        <f t="shared" si="6"/>
        <v>21.324560457340091</v>
      </c>
      <c r="P10" s="88">
        <v>718</v>
      </c>
      <c r="Q10" s="90">
        <f t="shared" si="7"/>
        <v>25.087351502445841</v>
      </c>
      <c r="R10" s="91">
        <f t="shared" si="8"/>
        <v>9955</v>
      </c>
      <c r="S10" s="92">
        <f t="shared" si="9"/>
        <v>12.788068751124014</v>
      </c>
    </row>
    <row r="11" spans="1:19" x14ac:dyDescent="0.25">
      <c r="A11" s="87">
        <v>2015</v>
      </c>
      <c r="B11" s="88">
        <v>4706</v>
      </c>
      <c r="C11" s="89">
        <f t="shared" si="0"/>
        <v>29.17364081582047</v>
      </c>
      <c r="D11" s="88">
        <v>3810</v>
      </c>
      <c r="E11" s="90">
        <f t="shared" si="1"/>
        <v>19.091045748358972</v>
      </c>
      <c r="F11" s="88">
        <v>77</v>
      </c>
      <c r="G11" s="90">
        <f t="shared" si="2"/>
        <v>6.3794531897265951</v>
      </c>
      <c r="H11" s="88">
        <v>2704</v>
      </c>
      <c r="I11" s="90">
        <f t="shared" si="3"/>
        <v>20.622330689444784</v>
      </c>
      <c r="J11" s="88">
        <v>3236</v>
      </c>
      <c r="K11" s="90">
        <f t="shared" si="4"/>
        <v>26.119945112599886</v>
      </c>
      <c r="L11" s="93">
        <v>607</v>
      </c>
      <c r="M11" s="90">
        <f t="shared" si="5"/>
        <v>20.809050394240657</v>
      </c>
      <c r="N11" s="88">
        <v>1430</v>
      </c>
      <c r="O11" s="90">
        <f t="shared" si="6"/>
        <v>15.424441807787725</v>
      </c>
      <c r="P11" s="88">
        <v>542</v>
      </c>
      <c r="Q11" s="90">
        <f t="shared" si="7"/>
        <v>18.93780573025856</v>
      </c>
      <c r="R11" s="91">
        <f t="shared" si="8"/>
        <v>17112</v>
      </c>
      <c r="S11" s="92">
        <f t="shared" si="9"/>
        <v>21.981861624232458</v>
      </c>
    </row>
    <row r="12" spans="1:19" x14ac:dyDescent="0.25">
      <c r="A12" s="87">
        <v>2016</v>
      </c>
      <c r="B12" s="88">
        <v>1860</v>
      </c>
      <c r="C12" s="89">
        <f t="shared" si="0"/>
        <v>11.530593267621351</v>
      </c>
      <c r="D12" s="88">
        <v>7605</v>
      </c>
      <c r="E12" s="90">
        <f t="shared" si="1"/>
        <v>38.106929899283458</v>
      </c>
      <c r="F12" s="88">
        <v>55</v>
      </c>
      <c r="G12" s="90">
        <f t="shared" si="2"/>
        <v>4.5567522783761394</v>
      </c>
      <c r="H12" s="88">
        <v>2613</v>
      </c>
      <c r="I12" s="90">
        <f t="shared" si="3"/>
        <v>19.928309945088468</v>
      </c>
      <c r="J12" s="88">
        <v>2192</v>
      </c>
      <c r="K12" s="90">
        <f t="shared" si="4"/>
        <v>17.693114859956413</v>
      </c>
      <c r="L12" s="93">
        <v>235</v>
      </c>
      <c r="M12" s="90">
        <f t="shared" si="5"/>
        <v>8.0562221460404526</v>
      </c>
      <c r="N12" s="88">
        <v>1451</v>
      </c>
      <c r="O12" s="90">
        <f t="shared" si="6"/>
        <v>15.650954589580412</v>
      </c>
      <c r="P12" s="88">
        <v>888</v>
      </c>
      <c r="Q12" s="90">
        <f t="shared" si="7"/>
        <v>31.027253668763102</v>
      </c>
      <c r="R12" s="91">
        <f>SUM(B12+D12+F12+H12+J12+L12+N12+P12)</f>
        <v>16899</v>
      </c>
      <c r="S12" s="92">
        <f t="shared" si="9"/>
        <v>21.708244482696607</v>
      </c>
    </row>
    <row r="13" spans="1:19" x14ac:dyDescent="0.25">
      <c r="A13" s="100" t="s">
        <v>9</v>
      </c>
      <c r="B13" s="101">
        <f>SUM(B8:B12)</f>
        <v>16131</v>
      </c>
      <c r="C13" s="102">
        <f t="shared" si="0"/>
        <v>100</v>
      </c>
      <c r="D13" s="101">
        <f>SUM(D8:D12)</f>
        <v>19957</v>
      </c>
      <c r="E13" s="103">
        <f t="shared" si="1"/>
        <v>100</v>
      </c>
      <c r="F13" s="101">
        <f>SUM(F8:F12)</f>
        <v>1207</v>
      </c>
      <c r="G13" s="103">
        <f t="shared" si="2"/>
        <v>100</v>
      </c>
      <c r="H13" s="101">
        <f>SUM(H8:H12)</f>
        <v>13112</v>
      </c>
      <c r="I13" s="103">
        <f t="shared" si="3"/>
        <v>100</v>
      </c>
      <c r="J13" s="101">
        <f>SUM(J8:J12)</f>
        <v>12389</v>
      </c>
      <c r="K13" s="103">
        <f t="shared" si="4"/>
        <v>100</v>
      </c>
      <c r="L13" s="101">
        <f>SUM(L8:L12)</f>
        <v>2917</v>
      </c>
      <c r="M13" s="103">
        <f t="shared" si="5"/>
        <v>100</v>
      </c>
      <c r="N13" s="101">
        <f>SUM(N8:N12)</f>
        <v>9271</v>
      </c>
      <c r="O13" s="103">
        <f t="shared" si="6"/>
        <v>100</v>
      </c>
      <c r="P13" s="101">
        <f>SUM(P8:P12)</f>
        <v>2862</v>
      </c>
      <c r="Q13" s="103">
        <f t="shared" si="7"/>
        <v>100</v>
      </c>
      <c r="R13" s="104">
        <f t="shared" si="8"/>
        <v>77846</v>
      </c>
      <c r="S13" s="105">
        <f t="shared" si="9"/>
        <v>100</v>
      </c>
    </row>
    <row r="14" spans="1:19" x14ac:dyDescent="0.25">
      <c r="A14" s="6" t="s">
        <v>103</v>
      </c>
      <c r="B14" s="6"/>
      <c r="C14" s="6"/>
      <c r="D14" s="6"/>
      <c r="E14" s="6"/>
      <c r="F14" s="6"/>
      <c r="G14" s="6"/>
    </row>
  </sheetData>
  <mergeCells count="15">
    <mergeCell ref="J5:Q5"/>
    <mergeCell ref="R5:S6"/>
    <mergeCell ref="B6:C6"/>
    <mergeCell ref="D6:E6"/>
    <mergeCell ref="F6:G6"/>
    <mergeCell ref="H6:I6"/>
    <mergeCell ref="J6:K6"/>
    <mergeCell ref="L6:M6"/>
    <mergeCell ref="N6:O6"/>
    <mergeCell ref="P6:Q6"/>
    <mergeCell ref="A1:S1"/>
    <mergeCell ref="A2:S2"/>
    <mergeCell ref="A3:S3"/>
    <mergeCell ref="A5:A7"/>
    <mergeCell ref="B5:I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selection activeCell="T15" sqref="T15"/>
    </sheetView>
  </sheetViews>
  <sheetFormatPr baseColWidth="10" defaultRowHeight="15" x14ac:dyDescent="0.25"/>
  <cols>
    <col min="1" max="1" width="6.7109375" customWidth="1"/>
    <col min="2" max="2" width="7.5703125" customWidth="1"/>
    <col min="3" max="3" width="6" customWidth="1"/>
    <col min="4" max="4" width="6.42578125" customWidth="1"/>
    <col min="5" max="5" width="5.5703125" customWidth="1"/>
    <col min="6" max="6" width="6.42578125" customWidth="1"/>
    <col min="7" max="7" width="6.140625" customWidth="1"/>
    <col min="8" max="8" width="7.28515625" customWidth="1"/>
    <col min="9" max="9" width="5.7109375" customWidth="1"/>
    <col min="10" max="10" width="6.85546875" customWidth="1"/>
    <col min="11" max="11" width="6.140625" customWidth="1"/>
    <col min="12" max="12" width="7.140625" customWidth="1"/>
    <col min="13" max="13" width="6.7109375" customWidth="1"/>
    <col min="14" max="14" width="6.5703125" customWidth="1"/>
    <col min="15" max="15" width="6.7109375" customWidth="1"/>
    <col min="16" max="16" width="6.85546875" customWidth="1"/>
    <col min="17" max="17" width="5.5703125" customWidth="1"/>
    <col min="18" max="18" width="7.42578125" customWidth="1"/>
    <col min="19" max="19" width="6.85546875" customWidth="1"/>
  </cols>
  <sheetData>
    <row r="1" spans="1:19" ht="15.75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ht="15.75" x14ac:dyDescent="0.25">
      <c r="A2" s="124" t="s">
        <v>105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15.75" x14ac:dyDescent="0.25">
      <c r="A3" s="162" t="s">
        <v>106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</row>
    <row r="5" spans="1:19" x14ac:dyDescent="0.25">
      <c r="A5" s="126" t="s">
        <v>102</v>
      </c>
      <c r="B5" s="136" t="s">
        <v>11</v>
      </c>
      <c r="C5" s="137"/>
      <c r="D5" s="137"/>
      <c r="E5" s="137"/>
      <c r="F5" s="137"/>
      <c r="G5" s="137"/>
      <c r="H5" s="137"/>
      <c r="I5" s="138"/>
      <c r="J5" s="136" t="s">
        <v>18</v>
      </c>
      <c r="K5" s="137"/>
      <c r="L5" s="137"/>
      <c r="M5" s="137"/>
      <c r="N5" s="137"/>
      <c r="O5" s="137"/>
      <c r="P5" s="137"/>
      <c r="Q5" s="138"/>
      <c r="R5" s="126" t="s">
        <v>9</v>
      </c>
      <c r="S5" s="126"/>
    </row>
    <row r="6" spans="1:19" x14ac:dyDescent="0.25">
      <c r="A6" s="127"/>
      <c r="B6" s="134" t="s">
        <v>12</v>
      </c>
      <c r="C6" s="134"/>
      <c r="D6" s="134" t="s">
        <v>15</v>
      </c>
      <c r="E6" s="134"/>
      <c r="F6" s="134" t="s">
        <v>16</v>
      </c>
      <c r="G6" s="134"/>
      <c r="H6" s="134" t="s">
        <v>17</v>
      </c>
      <c r="I6" s="134"/>
      <c r="J6" s="134" t="s">
        <v>19</v>
      </c>
      <c r="K6" s="134"/>
      <c r="L6" s="111" t="s">
        <v>20</v>
      </c>
      <c r="M6" s="111"/>
      <c r="N6" s="134" t="s">
        <v>21</v>
      </c>
      <c r="O6" s="134"/>
      <c r="P6" s="134" t="s">
        <v>22</v>
      </c>
      <c r="Q6" s="134"/>
      <c r="R6" s="128"/>
      <c r="S6" s="128"/>
    </row>
    <row r="7" spans="1:19" x14ac:dyDescent="0.25">
      <c r="A7" s="128"/>
      <c r="B7" s="85" t="s">
        <v>13</v>
      </c>
      <c r="C7" s="86" t="s">
        <v>14</v>
      </c>
      <c r="D7" s="85" t="s">
        <v>13</v>
      </c>
      <c r="E7" s="86" t="s">
        <v>14</v>
      </c>
      <c r="F7" s="85" t="s">
        <v>13</v>
      </c>
      <c r="G7" s="86" t="s">
        <v>14</v>
      </c>
      <c r="H7" s="85" t="s">
        <v>13</v>
      </c>
      <c r="I7" s="86" t="s">
        <v>14</v>
      </c>
      <c r="J7" s="85" t="s">
        <v>13</v>
      </c>
      <c r="K7" s="86" t="s">
        <v>14</v>
      </c>
      <c r="L7" s="85" t="s">
        <v>13</v>
      </c>
      <c r="M7" s="86" t="s">
        <v>14</v>
      </c>
      <c r="N7" s="85" t="s">
        <v>13</v>
      </c>
      <c r="O7" s="86" t="s">
        <v>14</v>
      </c>
      <c r="P7" s="85" t="s">
        <v>13</v>
      </c>
      <c r="Q7" s="86" t="s">
        <v>14</v>
      </c>
      <c r="R7" s="85" t="s">
        <v>13</v>
      </c>
      <c r="S7" s="86" t="s">
        <v>14</v>
      </c>
    </row>
    <row r="8" spans="1:19" x14ac:dyDescent="0.25">
      <c r="A8" s="94">
        <v>2012</v>
      </c>
      <c r="B8" s="11">
        <v>8129</v>
      </c>
      <c r="C8" s="34">
        <f t="shared" ref="C8:C13" si="0">B8*100/$B$13</f>
        <v>7.2863353202169137</v>
      </c>
      <c r="D8" s="11">
        <v>9345</v>
      </c>
      <c r="E8" s="35">
        <f t="shared" ref="E8:E13" si="1">D8*100/$D$13</f>
        <v>23.225469728601254</v>
      </c>
      <c r="F8" s="11">
        <v>4125</v>
      </c>
      <c r="G8" s="35">
        <f t="shared" ref="G8:G13" si="2">F8*100/$F$13</f>
        <v>19.145084934558618</v>
      </c>
      <c r="H8" s="11">
        <v>50802</v>
      </c>
      <c r="I8" s="35">
        <f t="shared" ref="I8:I13" si="3">H8*100/$H$13</f>
        <v>57.397552791241566</v>
      </c>
      <c r="J8" s="11">
        <v>10845</v>
      </c>
      <c r="K8" s="35">
        <f t="shared" ref="K8:K13" si="4">J8*100/$J$13</f>
        <v>17.166872447525879</v>
      </c>
      <c r="L8" s="11">
        <v>3339</v>
      </c>
      <c r="M8" s="35">
        <f t="shared" ref="M8:M13" si="5">L8*100/$L$13</f>
        <v>20.744284294234593</v>
      </c>
      <c r="N8" s="11">
        <v>10426</v>
      </c>
      <c r="O8" s="35">
        <f t="shared" ref="O8:O13" si="6">N8*100/$N$13</f>
        <v>22.994640612249398</v>
      </c>
      <c r="P8" s="11">
        <v>15008</v>
      </c>
      <c r="Q8" s="95">
        <f t="shared" ref="Q8:Q13" si="7">P8*100/$P$13</f>
        <v>38.816470101386301</v>
      </c>
      <c r="R8" s="15">
        <v>112019</v>
      </c>
      <c r="S8" s="96">
        <f t="shared" ref="S8:S13" si="8">R8*100/$R$13</f>
        <v>26.349289983558009</v>
      </c>
    </row>
    <row r="9" spans="1:19" x14ac:dyDescent="0.25">
      <c r="A9" s="94">
        <v>2013</v>
      </c>
      <c r="B9" s="11">
        <v>3048</v>
      </c>
      <c r="C9" s="34">
        <f t="shared" si="0"/>
        <v>2.732039618159817</v>
      </c>
      <c r="D9" s="11">
        <v>10709</v>
      </c>
      <c r="E9" s="35">
        <f t="shared" si="1"/>
        <v>26.615468734466646</v>
      </c>
      <c r="F9" s="11">
        <v>5316</v>
      </c>
      <c r="G9" s="35">
        <f t="shared" si="2"/>
        <v>24.672793093845726</v>
      </c>
      <c r="H9" s="11">
        <v>15275</v>
      </c>
      <c r="I9" s="35">
        <f t="shared" si="3"/>
        <v>17.258131941384491</v>
      </c>
      <c r="J9" s="11">
        <v>9620</v>
      </c>
      <c r="K9" s="35">
        <f t="shared" si="4"/>
        <v>15.227783581853295</v>
      </c>
      <c r="L9" s="11">
        <v>2635</v>
      </c>
      <c r="M9" s="35">
        <f t="shared" si="5"/>
        <v>16.370526838966203</v>
      </c>
      <c r="N9" s="11">
        <v>12545</v>
      </c>
      <c r="O9" s="35">
        <f t="shared" si="6"/>
        <v>27.668114951147967</v>
      </c>
      <c r="P9" s="11">
        <v>3714</v>
      </c>
      <c r="Q9" s="95">
        <f t="shared" si="7"/>
        <v>9.6058348851644944</v>
      </c>
      <c r="R9" s="15">
        <v>62862</v>
      </c>
      <c r="S9" s="96">
        <f t="shared" si="8"/>
        <v>14.786501102013261</v>
      </c>
    </row>
    <row r="10" spans="1:19" x14ac:dyDescent="0.25">
      <c r="A10" s="94">
        <v>2014</v>
      </c>
      <c r="B10" s="11">
        <v>4399</v>
      </c>
      <c r="C10" s="34">
        <f t="shared" si="0"/>
        <v>3.9429928741092635</v>
      </c>
      <c r="D10" s="11">
        <v>4658</v>
      </c>
      <c r="E10" s="35">
        <f t="shared" si="1"/>
        <v>11.576697484839448</v>
      </c>
      <c r="F10" s="11">
        <v>4974</v>
      </c>
      <c r="G10" s="35">
        <f t="shared" si="2"/>
        <v>23.085491506544138</v>
      </c>
      <c r="H10" s="11">
        <v>6361</v>
      </c>
      <c r="I10" s="35">
        <f t="shared" si="3"/>
        <v>7.1868397564089523</v>
      </c>
      <c r="J10" s="11">
        <v>13881</v>
      </c>
      <c r="K10" s="35">
        <f t="shared" si="4"/>
        <v>21.97264697502137</v>
      </c>
      <c r="L10" s="11">
        <v>3563</v>
      </c>
      <c r="M10" s="35">
        <f t="shared" si="5"/>
        <v>22.13593439363817</v>
      </c>
      <c r="N10" s="11">
        <v>3349</v>
      </c>
      <c r="O10" s="35">
        <f t="shared" si="6"/>
        <v>7.386250854634878</v>
      </c>
      <c r="P10" s="11">
        <v>5727</v>
      </c>
      <c r="Q10" s="95">
        <f t="shared" si="7"/>
        <v>14.812228429546865</v>
      </c>
      <c r="R10" s="15">
        <f>SUM(B10+D10+F10+H10+J10+L10+N10+P10)</f>
        <v>46912</v>
      </c>
      <c r="S10" s="96">
        <f t="shared" si="8"/>
        <v>11.034716358016706</v>
      </c>
    </row>
    <row r="11" spans="1:19" x14ac:dyDescent="0.25">
      <c r="A11" s="94">
        <v>2015</v>
      </c>
      <c r="B11" s="11">
        <v>93107</v>
      </c>
      <c r="C11" s="34">
        <f t="shared" si="0"/>
        <v>83.455384753282843</v>
      </c>
      <c r="D11" s="11">
        <v>7009</v>
      </c>
      <c r="E11" s="35">
        <f t="shared" si="1"/>
        <v>17.419723630579579</v>
      </c>
      <c r="F11" s="11">
        <v>4431</v>
      </c>
      <c r="G11" s="35">
        <f t="shared" si="2"/>
        <v>20.565302144249511</v>
      </c>
      <c r="H11" s="11">
        <v>9084</v>
      </c>
      <c r="I11" s="35">
        <f t="shared" si="3"/>
        <v>10.263363047825646</v>
      </c>
      <c r="J11" s="11">
        <v>14586</v>
      </c>
      <c r="K11" s="35">
        <f t="shared" si="4"/>
        <v>23.088612403837022</v>
      </c>
      <c r="L11" s="11">
        <v>3199</v>
      </c>
      <c r="M11" s="35">
        <f t="shared" si="5"/>
        <v>19.874502982107355</v>
      </c>
      <c r="N11" s="11">
        <v>9580</v>
      </c>
      <c r="O11" s="35">
        <f t="shared" si="6"/>
        <v>21.128779691669791</v>
      </c>
      <c r="P11" s="11">
        <v>4292</v>
      </c>
      <c r="Q11" s="95">
        <f t="shared" si="7"/>
        <v>11.100765570039313</v>
      </c>
      <c r="R11" s="15">
        <f>SUM(B11+D11+F11+H11+J11+L11+N11+P11)</f>
        <v>145288</v>
      </c>
      <c r="S11" s="96">
        <f t="shared" si="8"/>
        <v>34.17487786117691</v>
      </c>
    </row>
    <row r="12" spans="1:19" x14ac:dyDescent="0.25">
      <c r="A12" s="94">
        <v>2016</v>
      </c>
      <c r="B12" s="11">
        <v>2882</v>
      </c>
      <c r="C12" s="34">
        <f t="shared" si="0"/>
        <v>2.5832474342311658</v>
      </c>
      <c r="D12" s="11">
        <v>8515</v>
      </c>
      <c r="E12" s="35">
        <f t="shared" si="1"/>
        <v>21.162640421513071</v>
      </c>
      <c r="F12" s="11">
        <v>2700</v>
      </c>
      <c r="G12" s="35">
        <f t="shared" si="2"/>
        <v>12.531328320802006</v>
      </c>
      <c r="H12" s="11">
        <v>6987</v>
      </c>
      <c r="I12" s="35">
        <f t="shared" si="3"/>
        <v>7.8941124631393418</v>
      </c>
      <c r="J12" s="11">
        <v>14242</v>
      </c>
      <c r="K12" s="35">
        <f t="shared" si="4"/>
        <v>22.544084591762434</v>
      </c>
      <c r="L12" s="11">
        <v>3360</v>
      </c>
      <c r="M12" s="35">
        <f t="shared" si="5"/>
        <v>20.874751491053679</v>
      </c>
      <c r="N12" s="11">
        <v>9441</v>
      </c>
      <c r="O12" s="35">
        <f t="shared" si="6"/>
        <v>20.822213890297963</v>
      </c>
      <c r="P12" s="11">
        <v>9923</v>
      </c>
      <c r="Q12" s="95">
        <f t="shared" si="7"/>
        <v>25.664701013863024</v>
      </c>
      <c r="R12" s="15">
        <f>SUM(B12+D12+F12+H12+J12+L12+N12+P12)</f>
        <v>58050</v>
      </c>
      <c r="S12" s="96">
        <f t="shared" si="8"/>
        <v>13.654614695235116</v>
      </c>
    </row>
    <row r="13" spans="1:19" x14ac:dyDescent="0.25">
      <c r="A13" s="23" t="s">
        <v>9</v>
      </c>
      <c r="B13" s="26">
        <f>SUM(B8:B12)</f>
        <v>111565</v>
      </c>
      <c r="C13" s="106">
        <f t="shared" si="0"/>
        <v>100</v>
      </c>
      <c r="D13" s="26">
        <f>SUM(D8:D12)</f>
        <v>40236</v>
      </c>
      <c r="E13" s="107">
        <f t="shared" si="1"/>
        <v>100</v>
      </c>
      <c r="F13" s="26">
        <f>SUM(F8:F12)</f>
        <v>21546</v>
      </c>
      <c r="G13" s="107">
        <f t="shared" si="2"/>
        <v>100</v>
      </c>
      <c r="H13" s="26">
        <f>SUM(H8:H12)</f>
        <v>88509</v>
      </c>
      <c r="I13" s="107">
        <f t="shared" si="3"/>
        <v>100</v>
      </c>
      <c r="J13" s="26">
        <f>SUM(J8:J12)</f>
        <v>63174</v>
      </c>
      <c r="K13" s="107">
        <f t="shared" si="4"/>
        <v>100</v>
      </c>
      <c r="L13" s="26">
        <f>SUM(L8:L12)</f>
        <v>16096</v>
      </c>
      <c r="M13" s="107">
        <f t="shared" si="5"/>
        <v>100</v>
      </c>
      <c r="N13" s="26">
        <f>SUM(N8:N12)</f>
        <v>45341</v>
      </c>
      <c r="O13" s="107">
        <f t="shared" si="6"/>
        <v>100</v>
      </c>
      <c r="P13" s="26">
        <f>SUM(P8:P12)</f>
        <v>38664</v>
      </c>
      <c r="Q13" s="107">
        <f t="shared" si="7"/>
        <v>100</v>
      </c>
      <c r="R13" s="29">
        <f>SUM(B13+D13+F13+H13+J13+L13+N13+P13)</f>
        <v>425131</v>
      </c>
      <c r="S13" s="55">
        <f t="shared" si="8"/>
        <v>100</v>
      </c>
    </row>
    <row r="14" spans="1:19" x14ac:dyDescent="0.25">
      <c r="A14" s="6" t="s">
        <v>103</v>
      </c>
      <c r="B14" s="6"/>
      <c r="C14" s="6"/>
      <c r="D14" s="6"/>
      <c r="E14" s="6"/>
      <c r="F14" s="6"/>
      <c r="G14" s="6"/>
    </row>
    <row r="18" spans="17:17" x14ac:dyDescent="0.25">
      <c r="Q18" t="s">
        <v>107</v>
      </c>
    </row>
  </sheetData>
  <mergeCells count="15">
    <mergeCell ref="J5:Q5"/>
    <mergeCell ref="R5:S6"/>
    <mergeCell ref="B6:C6"/>
    <mergeCell ref="D6:E6"/>
    <mergeCell ref="F6:G6"/>
    <mergeCell ref="H6:I6"/>
    <mergeCell ref="J6:K6"/>
    <mergeCell ref="L6:M6"/>
    <mergeCell ref="N6:O6"/>
    <mergeCell ref="P6:Q6"/>
    <mergeCell ref="A1:S1"/>
    <mergeCell ref="A2:S2"/>
    <mergeCell ref="A3:S3"/>
    <mergeCell ref="A5:A7"/>
    <mergeCell ref="B5:I5"/>
  </mergeCells>
  <pageMargins left="0.7" right="0.7" top="0.75" bottom="0.75" header="0.3" footer="0.3"/>
  <pageSetup paperSize="9" orientation="landscape" r:id="rId1"/>
  <ignoredErrors>
    <ignoredError sqref="C13 E13 G13 I13 K13 M13 O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Actividades</vt:lpstr>
      <vt:lpstr>Sensibilizados</vt:lpstr>
      <vt:lpstr>Participantes</vt:lpstr>
      <vt:lpstr>Poblacio Meta</vt:lpstr>
      <vt:lpstr>Tipo de Actividad</vt:lpstr>
      <vt:lpstr>Lugar de la Actividad</vt:lpstr>
      <vt:lpstr>Act. periodo 2012-2016</vt:lpstr>
      <vt:lpstr>Sensib. periodo 2012-2016</vt:lpstr>
      <vt:lpstr>Part. periodo 2012-2016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Obsevatori</dc:creator>
  <cp:lastModifiedBy>ACCESO DE LA INFORMA</cp:lastModifiedBy>
  <cp:lastPrinted>2017-01-20T13:38:20Z</cp:lastPrinted>
  <dcterms:created xsi:type="dcterms:W3CDTF">2016-08-25T15:45:41Z</dcterms:created>
  <dcterms:modified xsi:type="dcterms:W3CDTF">2017-10-18T13:43:50Z</dcterms:modified>
</cp:coreProperties>
</file>