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7755"/>
  </bookViews>
  <sheets>
    <sheet name="CTAS POR PAG.MAYO 2018" sheetId="41" r:id="rId1"/>
    <sheet name="LIBRAMIENTOS PENDS. MAYO 2018" sheetId="35" r:id="rId2"/>
  </sheets>
  <definedNames>
    <definedName name="_xlnm.Print_Area" localSheetId="0">'CTAS POR PAG.MAYO 2018'!$A$1:$J$221</definedName>
    <definedName name="_xlnm.Print_Area" localSheetId="1">'LIBRAMIENTOS PENDS. MAYO 2018'!$A$1:$I$42</definedName>
    <definedName name="_xlnm.Print_Titles" localSheetId="0">'CTAS POR PAG.MAYO 2018'!$4:$7</definedName>
    <definedName name="_xlnm.Print_Titles" localSheetId="1">'LIBRAMIENTOS PENDS. MAYO 2018'!$6:$9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1" i="41"/>
  <c r="F42" i="35" l="1"/>
  <c r="G20" i="41" l="1"/>
  <c r="G31"/>
  <c r="G39"/>
  <c r="G43"/>
  <c r="G210"/>
  <c r="G163" l="1"/>
  <c r="G105"/>
  <c r="G110" s="1"/>
  <c r="G211" l="1"/>
</calcChain>
</file>

<file path=xl/sharedStrings.xml><?xml version="1.0" encoding="utf-8"?>
<sst xmlns="http://schemas.openxmlformats.org/spreadsheetml/2006/main" count="992" uniqueCount="474">
  <si>
    <t>CONSEJO NACIONAL DE DROGAS</t>
  </si>
  <si>
    <t>Fecha de Factura</t>
  </si>
  <si>
    <t>No. de Factura o Comprobante</t>
  </si>
  <si>
    <t>Nombre del Acreedor</t>
  </si>
  <si>
    <t>Concepto</t>
  </si>
  <si>
    <t>Codificación Objetal</t>
  </si>
  <si>
    <t>Monto Deuda en RD$</t>
  </si>
  <si>
    <t xml:space="preserve">Fecha de </t>
  </si>
  <si>
    <t>Actual (2014)</t>
  </si>
  <si>
    <t>Vencimiento</t>
  </si>
  <si>
    <t>A010010011500000028</t>
  </si>
  <si>
    <t>VICTOR FONDEUR</t>
  </si>
  <si>
    <t>2.2.7.2.01</t>
  </si>
  <si>
    <t>N.A</t>
  </si>
  <si>
    <t>A010010011500000029</t>
  </si>
  <si>
    <t>INSTALACION CAPACITOR SALON CAPACITACION</t>
  </si>
  <si>
    <t>A010010011500000031</t>
  </si>
  <si>
    <t>A010010011500000032</t>
  </si>
  <si>
    <t>A010010011500000033</t>
  </si>
  <si>
    <t>CAMBIO DE UN CAPACITOR.BIBLIOTECA</t>
  </si>
  <si>
    <t>A010010011500000034</t>
  </si>
  <si>
    <t>A010010011500000036</t>
  </si>
  <si>
    <t>A010010011500000037</t>
  </si>
  <si>
    <t>A010010011500000038</t>
  </si>
  <si>
    <t>A010010011500000039</t>
  </si>
  <si>
    <t>A010010011500000041</t>
  </si>
  <si>
    <t>A010010011500000043</t>
  </si>
  <si>
    <t>CAMBIO DE SISTEMA.CAPACITACION</t>
  </si>
  <si>
    <t>2.2.7.2.06</t>
  </si>
  <si>
    <t>P010010011502104006</t>
  </si>
  <si>
    <t>LUIS IMBERT FABIAN</t>
  </si>
  <si>
    <t>REPARACION E INSTALACION TIMER Y CONTRACTOR</t>
  </si>
  <si>
    <t>A010010011500000009</t>
  </si>
  <si>
    <t>JORDY, C. POR A.</t>
  </si>
  <si>
    <t>MANTENIMIENTO AIRE ACONDICIONADO</t>
  </si>
  <si>
    <t>A010010011500000010</t>
  </si>
  <si>
    <t>A010010011500000011</t>
  </si>
  <si>
    <t>A010010011500000012</t>
  </si>
  <si>
    <t>A010010011500000013</t>
  </si>
  <si>
    <t>A010010011500000014</t>
  </si>
  <si>
    <t>REPARACION AIRE DEL SALON DE CAPACITACION</t>
  </si>
  <si>
    <t>A010010011500000015</t>
  </si>
  <si>
    <t>JORDY C. POR   A.</t>
  </si>
  <si>
    <t>A010010011500000016</t>
  </si>
  <si>
    <t>A010010011500000017</t>
  </si>
  <si>
    <t>A010010011500005413</t>
  </si>
  <si>
    <t>IMPRESOS &amp; SERVICIOS LOPEZ</t>
  </si>
  <si>
    <t xml:space="preserve">COMPRA DE MATERIAL DE SUMINISTRO </t>
  </si>
  <si>
    <t>2.3.9.2.01</t>
  </si>
  <si>
    <t>A010010011500005397</t>
  </si>
  <si>
    <t>A010010011500005389</t>
  </si>
  <si>
    <t>TONER HP CE410 305 BLACK</t>
  </si>
  <si>
    <t>A010010011500005380</t>
  </si>
  <si>
    <t>A010010011500005373</t>
  </si>
  <si>
    <t>A010010011500005364</t>
  </si>
  <si>
    <t>A010010011500002065</t>
  </si>
  <si>
    <t>RADIADORES MARINO</t>
  </si>
  <si>
    <t>REPARACION DE RADIADOR</t>
  </si>
  <si>
    <t>A010010011500000071</t>
  </si>
  <si>
    <t>FALMONT C.L, S.R. L</t>
  </si>
  <si>
    <t>LAVADO VEHICULOS</t>
  </si>
  <si>
    <t>REPUESTOS DE JESUS,S.R.L</t>
  </si>
  <si>
    <t>MANTENIMIENTO DE EQUIPOS DE TRANSPORTE</t>
  </si>
  <si>
    <t>A010010011500006471</t>
  </si>
  <si>
    <t>A 15 DIAS</t>
  </si>
  <si>
    <t>A010010011500006198</t>
  </si>
  <si>
    <t>2.3.9.6.01</t>
  </si>
  <si>
    <t>N/A</t>
  </si>
  <si>
    <t>FACT. PROFORMA</t>
  </si>
  <si>
    <t>ANGELO GRAFICS</t>
  </si>
  <si>
    <t>2.2.2.2.01</t>
  </si>
  <si>
    <t>2.1.1.5.04</t>
  </si>
  <si>
    <t>Cálculos Viátiacos</t>
  </si>
  <si>
    <t>2.2.3.1.01</t>
  </si>
  <si>
    <t>A010010011500000030</t>
  </si>
  <si>
    <t>DALVAR INMOBILIARIA</t>
  </si>
  <si>
    <t>PAGO NOTARIZACIONES DOCUMENTOS</t>
  </si>
  <si>
    <t>2.2.8.7.02</t>
  </si>
  <si>
    <t>A010010011500000178</t>
  </si>
  <si>
    <t>2.1.1.5.03/04</t>
  </si>
  <si>
    <t>A010010011500000091</t>
  </si>
  <si>
    <t>A010010011500000122</t>
  </si>
  <si>
    <t>A010010011500000075</t>
  </si>
  <si>
    <t>A010010011500000124</t>
  </si>
  <si>
    <t>A010010011500000126</t>
  </si>
  <si>
    <t>A010010011500000127</t>
  </si>
  <si>
    <t>A010010011500000129</t>
  </si>
  <si>
    <t>A010010011500000133</t>
  </si>
  <si>
    <t>A010010011500000136</t>
  </si>
  <si>
    <t>A010010011500000139</t>
  </si>
  <si>
    <t>A010010011500000143</t>
  </si>
  <si>
    <t>A010010011500000145</t>
  </si>
  <si>
    <t>A010010011500000146</t>
  </si>
  <si>
    <t>A010010011500000157</t>
  </si>
  <si>
    <t>A010010011500000162</t>
  </si>
  <si>
    <t>A010010011500000168</t>
  </si>
  <si>
    <t>A010010011500000167</t>
  </si>
  <si>
    <t>A010010011500000173</t>
  </si>
  <si>
    <t>A010010011500000175</t>
  </si>
  <si>
    <t>A010010011500000180</t>
  </si>
  <si>
    <t>A010010011500000182</t>
  </si>
  <si>
    <t>A010010011500000181</t>
  </si>
  <si>
    <t>A010010011500000184</t>
  </si>
  <si>
    <t>A010010011500000186</t>
  </si>
  <si>
    <t>A010010011500000187</t>
  </si>
  <si>
    <t>A010010011500000188</t>
  </si>
  <si>
    <t>A010010011500000191</t>
  </si>
  <si>
    <t>A010010011500000192</t>
  </si>
  <si>
    <t>A010010011500000218</t>
  </si>
  <si>
    <t>A010010011500000220</t>
  </si>
  <si>
    <t>A010010011500000221</t>
  </si>
  <si>
    <t>A010010011500000225</t>
  </si>
  <si>
    <t>A010010011500000226</t>
  </si>
  <si>
    <t>A010010011500000227</t>
  </si>
  <si>
    <t>A010200030400038918</t>
  </si>
  <si>
    <t>FERRETERIA AMERIC. (NOTA DE CREDITO)</t>
  </si>
  <si>
    <t>2.3.7.2.06</t>
  </si>
  <si>
    <t>A010200030400039245</t>
  </si>
  <si>
    <t>2.6.5.4.01</t>
  </si>
  <si>
    <t>A010200030400039947</t>
  </si>
  <si>
    <t>FERRETERIA AMERICANA</t>
  </si>
  <si>
    <t>A010120021500003295</t>
  </si>
  <si>
    <t>MATERIALES DE PINTURA Y OTROS</t>
  </si>
  <si>
    <t>2.3.1.4.01/ 2.3.5.5.01/ 2.3.7.2.06</t>
  </si>
  <si>
    <t>A010120021500003307</t>
  </si>
  <si>
    <t>A010120101500002467</t>
  </si>
  <si>
    <t>A010120101500002481</t>
  </si>
  <si>
    <t>28805-2016 Cálculo del MAP</t>
  </si>
  <si>
    <t>GERMANIA MELO</t>
  </si>
  <si>
    <t xml:space="preserve">ACTIVIDAD RELANZAMIENTO CND EN COMUNIDADES </t>
  </si>
  <si>
    <t>2.2.3.1.01/2.2.4.1.01</t>
  </si>
  <si>
    <t>HYLSA</t>
  </si>
  <si>
    <t>2.3.5.3.01</t>
  </si>
  <si>
    <t>A010010011500000006</t>
  </si>
  <si>
    <t>ILP SMART AUTOS SOLUTIONS</t>
  </si>
  <si>
    <t>2.2.3.2.01</t>
  </si>
  <si>
    <t>Cert. BS-0003206-2015</t>
  </si>
  <si>
    <t>JULIO ALBERTO MELO MERCADO</t>
  </si>
  <si>
    <t>2.2.8.7.06</t>
  </si>
  <si>
    <t>S.FACT.</t>
  </si>
  <si>
    <t>JUNTA DE VECINOS RES.DOÑA ELENA</t>
  </si>
  <si>
    <t>2.2.7.1.02</t>
  </si>
  <si>
    <t>2.3.3.4.01</t>
  </si>
  <si>
    <t>A010010011500000027</t>
  </si>
  <si>
    <t>2.2.5.1.01</t>
  </si>
  <si>
    <t>31000-2016 Cálculo del MAP</t>
  </si>
  <si>
    <t>MERQUIERES MEDINA MATOS</t>
  </si>
  <si>
    <t>26971-2016</t>
  </si>
  <si>
    <t>PEDRO LEONARDO LUCIANO UREÑA</t>
  </si>
  <si>
    <t>PRIMERA ARS HUMANO</t>
  </si>
  <si>
    <t>2.2.6.3.01</t>
  </si>
  <si>
    <t>A020010011500000325</t>
  </si>
  <si>
    <t>A020010011500000433</t>
  </si>
  <si>
    <t>A010010011500008888</t>
  </si>
  <si>
    <t>PUBLICACIONES AHORA</t>
  </si>
  <si>
    <t>A010010011500001268</t>
  </si>
  <si>
    <t>RAFA AUTO PARTS</t>
  </si>
  <si>
    <t>2.2.7.2.06/ 2.3.7.1.05/ 2.3.7.1.06</t>
  </si>
  <si>
    <t>A010010011500000052</t>
  </si>
  <si>
    <t>A010010011500000049</t>
  </si>
  <si>
    <t>Cert. BI-0000222-2016</t>
  </si>
  <si>
    <t>UNIVERSIDAD NAC. PEDRO HENRIQUEZ U.</t>
  </si>
  <si>
    <t>2.4.1.4.01</t>
  </si>
  <si>
    <t>RECIBOS DE CAJA VARIOS</t>
  </si>
  <si>
    <t>WENDY ALT. PÉREZ  STEPAN</t>
  </si>
  <si>
    <t>Varias</t>
  </si>
  <si>
    <t>9843-2017 Cálculo del MAP</t>
  </si>
  <si>
    <t>BIENVENIDO MANUEL MATOS PÉREZ</t>
  </si>
  <si>
    <t>Retención 100% del 18%</t>
  </si>
  <si>
    <t>COLECTOR DE IMPUESTOS INTERNOS</t>
  </si>
  <si>
    <t>2.2.8.8.01</t>
  </si>
  <si>
    <t>Retención 10%</t>
  </si>
  <si>
    <t>RETENCIÓN 10% PERSONAS FÍSICAS</t>
  </si>
  <si>
    <t>Retención 5%</t>
  </si>
  <si>
    <t>OTRAS RETENCIONES 5% ENERO 2017</t>
  </si>
  <si>
    <t>2.2.1.3.01</t>
  </si>
  <si>
    <t>DANIA ZORRILLA</t>
  </si>
  <si>
    <t>DEYVI R. CASTILLO FERRER</t>
  </si>
  <si>
    <t>Cálculos Viátiacos Dentro del Pais</t>
  </si>
  <si>
    <t>Cálculos Viáticos al Exterior</t>
  </si>
  <si>
    <t>JOSÉ CRUZ PÉREZ</t>
  </si>
  <si>
    <t>6282-2017 Cálculo del MAP</t>
  </si>
  <si>
    <t>10117-2017 Cálculos del MAP</t>
  </si>
  <si>
    <t>LUIS MIGUEL HERNÁNDEZ CHAVEZ</t>
  </si>
  <si>
    <t>A010010011500000035</t>
  </si>
  <si>
    <t>A010010011500000042</t>
  </si>
  <si>
    <t>MANUEL ANTONIO UREÑA</t>
  </si>
  <si>
    <t>A010010021500001135</t>
  </si>
  <si>
    <t>NUEVA EDITORA LA INFORMACIÓN</t>
  </si>
  <si>
    <t>A010010021500001152</t>
  </si>
  <si>
    <t>OLGA TEJADA</t>
  </si>
  <si>
    <t>CALC. BENEF. NO: 107967-2017</t>
  </si>
  <si>
    <t>TOPACIO SUERO</t>
  </si>
  <si>
    <t>FACTURAS VARIAS</t>
  </si>
  <si>
    <t>VARIAS FACTURAS</t>
  </si>
  <si>
    <t>2872-2017 Cálculos del MAP</t>
  </si>
  <si>
    <t>WILFRED ARRINDELL DUBLIN</t>
  </si>
  <si>
    <t>Preparado por:</t>
  </si>
  <si>
    <t xml:space="preserve"> </t>
  </si>
  <si>
    <t>Revisado por:</t>
  </si>
  <si>
    <t>Aprobado por:</t>
  </si>
  <si>
    <t>LICDA. LOIDA I. ARIAS RODRÍGUEZ</t>
  </si>
  <si>
    <t>LIC. DAVID MINAYA PEÑA</t>
  </si>
  <si>
    <t>Enc. División de Contabilidad</t>
  </si>
  <si>
    <t>Director Administrativo y Financiero</t>
  </si>
  <si>
    <t>A010010011500015556</t>
  </si>
  <si>
    <t>EDITORA HOY,S.A.S</t>
  </si>
  <si>
    <t>A010010011500015555</t>
  </si>
  <si>
    <t>A010010011500009636</t>
  </si>
  <si>
    <t>A010010011500014346</t>
  </si>
  <si>
    <t>A010010011500014345</t>
  </si>
  <si>
    <t>9353-2017 Cálculo del MAP</t>
  </si>
  <si>
    <t>Comunicación Reg. Norte</t>
  </si>
  <si>
    <t xml:space="preserve">Contadora </t>
  </si>
  <si>
    <t>LICDA. NANCY BRUNO</t>
  </si>
  <si>
    <t>A010010011500000044</t>
  </si>
  <si>
    <t>ALQUILER LOCAL BARAHONA OCTUBRE 2017</t>
  </si>
  <si>
    <t>ALQUILER LOCAL BARAHONA SEPTIEMBRE 2017</t>
  </si>
  <si>
    <t>A010010011500000045</t>
  </si>
  <si>
    <t>2.2.1.5.01</t>
  </si>
  <si>
    <t>ALQUILER LOCAL BARAHONA OCTUBRE/2016</t>
  </si>
  <si>
    <t>ALQUILER LOCAL BARAHONA DICIEMBRE/2016</t>
  </si>
  <si>
    <t>ALQUILER LOCAL BARAHONA NOVIEMBRE/2016</t>
  </si>
  <si>
    <t>PRESTACIONES LABORALES (Vacaciones)  (DESVINCULADO)</t>
  </si>
  <si>
    <t>A010010011500000047</t>
  </si>
  <si>
    <t>ALQUILER LOCAL BARAHONA NOVIEMBRE 2017</t>
  </si>
  <si>
    <t>A010010011500000046</t>
  </si>
  <si>
    <t xml:space="preserve">JENNY FERNÁNDEZ </t>
  </si>
  <si>
    <t>MARIBEL OBREGON</t>
  </si>
  <si>
    <t>COMPAÑÍA DOMINICANA DE TELEFONO</t>
  </si>
  <si>
    <t>QUÉNIDA MARTÍNEZ</t>
  </si>
  <si>
    <t xml:space="preserve">VIAJE A LISBOA PORTUGAL DEL 13 AL 17  Y  DEL 20 AL 24  NOV/2017 </t>
  </si>
  <si>
    <t>A010010011501950394</t>
  </si>
  <si>
    <t>A010010011500000048</t>
  </si>
  <si>
    <t>ALQUILER LOCAL BARAHONA DICIEMBRE 2017</t>
  </si>
  <si>
    <t>2.2.6.2.01</t>
  </si>
  <si>
    <t>MÁXIMA BORBÓN</t>
  </si>
  <si>
    <t>MANTENIMIENTO RES.DOÑA ELENA REG.NORTE STGO.FEB-MAR.2017</t>
  </si>
  <si>
    <t>PAGO POR PINTURA Y MANO DE OBRA RES.DOÑA ELENA REG.NORTE STGO</t>
  </si>
  <si>
    <t xml:space="preserve">REPOSICIÓN DE CAJA CHICA OBSERVATORIO. R.C DEL 0605 AL 0635 </t>
  </si>
  <si>
    <t>REPOSICIÓN DE CAJA CHICA CAINNACSP  R.C DEL 1137  AL 1173</t>
  </si>
  <si>
    <t>REPOSICIÓN DE CAJA CHICA REG. SUR, BARAHONA/ R.C DEL 1829 AL 1864</t>
  </si>
  <si>
    <t>REPOSICIÓN DE CAJA CHICA REG.NORDESTE , SAN FCO/  R.C DEL 1054 AL 1099</t>
  </si>
  <si>
    <t xml:space="preserve">CUENTA POR PAGAR (Varias) FUNCIONARIOS Y EMPLEADOS </t>
  </si>
  <si>
    <t>MANTENIMIENTO RES.DOÑA ELENA REG.NORTE STGO.ABRIL 2017</t>
  </si>
  <si>
    <t>MANTENIMIENTO RES.DOÑA ELENA REG.NORTE STGO.MAYO 2017</t>
  </si>
  <si>
    <t>MANTENIMIENTO RES.DOÑA ELENA REG.NORTE STGO.JUNIO 2017</t>
  </si>
  <si>
    <t>MANTENIMIENTO RES.DOÑA ELENA REG.NORTE STGO.JULIO 2017</t>
  </si>
  <si>
    <t>MANTENIMIENTO RES.DOÑA ELENA REG.NORTE STGO.AGOSTO 2017</t>
  </si>
  <si>
    <t>MANTENIMIENTO RES.DOÑA ELENA REG.NORTE STGO.</t>
  </si>
  <si>
    <t>ALQUILER LOCAL BARAHONA ENERO 2017</t>
  </si>
  <si>
    <t>ALQUILER LOCAL BARAHONA FEBRERO 2017</t>
  </si>
  <si>
    <t>ALQUILER LOCAL BARAHONA MARZO 2017</t>
  </si>
  <si>
    <t>ALQUILER LOCAL BARAHONA ABRIL 2017</t>
  </si>
  <si>
    <t>ALQUILER LOCAL BARAHONA MAYO 2017</t>
  </si>
  <si>
    <t>ALQUILER LOCAL BARAHONA JUNIO 2017</t>
  </si>
  <si>
    <t>ALQUILER LOCAL BARAHONA JULIO 2017</t>
  </si>
  <si>
    <t>ALQUILER LOCAL BARAHONA AGOSTO 2017</t>
  </si>
  <si>
    <t xml:space="preserve">COMPRA. ABANICO TIPO TORRE </t>
  </si>
  <si>
    <t>PRESTACIONES LABORALES (Indemnización/Vacaciones)</t>
  </si>
  <si>
    <t>PAGO DEDUCIBLE  POR REPARACION VEHICULO</t>
  </si>
  <si>
    <t>PAGO DE SERVICIOS DE CONSULTORIA</t>
  </si>
  <si>
    <t xml:space="preserve">RETENCIÓN 100 % DEL 18% </t>
  </si>
  <si>
    <t>REPOSICIÓN DE CAJA CHICA OBSERVATORIO, RECIBOS DEL 0636 AL 0644</t>
  </si>
  <si>
    <t>REPOSICIÓN CAJA CHICA REG. NORDESTE SAN FCO  RECIBOS DEL 1100 AL 1131</t>
  </si>
  <si>
    <t>REPOSICIÓN CAJA CHICA REG. NORTE  SANTIAGO  RECIBOS DEL 1231  AL 1266</t>
  </si>
  <si>
    <t>REPOSICIÓN DE CAJA CHICA CAINNACSP  RECIBOS DEL 1174  AL 1203</t>
  </si>
  <si>
    <t>Oficio No. 0857/17 d/f 5/12/2017</t>
  </si>
  <si>
    <t>2.2.3.2.01/2.2.4.1.01</t>
  </si>
  <si>
    <t>MANTENIMIENTO RES.DOÑA ELENA REG.NORTE STGO. SEPTIEMBRE 2017</t>
  </si>
  <si>
    <t>MANTENIMIENTO RES.DOÑA ELENA REG.NORTE STGO. OCTUBRE 2017</t>
  </si>
  <si>
    <t>MANTENIMIENTO RES.DOÑA ELENA REG.NORTE STGO. NOVIEMBRE 2017</t>
  </si>
  <si>
    <t>MANTENIMIENTO RES.DOÑA ELENA REG.NORTE STGO. DICIEMBRE 2017</t>
  </si>
  <si>
    <t>MANTENIMIENTO RES.DOÑA ELENA REG.NORTE STGO. ENERO 2017</t>
  </si>
  <si>
    <t>ALQUILER LOCAL BARAHONA ENERO/2018</t>
  </si>
  <si>
    <t>A010010021500001225</t>
  </si>
  <si>
    <t>RENOVACIÓN SUSCRIPCIÓN PERIÓDICO PERÍODO 01.01 AL 31.12.2018 REG.NORTE.STGO.</t>
  </si>
  <si>
    <t>DIVISIÓN DE CONTABILIDAD</t>
  </si>
  <si>
    <t>GILDA MARÍA FRANCISCO ESPINAL</t>
  </si>
  <si>
    <t>A010010011501962140</t>
  </si>
  <si>
    <t>A020010011500315394</t>
  </si>
  <si>
    <t>"Año del Fomento de las Exportaciones"</t>
  </si>
  <si>
    <t>MANTENIMIENTO  Y REPARACION DE ACONDICIONADOR DE AIRE</t>
  </si>
  <si>
    <t>REPARACION DE FAN AIRE ACONDICIONADO/CAPACITACION</t>
  </si>
  <si>
    <t>INSTALACION COMPRESOR/PRAL</t>
  </si>
  <si>
    <t>REPARACION PIEZA MOTOR AIRE ACONDICIONADO/ COJUPRE</t>
  </si>
  <si>
    <t>CAMBIO DE CILINDRO AIRE ACONDICIONADO/COMPUTO</t>
  </si>
  <si>
    <t>FABRICACION E INSTALACION PROTECTOR</t>
  </si>
  <si>
    <t>INSTALACION DE AIRE/ESTANDARES</t>
  </si>
  <si>
    <t>REPARACION COMPRESOR DE FAN/COJUPRE</t>
  </si>
  <si>
    <t>CAMBIO DE TRANSFORMADOR/RELACIONES PUBLICAS</t>
  </si>
  <si>
    <t>CAMBIO DE BREAKER Y MANTENIMINETO AIRE ACONDICIONADO</t>
  </si>
  <si>
    <t>CORRECCION CIRCUITO SISTEMA DE ALIMENTACION ELECTRICA</t>
  </si>
  <si>
    <t>COMPRA LIBRETA RAYAYADA BCA 8 1.2 X 11 EXT. BOLIGRAFOS PELIKAN AZUL</t>
  </si>
  <si>
    <t>COMPRA. DE TUBOS LED</t>
  </si>
  <si>
    <t>2.3.5.5.01</t>
  </si>
  <si>
    <t>2.3.9.1.01</t>
  </si>
  <si>
    <t>2.3.3.2.01</t>
  </si>
  <si>
    <t>2.3.7.1.05</t>
  </si>
  <si>
    <t>2.3.2.3.01</t>
  </si>
  <si>
    <t>A010010011500000050</t>
  </si>
  <si>
    <t>ALQUILER LOCAL BARAHONA FEBRERO/2018</t>
  </si>
  <si>
    <t>OTRAS RETENCIONES 5% NOVIEMBRE 2017</t>
  </si>
  <si>
    <t>OTRAS RETENCIONES 5%  DICIEMBRE 2017</t>
  </si>
  <si>
    <t>A010010011501973080</t>
  </si>
  <si>
    <t>A020010011500316555</t>
  </si>
  <si>
    <t>OTRAS RETENCIONES 5%  FEBRERO 2018</t>
  </si>
  <si>
    <t>A010010011500000051</t>
  </si>
  <si>
    <t>ALQUILER LOCAL BARAHONA MARZO/2018</t>
  </si>
  <si>
    <t>A010010011501985776</t>
  </si>
  <si>
    <t>A020010011500317756</t>
  </si>
  <si>
    <t>ALTICE</t>
  </si>
  <si>
    <t>CUENTAS POR PAGAR PROVEEDORES</t>
  </si>
  <si>
    <t xml:space="preserve">Facturas que permanecerán en las Cuentas por Pagar </t>
  </si>
  <si>
    <t>Contraloría General de la República y en la Tesorería Nacional.</t>
  </si>
  <si>
    <t>Cantidad</t>
  </si>
  <si>
    <t>No. De Factura ó Comprobante</t>
  </si>
  <si>
    <t>Nombre del Beneficiario</t>
  </si>
  <si>
    <t>Cuenta Presupuestaria</t>
  </si>
  <si>
    <t>No. Libramiento</t>
  </si>
  <si>
    <t>Fecha Libramiento</t>
  </si>
  <si>
    <t>Fecha Vencimiento Lib.</t>
  </si>
  <si>
    <t>Monto total</t>
  </si>
  <si>
    <t xml:space="preserve">Con libramientos y documentos en etapas del gasto generados pendientes de procesos en la </t>
  </si>
  <si>
    <t>ALQUILER LOCAL BARAHONA ABRIL/2018</t>
  </si>
  <si>
    <t>CALC. BENEF. NO: 1833-2018</t>
  </si>
  <si>
    <t>BRAIAN ISIDRO VALERIO FRANCISCO</t>
  </si>
  <si>
    <t xml:space="preserve">PRESTACIONES LABORALES (Vacaciones) </t>
  </si>
  <si>
    <t>2.2.1.6.01</t>
  </si>
  <si>
    <t>EDENORTE</t>
  </si>
  <si>
    <t>2.3.1.1.01</t>
  </si>
  <si>
    <t>2.3.7.1.02</t>
  </si>
  <si>
    <t>FREDDY CARABALLO GÓMEZ</t>
  </si>
  <si>
    <t>INVERSIONES TARAMACA</t>
  </si>
  <si>
    <t>1</t>
  </si>
  <si>
    <t>2</t>
  </si>
  <si>
    <t>3</t>
  </si>
  <si>
    <t>4</t>
  </si>
  <si>
    <t>5</t>
  </si>
  <si>
    <t>6</t>
  </si>
  <si>
    <t>A010010011501996802</t>
  </si>
  <si>
    <t>A020010011500318979</t>
  </si>
  <si>
    <t>Cálculos del MAP</t>
  </si>
  <si>
    <t>4.2.1.1.03</t>
  </si>
  <si>
    <t>JOSEFINA MEDINA</t>
  </si>
  <si>
    <t>REPOSICIÓN DE CAJA CHICA REGIONAL SUR BARAHONA  R.C DEL 1897  AL 1926</t>
  </si>
  <si>
    <t>RENOVACIÓN SUSCRIPCIÓN PERÓDICO PERÍODO 01.01 AL 31.12.2017 REG.NORTE.STGO.</t>
  </si>
  <si>
    <t>RENOVACIÓN SUSCRIPCIÓN PERÍODO 01.01 AL 31.12.2017 CND SEDE CTRAL.</t>
  </si>
  <si>
    <t>RENOVACIÓN SUSCRIPCIÓN (3) EJEMPLARES PERIÓDICO EL NACIONAL (15/09/2017-14/09/2018)</t>
  </si>
  <si>
    <t xml:space="preserve"> SERVICIO DE CABLE  PERÍODO 27/03-26/04/2018</t>
  </si>
  <si>
    <t>SERVICIOS TELEFÓNICOS LINEAS FIJAS ENERO 2018</t>
  </si>
  <si>
    <t>SERVICIOS TELEFÓNICOS LINEAS FIJAS FEBRERO 2018</t>
  </si>
  <si>
    <t>SERVICIOS TELEFÓNICOS LINEAS FIJAS MARZO 2018</t>
  </si>
  <si>
    <t>SERVICIOS TELEFÓNICOS LINEAS FIJAS ABRIL 2018</t>
  </si>
  <si>
    <t>SERVICIOS TELEFÓNICOS (FLOTAS) ENERO 2018</t>
  </si>
  <si>
    <t>SERVICIOS TELEFÓNICOS (FLOTAS) FEBRERO2018</t>
  </si>
  <si>
    <t>SERVICIOS TELEFÓNICOS (FLOTAS) MARZO 2018</t>
  </si>
  <si>
    <t>SERVICIOS TELEFÓNICOS (FLOTAS) ABRIL 2018</t>
  </si>
  <si>
    <t>JOSÉ L. VICTOR RIVERA</t>
  </si>
  <si>
    <t>CONCENTRACIÓN DE LIDERES, VALVERDE MAO D/F 11 Y 12 ENE.2017</t>
  </si>
  <si>
    <t>CONCENTRACIÓN DE LIDERES, VALVERDE MAO  D/F NOV.15.2016</t>
  </si>
  <si>
    <t>RENOVACIÓN SUSCRIPCIÓN (1) EJEMPLAR PERIODICO HOY (15/09/2017-14/09/2018)</t>
  </si>
  <si>
    <t>RENOVACIÓN SUSCRIPCIÓN (4) EJEMPLARES PERIODICO HOY (08/09/2017-07/09/2018)</t>
  </si>
  <si>
    <t>CONFECCIÓN CARTELES</t>
  </si>
  <si>
    <t>RENOVACIÓN SUSCRIPCIÓN (4) EJEMPLARES PERIODICO HOY (08/09/2016-07/09/2017)</t>
  </si>
  <si>
    <t>RENOVACIÓN SUSCRIPCIÓN (1) EJEMPLAR PERIODICO HOY (15/09/2016-14/09/2017)</t>
  </si>
  <si>
    <t>DEVOLUCIÓN DE 10 TUBOS LED (Afecta Fact.No.3295)</t>
  </si>
  <si>
    <t>DEVOLUCIÓN ABANICO (Afecta Fact.No.3295)</t>
  </si>
  <si>
    <t>DEVOLUCIÓN DE 9 TUBOS LED (Afecta Fact.No.3307)</t>
  </si>
  <si>
    <t>PATRONAL SEGURO MÉDICO DE NOVIEMBRE 2016</t>
  </si>
  <si>
    <t>PATRONAL SEGURO MÉDICO DE DICIEMBRE 2016</t>
  </si>
  <si>
    <t>RENOVACIÓN SUSCRIPCIÓN (3) EJEMPLARES PERIODICO EL NACIONAL (15/09/2016-14/09/2017)</t>
  </si>
  <si>
    <t>BECA MAESTRIA EN CONTABILIDAD DE GESTIÓN Y AUDITORIA INTEGRAL</t>
  </si>
  <si>
    <t>CONFECCIÓN STICKER PARA JORNADA PREVENTIVA</t>
  </si>
  <si>
    <t>SERVICIOS TELEFÓNICOS LINEAS FIJAS DICIEMBRE 2017</t>
  </si>
  <si>
    <t>REPOSICIÓN DE CAJA CHICA SEDE CENTRAL, RECIBOS DEL 16975 AL 17000</t>
  </si>
  <si>
    <t>REPOSICIÓN DE CAJA CHICA, SEDE CENTRAL  RECIBOS DEL  17001 AL 17015</t>
  </si>
  <si>
    <t>7</t>
  </si>
  <si>
    <t>8</t>
  </si>
  <si>
    <t>MAGNOLIA PÉREZ MEDRANO</t>
  </si>
  <si>
    <t>B1500000001</t>
  </si>
  <si>
    <t>B1500000025</t>
  </si>
  <si>
    <t>B1500000301</t>
  </si>
  <si>
    <t>SERVICIO DE ENERGÍA ELÉCT. SAN FRANCISCO. PERÍODO 02/04/2018-01/05/2018</t>
  </si>
  <si>
    <t>B1500000031</t>
  </si>
  <si>
    <t>COMPRA DE BATERIA ACDELCO PARA VEHÍCULO DE PRESIDENCIA</t>
  </si>
  <si>
    <t>17/05/2018</t>
  </si>
  <si>
    <t>422-1</t>
  </si>
  <si>
    <t>424-1</t>
  </si>
  <si>
    <t>18/05/2018</t>
  </si>
  <si>
    <r>
      <t xml:space="preserve"> AL 30 DE MAYO 2018</t>
    </r>
    <r>
      <rPr>
        <b/>
        <sz val="11"/>
        <color rgb="FFFF0000"/>
        <rFont val="Arial Black"/>
        <family val="2"/>
      </rPr>
      <t xml:space="preserve">     </t>
    </r>
  </si>
  <si>
    <t>Al 30 de Mayo del 2018</t>
  </si>
  <si>
    <t>CARIB, SRL</t>
  </si>
  <si>
    <t>B1500000010</t>
  </si>
  <si>
    <t>BATISSA, SRL</t>
  </si>
  <si>
    <t>UNIFORMES (CAMISAS) PARA MENSAJERO DEL CONSEJO NACIONALDE DDROGAS</t>
  </si>
  <si>
    <t>CONCEPCIÓN SERVICIOS GENERALES, SRL</t>
  </si>
  <si>
    <t>ALMUERZO PARA PERSONAL DE VIGILANCIA DEL CONSEJO NACIONAL DE DRGOAS DEL 01 AL 30 DE ABRIL DEL 2018</t>
  </si>
  <si>
    <t>B1500000003</t>
  </si>
  <si>
    <t>GOBERNACION EDIFICIOS OFICINAS GUB.</t>
  </si>
  <si>
    <t>MANTENIMIENTO ÁREAS COMUNES MAYO/2018</t>
  </si>
  <si>
    <t>DEDUCIBLE REPARACIÓN VEHÍCULO TOYOTA HI-ACE,BLANCO,PLACA E100314 (RECLAMO NO.292594 D/F 06/03/2018 POR ACCIDENTE DE TRÁNSITO)</t>
  </si>
  <si>
    <t>435-1</t>
  </si>
  <si>
    <t>22/05/2018</t>
  </si>
  <si>
    <t>437-1</t>
  </si>
  <si>
    <t>440-1</t>
  </si>
  <si>
    <r>
      <t>CUENTAS POR PAGAR PROVEEDORES</t>
    </r>
    <r>
      <rPr>
        <b/>
        <sz val="12"/>
        <color rgb="FF0070C0"/>
        <rFont val="Arial Black"/>
        <family val="2"/>
      </rPr>
      <t xml:space="preserve"> </t>
    </r>
  </si>
  <si>
    <t>V ENERGY,  S. A.</t>
  </si>
  <si>
    <t>COMPRA DE COMBUSTIBLE EN TICKETS PARA LOS VEHÍCULOS DE LA REG.NORTE SANTIAGO.</t>
  </si>
  <si>
    <t>A010010011500002504</t>
  </si>
  <si>
    <t>GTG INDUSTRIAL, S.R.L.</t>
  </si>
  <si>
    <t>COMPRA DE VARIOS ARTÍCULOS COMESTIBLES PARA ABASTECIMIENTO DEL ALMACÉN DEL CONSEJO NACIONAL DE DROGAS.</t>
  </si>
  <si>
    <t>Prestaciones Laborales Personal Desvinculado</t>
  </si>
  <si>
    <t>443-1</t>
  </si>
  <si>
    <t>23/05/2018</t>
  </si>
  <si>
    <t>450-1</t>
  </si>
  <si>
    <t>24/05/2018</t>
  </si>
  <si>
    <t>451-1</t>
  </si>
  <si>
    <t>B1500000032</t>
  </si>
  <si>
    <t>COMPRA MATERIALES DE LIMPIEZA PARA ABASTECIMIENTO DEL ALMACÉN DEL CONSEJO NACIONAL DE DROGAS.</t>
  </si>
  <si>
    <t>2.3.2.2.01/2.3.3.2.01/2.3.5.5.01/2.3.9.1.01</t>
  </si>
  <si>
    <t>2.3.2.2.01</t>
  </si>
  <si>
    <t>MARIANO ROJAS CROUSSETT</t>
  </si>
  <si>
    <t>ALQUILER LOCAL SAN FRANCISCO MAYO/2018</t>
  </si>
  <si>
    <t>B1500000072</t>
  </si>
  <si>
    <t>GRAN LIBRERÍA Y PAPELERÍA EL MORENO</t>
  </si>
  <si>
    <t xml:space="preserve">COMPRA DE VARIOS TONER PARA ABASTECIMIENTO  ALMACEN DEL CONSEJO NACIONAL DE DROGAS. </t>
  </si>
  <si>
    <t>B1500002148</t>
  </si>
  <si>
    <t>18/05/25018</t>
  </si>
  <si>
    <t>B1500000081</t>
  </si>
  <si>
    <t>ABREU ENERGIA , SRL</t>
  </si>
  <si>
    <t>COMPRA 3 CAJAS DE ACEITE PARA MANTENIMIENTOS MOTOCICLETAS DEL CONSEJO NACIONAL DE DROGAS</t>
  </si>
  <si>
    <t>B1500000366</t>
  </si>
  <si>
    <t>EDESTE</t>
  </si>
  <si>
    <t>B1500003004</t>
  </si>
  <si>
    <t>SERVICIO DE ENERGÍA ELÉCT. SÓTANO SEDE CENTRAL CONSEJO NACIONAL DE DROGAS. PERÍODO 18/04/2018 - 18/05/2018</t>
  </si>
  <si>
    <t>SERVICIO DE ENERGÍA ELÉCT. 1RA. PLANTA  SEDE CENTRAL CONSEJO NACIONAL DE DROGAS. PERÍODO 18/04/2018 - 18/05/2018</t>
  </si>
  <si>
    <t>9</t>
  </si>
  <si>
    <t>468-1</t>
  </si>
  <si>
    <t>29/05/2018</t>
  </si>
  <si>
    <t>469-1</t>
  </si>
  <si>
    <t>10</t>
  </si>
  <si>
    <t>11</t>
  </si>
  <si>
    <t>470-1</t>
  </si>
  <si>
    <t>12</t>
  </si>
  <si>
    <t>471-1</t>
  </si>
  <si>
    <t>15/06/52018</t>
  </si>
  <si>
    <t>B1500000729</t>
  </si>
  <si>
    <t>AGUA POTABLE ´PARA CONSUMO DEL PERSONAL DEL CONSEJO NACIONAL DE DROGAS CORRESP. A MAYO 2018</t>
  </si>
  <si>
    <t>B1500000740</t>
  </si>
  <si>
    <t>B1500000118</t>
  </si>
  <si>
    <t>B1500000012</t>
  </si>
  <si>
    <t>UNIFORMES (PANTALONES) PARA MENSAJERO DEL CONSEJO NACIONALDE DDROGAS</t>
  </si>
  <si>
    <t>B1500000248</t>
  </si>
  <si>
    <t>CECOMSA, S.R.L.</t>
  </si>
  <si>
    <t>COMPRA COMPUTADORA,MONITOR Y UPS</t>
  </si>
  <si>
    <t>2.6.1.3.01</t>
  </si>
  <si>
    <t>B1500000055</t>
  </si>
  <si>
    <t xml:space="preserve">COMPRA DE 4 GOMAS PARA CAMIONETA HILUX, PLACA EL03882 DE LA REG. NORTE STGO. </t>
  </si>
  <si>
    <t>B1500000038</t>
  </si>
  <si>
    <t>COMPRA DE VARIOS ARTÍCULOS COMESTIBLES PARA USO DE LA PRESIDENCIA  DEL CONSEJO NACIONAL DE DROGAS.</t>
  </si>
  <si>
    <t>JULIO DEL ROSARIO</t>
  </si>
  <si>
    <t xml:space="preserve">COORDINACIÓN CONCENTRACIÓN DE LÍDERES COMUNITARIOS, ENCUENTRO REGIONAL PROVINCIAL , REG. SUR BARAHONA Y SAN FCO. REALIZADO  27/04 Y 18/05/2018 </t>
  </si>
  <si>
    <t>ANA SILVIA UREÑA</t>
  </si>
  <si>
    <t xml:space="preserve">INDUCCIÓN AUTOMATIZADA E INSTALACIÓN DEL SISTEMA DE EVALUACIÓN DEL DESEMPEÑOPOR COMPETENCIA A ENCARGADOS Y EMPLEADOS  DE LAS REGIONALES SUR Y NORDESTE, REALIZADO EL 27/04 Y 18/05/2018 </t>
  </si>
  <si>
    <t>JOSELYN A. HERRERA MARTÍNEZ</t>
  </si>
  <si>
    <t>VIÁTICOS DE BOLSILLO PARA VIAJAR A GUATEMALA DEL 23 AL 27 DE OCTUBRE 2017 PARA PARTICIPAR EN LOS TALLERES SUBREGIONALES.</t>
  </si>
  <si>
    <t>ROSSIO DÍAZ</t>
  </si>
  <si>
    <t>ALQUILER LOCAL BARAHONA MAYO/2018</t>
  </si>
  <si>
    <t>VIÁTICOS COMPLEMENTARIOS POR VIAJE A LA ISLA DE  BARBADOS PARA PARTICIPAR EN LA ACTIVIDAD "LANZAMIENTO DEL PROGRAMA DE COOPERACIÓN  EN MATERIA DE SEGURIDAD Y CRÍMENES DEL 10 FED", CELEBRADO DEL 16 AL 18/01/2018</t>
  </si>
  <si>
    <t>VIÁTICOS DE BOLSILLO PARA VIAJAR A LIMA PERÚ DEL 6 AL 9 DE MARZO 2018 PARA PARTICIPAR EN EL" TALLER DE CAPACITACIÓN PARA LAS ENTIDADES COORDINADAS NACIONALE (ECNs)".</t>
  </si>
  <si>
    <t xml:space="preserve">COMPLETIVO DE VIÁTICOS PARA VIAJAR A VIENA, AUSTRALIA DEL 28 DE ENERO AL 1ro. DE FEBRERO 2018 PARA PARTICIPAR EN EL" GRUPO DE TRABAJO DE EXPERTOS PARA MEJORAR LAS ESTADÍSTICAS DE DROGAS PARA EL INFORME ANUAL  "ARQ". </t>
  </si>
  <si>
    <t xml:space="preserve">Fecha: 06 Junio 2018 </t>
  </si>
  <si>
    <t>ACTIVIDAD " YO ELIJO MI FUTURO" REALIZADA EN SANTIAGO LOS DIAS 23 Y 25/05/2018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</si>
</sst>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dd/mm/yyyy;@"/>
  </numFmts>
  <fonts count="5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indexed="8"/>
      <name val="Arial Black"/>
      <family val="2"/>
    </font>
    <font>
      <b/>
      <sz val="14"/>
      <color indexed="8"/>
      <name val="Calibri"/>
      <family val="2"/>
    </font>
    <font>
      <b/>
      <sz val="11"/>
      <color indexed="8"/>
      <name val="Arial Black"/>
      <family val="2"/>
    </font>
    <font>
      <b/>
      <sz val="12"/>
      <color indexed="8"/>
      <name val="Arial Black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1"/>
      <color indexed="8"/>
      <name val="Calibri"/>
      <family val="2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indexed="8"/>
      <name val="Calibri"/>
      <family val="2"/>
    </font>
    <font>
      <sz val="8"/>
      <color indexed="8"/>
      <name val="Calibri"/>
      <family val="2"/>
      <scheme val="minor"/>
    </font>
    <font>
      <sz val="11"/>
      <color indexed="8"/>
      <name val="Calibri"/>
      <family val="2"/>
    </font>
    <font>
      <sz val="8"/>
      <name val="Calibri"/>
      <family val="2"/>
    </font>
    <font>
      <sz val="8"/>
      <color theme="1"/>
      <name val="Calibri"/>
      <family val="2"/>
    </font>
    <font>
      <sz val="8"/>
      <name val="Calibri"/>
      <family val="2"/>
      <scheme val="minor"/>
    </font>
    <font>
      <sz val="8"/>
      <color rgb="FFFF0000"/>
      <name val="Calibri"/>
      <family val="2"/>
    </font>
    <font>
      <sz val="7"/>
      <name val="Calibri"/>
      <family val="2"/>
      <scheme val="minor"/>
    </font>
    <font>
      <sz val="8"/>
      <name val="Arial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7030A0"/>
      <name val="Calibri"/>
      <family val="2"/>
      <scheme val="minor"/>
    </font>
    <font>
      <sz val="9"/>
      <name val="Calibri"/>
      <family val="2"/>
    </font>
    <font>
      <b/>
      <sz val="11"/>
      <color rgb="FFFF0000"/>
      <name val="Arial Black"/>
      <family val="2"/>
    </font>
    <font>
      <sz val="9"/>
      <name val="Calibri"/>
      <family val="2"/>
      <scheme val="minor"/>
    </font>
    <font>
      <b/>
      <sz val="9"/>
      <name val="Calibri"/>
      <family val="2"/>
    </font>
    <font>
      <b/>
      <sz val="9"/>
      <color indexed="8"/>
      <name val="Calibri"/>
      <family val="2"/>
    </font>
    <font>
      <b/>
      <sz val="7"/>
      <color theme="1"/>
      <name val="Calibri"/>
      <family val="2"/>
      <scheme val="minor"/>
    </font>
    <font>
      <b/>
      <sz val="6"/>
      <color rgb="FFFF0000"/>
      <name val="Calibri"/>
      <family val="2"/>
      <scheme val="minor"/>
    </font>
    <font>
      <b/>
      <sz val="7"/>
      <color rgb="FFFF0000"/>
      <name val="Calibri"/>
      <family val="2"/>
      <scheme val="minor"/>
    </font>
    <font>
      <b/>
      <sz val="6"/>
      <color rgb="FFFF00FF"/>
      <name val="Calibri"/>
      <family val="2"/>
      <scheme val="minor"/>
    </font>
    <font>
      <b/>
      <sz val="8"/>
      <color rgb="FF7030A0"/>
      <name val="Calibri"/>
      <family val="2"/>
      <scheme val="minor"/>
    </font>
    <font>
      <b/>
      <sz val="7"/>
      <color rgb="FF7030A0"/>
      <name val="Calibri"/>
      <family val="2"/>
      <scheme val="minor"/>
    </font>
    <font>
      <b/>
      <sz val="7"/>
      <color rgb="FFFF00FF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11"/>
      <color theme="1"/>
      <name val="Arial Black"/>
      <family val="2"/>
    </font>
    <font>
      <sz val="9"/>
      <color indexed="8"/>
      <name val="Calibri"/>
      <family val="2"/>
      <scheme val="minor"/>
    </font>
    <font>
      <b/>
      <sz val="12"/>
      <color rgb="FF0070C0"/>
      <name val="Arial Black"/>
      <family val="2"/>
    </font>
    <font>
      <b/>
      <sz val="9"/>
      <color rgb="FF7030A0"/>
      <name val="Calibri"/>
      <family val="2"/>
      <scheme val="minor"/>
    </font>
    <font>
      <b/>
      <sz val="5"/>
      <color theme="1"/>
      <name val="Calibri"/>
      <family val="2"/>
      <scheme val="minor"/>
    </font>
    <font>
      <b/>
      <sz val="5"/>
      <color theme="5" tint="-0.499984740745262"/>
      <name val="Calibri"/>
      <family val="2"/>
      <scheme val="minor"/>
    </font>
    <font>
      <b/>
      <sz val="8"/>
      <color rgb="FF0000FF"/>
      <name val="Calibri"/>
      <family val="2"/>
      <scheme val="minor"/>
    </font>
    <font>
      <sz val="7"/>
      <color indexed="8"/>
      <name val="Calibri"/>
      <family val="2"/>
    </font>
    <font>
      <b/>
      <sz val="6"/>
      <color theme="1"/>
      <name val="Calibri"/>
      <family val="2"/>
      <scheme val="minor"/>
    </font>
    <font>
      <b/>
      <sz val="6"/>
      <color rgb="FF7030A0"/>
      <name val="Calibri"/>
      <family val="2"/>
      <scheme val="minor"/>
    </font>
    <font>
      <b/>
      <sz val="9"/>
      <color rgb="FF0000FF"/>
      <name val="Calibri"/>
      <family val="2"/>
      <scheme val="minor"/>
    </font>
    <font>
      <b/>
      <sz val="7"/>
      <color rgb="FF0000FF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4" fillId="0" borderId="0" applyFont="0" applyFill="0" applyBorder="0" applyAlignment="0" applyProtection="0"/>
  </cellStyleXfs>
  <cellXfs count="326">
    <xf numFmtId="0" fontId="0" fillId="0" borderId="0" xfId="0"/>
    <xf numFmtId="0" fontId="7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 wrapText="1"/>
    </xf>
    <xf numFmtId="0" fontId="8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164" fontId="11" fillId="0" borderId="5" xfId="0" applyNumberFormat="1" applyFont="1" applyFill="1" applyBorder="1" applyAlignment="1">
      <alignment horizontal="left"/>
    </xf>
    <xf numFmtId="0" fontId="11" fillId="0" borderId="6" xfId="0" applyFont="1" applyFill="1" applyBorder="1" applyAlignment="1"/>
    <xf numFmtId="0" fontId="11" fillId="0" borderId="6" xfId="0" applyFont="1" applyFill="1" applyBorder="1" applyAlignment="1">
      <alignment horizontal="center"/>
    </xf>
    <xf numFmtId="43" fontId="11" fillId="0" borderId="6" xfId="1" applyFont="1" applyFill="1" applyBorder="1" applyAlignment="1">
      <alignment horizontal="right"/>
    </xf>
    <xf numFmtId="0" fontId="11" fillId="0" borderId="7" xfId="0" applyFont="1" applyFill="1" applyBorder="1" applyAlignment="1">
      <alignment horizontal="center"/>
    </xf>
    <xf numFmtId="164" fontId="11" fillId="0" borderId="8" xfId="0" applyNumberFormat="1" applyFont="1" applyFill="1" applyBorder="1" applyAlignment="1">
      <alignment horizontal="left"/>
    </xf>
    <xf numFmtId="0" fontId="11" fillId="0" borderId="9" xfId="0" applyFont="1" applyFill="1" applyBorder="1" applyAlignment="1"/>
    <xf numFmtId="0" fontId="11" fillId="0" borderId="9" xfId="0" applyFont="1" applyFill="1" applyBorder="1" applyAlignment="1">
      <alignment horizontal="center"/>
    </xf>
    <xf numFmtId="43" fontId="11" fillId="0" borderId="9" xfId="1" applyFont="1" applyFill="1" applyBorder="1" applyAlignment="1">
      <alignment horizontal="right"/>
    </xf>
    <xf numFmtId="0" fontId="11" fillId="0" borderId="10" xfId="0" applyFont="1" applyFill="1" applyBorder="1" applyAlignment="1">
      <alignment horizontal="center"/>
    </xf>
    <xf numFmtId="4" fontId="11" fillId="0" borderId="10" xfId="0" applyNumberFormat="1" applyFont="1" applyFill="1" applyBorder="1" applyAlignment="1">
      <alignment horizontal="center"/>
    </xf>
    <xf numFmtId="0" fontId="8" fillId="3" borderId="8" xfId="0" applyFont="1" applyFill="1" applyBorder="1" applyAlignment="1">
      <alignment horizontal="center"/>
    </xf>
    <xf numFmtId="0" fontId="8" fillId="3" borderId="9" xfId="0" applyFont="1" applyFill="1" applyBorder="1" applyAlignment="1">
      <alignment horizontal="center"/>
    </xf>
    <xf numFmtId="0" fontId="11" fillId="3" borderId="10" xfId="0" applyFont="1" applyFill="1" applyBorder="1" applyAlignment="1"/>
    <xf numFmtId="164" fontId="12" fillId="0" borderId="8" xfId="0" applyNumberFormat="1" applyFont="1" applyFill="1" applyBorder="1" applyAlignment="1">
      <alignment horizontal="left"/>
    </xf>
    <xf numFmtId="0" fontId="12" fillId="0" borderId="9" xfId="0" applyFont="1" applyFill="1" applyBorder="1" applyAlignment="1">
      <alignment horizontal="left"/>
    </xf>
    <xf numFmtId="0" fontId="12" fillId="0" borderId="9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2" fillId="0" borderId="9" xfId="0" applyFont="1" applyFill="1" applyBorder="1" applyAlignment="1"/>
    <xf numFmtId="0" fontId="12" fillId="4" borderId="9" xfId="0" applyFont="1" applyFill="1" applyBorder="1" applyAlignment="1">
      <alignment horizontal="center"/>
    </xf>
    <xf numFmtId="4" fontId="12" fillId="0" borderId="9" xfId="2" applyNumberFormat="1" applyFont="1" applyFill="1" applyBorder="1" applyAlignment="1">
      <alignment horizontal="right"/>
    </xf>
    <xf numFmtId="14" fontId="15" fillId="0" borderId="10" xfId="0" applyNumberFormat="1" applyFont="1" applyFill="1" applyBorder="1" applyAlignment="1">
      <alignment horizontal="center"/>
    </xf>
    <xf numFmtId="4" fontId="12" fillId="4" borderId="9" xfId="2" applyNumberFormat="1" applyFont="1" applyFill="1" applyBorder="1" applyAlignment="1">
      <alignment horizontal="right"/>
    </xf>
    <xf numFmtId="4" fontId="12" fillId="4" borderId="9" xfId="0" applyNumberFormat="1" applyFont="1" applyFill="1" applyBorder="1" applyAlignment="1">
      <alignment horizontal="right"/>
    </xf>
    <xf numFmtId="14" fontId="12" fillId="0" borderId="10" xfId="0" applyNumberFormat="1" applyFont="1" applyFill="1" applyBorder="1" applyAlignment="1">
      <alignment horizontal="center"/>
    </xf>
    <xf numFmtId="4" fontId="11" fillId="4" borderId="9" xfId="0" applyNumberFormat="1" applyFont="1" applyFill="1" applyBorder="1" applyAlignment="1"/>
    <xf numFmtId="14" fontId="11" fillId="0" borderId="10" xfId="0" applyNumberFormat="1" applyFont="1" applyFill="1" applyBorder="1" applyAlignment="1">
      <alignment horizontal="center"/>
    </xf>
    <xf numFmtId="14" fontId="12" fillId="3" borderId="8" xfId="0" applyNumberFormat="1" applyFont="1" applyFill="1" applyBorder="1" applyAlignment="1">
      <alignment horizontal="left"/>
    </xf>
    <xf numFmtId="0" fontId="12" fillId="3" borderId="9" xfId="0" applyFont="1" applyFill="1" applyBorder="1" applyAlignment="1"/>
    <xf numFmtId="0" fontId="12" fillId="3" borderId="9" xfId="0" applyFont="1" applyFill="1" applyBorder="1" applyAlignment="1">
      <alignment horizontal="center"/>
    </xf>
    <xf numFmtId="14" fontId="15" fillId="3" borderId="10" xfId="0" applyNumberFormat="1" applyFont="1" applyFill="1" applyBorder="1" applyAlignment="1">
      <alignment horizontal="center"/>
    </xf>
    <xf numFmtId="164" fontId="12" fillId="0" borderId="10" xfId="0" applyNumberFormat="1" applyFont="1" applyFill="1" applyBorder="1" applyAlignment="1">
      <alignment horizontal="center"/>
    </xf>
    <xf numFmtId="0" fontId="15" fillId="0" borderId="9" xfId="0" applyFont="1" applyFill="1" applyBorder="1" applyAlignment="1">
      <alignment horizontal="left"/>
    </xf>
    <xf numFmtId="0" fontId="15" fillId="4" borderId="9" xfId="0" applyFont="1" applyFill="1" applyBorder="1" applyAlignment="1">
      <alignment horizontal="center"/>
    </xf>
    <xf numFmtId="164" fontId="12" fillId="4" borderId="8" xfId="0" applyNumberFormat="1" applyFont="1" applyFill="1" applyBorder="1" applyAlignment="1">
      <alignment horizontal="left"/>
    </xf>
    <xf numFmtId="164" fontId="15" fillId="0" borderId="10" xfId="0" applyNumberFormat="1" applyFont="1" applyFill="1" applyBorder="1" applyAlignment="1">
      <alignment horizontal="center"/>
    </xf>
    <xf numFmtId="0" fontId="12" fillId="3" borderId="8" xfId="0" applyFont="1" applyFill="1" applyBorder="1" applyAlignment="1"/>
    <xf numFmtId="0" fontId="11" fillId="4" borderId="9" xfId="0" applyFont="1" applyFill="1" applyBorder="1" applyAlignment="1"/>
    <xf numFmtId="0" fontId="11" fillId="4" borderId="9" xfId="0" applyFont="1" applyFill="1" applyBorder="1" applyAlignment="1">
      <alignment horizontal="center"/>
    </xf>
    <xf numFmtId="0" fontId="12" fillId="4" borderId="9" xfId="0" applyFont="1" applyFill="1" applyBorder="1" applyAlignment="1"/>
    <xf numFmtId="164" fontId="12" fillId="4" borderId="10" xfId="0" applyNumberFormat="1" applyFont="1" applyFill="1" applyBorder="1" applyAlignment="1">
      <alignment horizontal="center"/>
    </xf>
    <xf numFmtId="0" fontId="12" fillId="4" borderId="9" xfId="0" applyFont="1" applyFill="1" applyBorder="1" applyAlignment="1">
      <alignment horizontal="left"/>
    </xf>
    <xf numFmtId="0" fontId="17" fillId="4" borderId="9" xfId="0" applyFont="1" applyFill="1" applyBorder="1" applyAlignment="1">
      <alignment horizontal="center"/>
    </xf>
    <xf numFmtId="14" fontId="15" fillId="4" borderId="10" xfId="0" applyNumberFormat="1" applyFont="1" applyFill="1" applyBorder="1" applyAlignment="1">
      <alignment horizontal="center"/>
    </xf>
    <xf numFmtId="0" fontId="17" fillId="4" borderId="9" xfId="0" applyFont="1" applyFill="1" applyBorder="1" applyAlignment="1"/>
    <xf numFmtId="4" fontId="15" fillId="4" borderId="9" xfId="2" applyNumberFormat="1" applyFont="1" applyFill="1" applyBorder="1" applyAlignment="1">
      <alignment horizontal="right"/>
    </xf>
    <xf numFmtId="14" fontId="11" fillId="4" borderId="10" xfId="0" applyNumberFormat="1" applyFont="1" applyFill="1" applyBorder="1" applyAlignment="1">
      <alignment horizontal="center"/>
    </xf>
    <xf numFmtId="0" fontId="12" fillId="4" borderId="10" xfId="0" applyFont="1" applyFill="1" applyBorder="1" applyAlignment="1">
      <alignment horizontal="center"/>
    </xf>
    <xf numFmtId="0" fontId="0" fillId="4" borderId="0" xfId="0" applyFill="1"/>
    <xf numFmtId="0" fontId="15" fillId="4" borderId="9" xfId="0" applyFont="1" applyFill="1" applyBorder="1" applyAlignment="1"/>
    <xf numFmtId="4" fontId="15" fillId="4" borderId="9" xfId="0" applyNumberFormat="1" applyFont="1" applyFill="1" applyBorder="1" applyAlignment="1">
      <alignment horizontal="right"/>
    </xf>
    <xf numFmtId="0" fontId="11" fillId="4" borderId="9" xfId="0" applyFont="1" applyFill="1" applyBorder="1" applyAlignment="1">
      <alignment horizontal="left"/>
    </xf>
    <xf numFmtId="4" fontId="12" fillId="4" borderId="10" xfId="2" applyNumberFormat="1" applyFont="1" applyFill="1" applyBorder="1" applyAlignment="1">
      <alignment horizontal="center"/>
    </xf>
    <xf numFmtId="4" fontId="18" fillId="4" borderId="9" xfId="2" applyNumberFormat="1" applyFont="1" applyFill="1" applyBorder="1" applyAlignment="1">
      <alignment horizontal="right"/>
    </xf>
    <xf numFmtId="0" fontId="12" fillId="4" borderId="9" xfId="0" applyFont="1" applyFill="1" applyBorder="1" applyAlignment="1">
      <alignment horizontal="center" wrapText="1"/>
    </xf>
    <xf numFmtId="164" fontId="11" fillId="4" borderId="10" xfId="0" applyNumberFormat="1" applyFont="1" applyFill="1" applyBorder="1" applyAlignment="1">
      <alignment horizontal="center"/>
    </xf>
    <xf numFmtId="0" fontId="17" fillId="4" borderId="9" xfId="0" applyFont="1" applyFill="1" applyBorder="1" applyAlignment="1">
      <alignment horizontal="center" wrapText="1"/>
    </xf>
    <xf numFmtId="0" fontId="12" fillId="4" borderId="9" xfId="0" applyFont="1" applyFill="1" applyBorder="1" applyAlignment="1">
      <alignment wrapText="1"/>
    </xf>
    <xf numFmtId="0" fontId="15" fillId="4" borderId="9" xfId="0" applyFont="1" applyFill="1" applyBorder="1" applyAlignment="1">
      <alignment horizontal="left"/>
    </xf>
    <xf numFmtId="14" fontId="12" fillId="4" borderId="10" xfId="0" applyNumberFormat="1" applyFont="1" applyFill="1" applyBorder="1" applyAlignment="1">
      <alignment horizontal="center"/>
    </xf>
    <xf numFmtId="0" fontId="11" fillId="4" borderId="10" xfId="0" applyFont="1" applyFill="1" applyBorder="1" applyAlignment="1">
      <alignment horizontal="center"/>
    </xf>
    <xf numFmtId="14" fontId="12" fillId="4" borderId="13" xfId="0" applyNumberFormat="1" applyFont="1" applyFill="1" applyBorder="1" applyAlignment="1">
      <alignment horizontal="center"/>
    </xf>
    <xf numFmtId="0" fontId="11" fillId="4" borderId="6" xfId="0" applyFont="1" applyFill="1" applyBorder="1" applyAlignment="1"/>
    <xf numFmtId="4" fontId="12" fillId="4" borderId="6" xfId="2" applyNumberFormat="1" applyFont="1" applyFill="1" applyBorder="1" applyAlignment="1">
      <alignment horizontal="right"/>
    </xf>
    <xf numFmtId="0" fontId="17" fillId="4" borderId="6" xfId="0" applyFont="1" applyFill="1" applyBorder="1" applyAlignment="1"/>
    <xf numFmtId="0" fontId="12" fillId="4" borderId="14" xfId="0" applyFont="1" applyFill="1" applyBorder="1" applyAlignment="1">
      <alignment horizontal="left"/>
    </xf>
    <xf numFmtId="0" fontId="17" fillId="4" borderId="9" xfId="0" applyFont="1" applyFill="1" applyBorder="1" applyAlignment="1">
      <alignment horizontal="left"/>
    </xf>
    <xf numFmtId="0" fontId="11" fillId="4" borderId="9" xfId="0" applyFont="1" applyFill="1" applyBorder="1" applyAlignment="1">
      <alignment horizontal="left" wrapText="1"/>
    </xf>
    <xf numFmtId="0" fontId="21" fillId="4" borderId="9" xfId="0" applyFont="1" applyFill="1" applyBorder="1" applyAlignment="1">
      <alignment horizontal="center"/>
    </xf>
    <xf numFmtId="4" fontId="12" fillId="4" borderId="17" xfId="2" applyNumberFormat="1" applyFont="1" applyFill="1" applyBorder="1" applyAlignment="1">
      <alignment horizontal="right"/>
    </xf>
    <xf numFmtId="14" fontId="15" fillId="4" borderId="18" xfId="0" applyNumberFormat="1" applyFont="1" applyFill="1" applyBorder="1" applyAlignment="1">
      <alignment horizontal="center"/>
    </xf>
    <xf numFmtId="0" fontId="0" fillId="0" borderId="0" xfId="0" applyAlignment="1"/>
    <xf numFmtId="43" fontId="2" fillId="2" borderId="19" xfId="1" applyFont="1" applyFill="1" applyBorder="1" applyAlignment="1"/>
    <xf numFmtId="43" fontId="2" fillId="4" borderId="0" xfId="1" applyFont="1" applyFill="1" applyBorder="1" applyAlignment="1"/>
    <xf numFmtId="0" fontId="2" fillId="0" borderId="0" xfId="0" applyFont="1" applyAlignment="1"/>
    <xf numFmtId="0" fontId="2" fillId="0" borderId="0" xfId="0" applyFont="1" applyAlignment="1">
      <alignment horizontal="left"/>
    </xf>
    <xf numFmtId="4" fontId="2" fillId="4" borderId="0" xfId="0" applyNumberFormat="1" applyFont="1" applyFill="1" applyAlignment="1"/>
    <xf numFmtId="4" fontId="0" fillId="4" borderId="0" xfId="0" applyNumberFormat="1" applyFill="1" applyAlignment="1"/>
    <xf numFmtId="0" fontId="24" fillId="0" borderId="0" xfId="0" applyFont="1" applyAlignment="1"/>
    <xf numFmtId="0" fontId="25" fillId="0" borderId="0" xfId="0" applyFont="1" applyAlignment="1"/>
    <xf numFmtId="0" fontId="24" fillId="4" borderId="0" xfId="0" applyFont="1" applyFill="1" applyAlignment="1"/>
    <xf numFmtId="0" fontId="26" fillId="0" borderId="0" xfId="0" applyFont="1" applyAlignment="1"/>
    <xf numFmtId="0" fontId="25" fillId="4" borderId="0" xfId="0" applyFont="1" applyFill="1" applyAlignment="1"/>
    <xf numFmtId="0" fontId="16" fillId="4" borderId="9" xfId="0" applyFont="1" applyFill="1" applyBorder="1" applyAlignment="1"/>
    <xf numFmtId="4" fontId="16" fillId="4" borderId="9" xfId="2" applyNumberFormat="1" applyFont="1" applyFill="1" applyBorder="1" applyAlignment="1">
      <alignment horizontal="right"/>
    </xf>
    <xf numFmtId="4" fontId="16" fillId="4" borderId="10" xfId="2" applyNumberFormat="1" applyFont="1" applyFill="1" applyBorder="1" applyAlignment="1">
      <alignment horizontal="center"/>
    </xf>
    <xf numFmtId="0" fontId="15" fillId="4" borderId="9" xfId="0" applyFont="1" applyFill="1" applyBorder="1" applyAlignment="1">
      <alignment horizontal="left" wrapText="1"/>
    </xf>
    <xf numFmtId="0" fontId="15" fillId="4" borderId="9" xfId="0" applyFont="1" applyFill="1" applyBorder="1" applyAlignment="1">
      <alignment wrapText="1"/>
    </xf>
    <xf numFmtId="0" fontId="27" fillId="4" borderId="9" xfId="0" applyFont="1" applyFill="1" applyBorder="1" applyAlignment="1">
      <alignment horizontal="center"/>
    </xf>
    <xf numFmtId="0" fontId="7" fillId="2" borderId="28" xfId="0" applyFont="1" applyFill="1" applyBorder="1" applyAlignment="1">
      <alignment wrapText="1"/>
    </xf>
    <xf numFmtId="0" fontId="11" fillId="0" borderId="20" xfId="0" applyFont="1" applyFill="1" applyBorder="1" applyAlignment="1"/>
    <xf numFmtId="0" fontId="11" fillId="0" borderId="15" xfId="0" applyFont="1" applyFill="1" applyBorder="1" applyAlignment="1"/>
    <xf numFmtId="0" fontId="8" fillId="3" borderId="15" xfId="0" applyFont="1" applyFill="1" applyBorder="1" applyAlignment="1">
      <alignment horizontal="center"/>
    </xf>
    <xf numFmtId="0" fontId="13" fillId="0" borderId="15" xfId="0" applyFont="1" applyFill="1" applyBorder="1" applyAlignment="1"/>
    <xf numFmtId="0" fontId="13" fillId="3" borderId="15" xfId="0" applyFont="1" applyFill="1" applyBorder="1" applyAlignment="1"/>
    <xf numFmtId="0" fontId="13" fillId="4" borderId="15" xfId="0" applyFont="1" applyFill="1" applyBorder="1" applyAlignment="1"/>
    <xf numFmtId="0" fontId="12" fillId="3" borderId="15" xfId="0" applyFont="1" applyFill="1" applyBorder="1" applyAlignment="1">
      <alignment horizontal="left"/>
    </xf>
    <xf numFmtId="0" fontId="11" fillId="4" borderId="15" xfId="0" applyFont="1" applyFill="1" applyBorder="1" applyAlignment="1"/>
    <xf numFmtId="0" fontId="12" fillId="4" borderId="15" xfId="0" applyFont="1" applyFill="1" applyBorder="1" applyAlignment="1">
      <alignment horizontal="left"/>
    </xf>
    <xf numFmtId="0" fontId="17" fillId="4" borderId="15" xfId="0" applyFont="1" applyFill="1" applyBorder="1" applyAlignment="1"/>
    <xf numFmtId="0" fontId="11" fillId="4" borderId="15" xfId="0" applyFont="1" applyFill="1" applyBorder="1" applyAlignment="1">
      <alignment horizontal="left"/>
    </xf>
    <xf numFmtId="0" fontId="17" fillId="4" borderId="29" xfId="0" applyFont="1" applyFill="1" applyBorder="1" applyAlignment="1"/>
    <xf numFmtId="0" fontId="9" fillId="2" borderId="26" xfId="0" applyFont="1" applyFill="1" applyBorder="1" applyAlignment="1">
      <alignment horizontal="center" wrapText="1"/>
    </xf>
    <xf numFmtId="0" fontId="17" fillId="4" borderId="20" xfId="0" applyFont="1" applyFill="1" applyBorder="1" applyAlignment="1"/>
    <xf numFmtId="0" fontId="17" fillId="4" borderId="15" xfId="0" applyFont="1" applyFill="1" applyBorder="1" applyAlignment="1">
      <alignment horizontal="left"/>
    </xf>
    <xf numFmtId="0" fontId="15" fillId="4" borderId="15" xfId="0" applyFont="1" applyFill="1" applyBorder="1" applyAlignment="1">
      <alignment horizontal="left"/>
    </xf>
    <xf numFmtId="0" fontId="7" fillId="2" borderId="27" xfId="0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12" fillId="4" borderId="10" xfId="0" applyFont="1" applyFill="1" applyBorder="1" applyAlignment="1">
      <alignment horizontal="center" wrapText="1"/>
    </xf>
    <xf numFmtId="43" fontId="11" fillId="4" borderId="17" xfId="1" applyFont="1" applyFill="1" applyBorder="1" applyAlignment="1">
      <alignment horizontal="right"/>
    </xf>
    <xf numFmtId="0" fontId="12" fillId="4" borderId="18" xfId="0" applyFont="1" applyFill="1" applyBorder="1" applyAlignment="1">
      <alignment horizontal="center"/>
    </xf>
    <xf numFmtId="0" fontId="17" fillId="4" borderId="17" xfId="0" applyFont="1" applyFill="1" applyBorder="1" applyAlignment="1"/>
    <xf numFmtId="0" fontId="17" fillId="4" borderId="12" xfId="0" applyFont="1" applyFill="1" applyBorder="1" applyAlignment="1"/>
    <xf numFmtId="0" fontId="12" fillId="4" borderId="12" xfId="0" applyFont="1" applyFill="1" applyBorder="1" applyAlignment="1">
      <alignment horizontal="center"/>
    </xf>
    <xf numFmtId="4" fontId="15" fillId="4" borderId="12" xfId="2" applyNumberFormat="1" applyFont="1" applyFill="1" applyBorder="1" applyAlignment="1">
      <alignment horizontal="right"/>
    </xf>
    <xf numFmtId="0" fontId="0" fillId="0" borderId="0" xfId="0" applyBorder="1"/>
    <xf numFmtId="0" fontId="11" fillId="0" borderId="0" xfId="0" applyFont="1"/>
    <xf numFmtId="0" fontId="12" fillId="4" borderId="12" xfId="0" applyFont="1" applyFill="1" applyBorder="1" applyAlignment="1">
      <alignment wrapText="1"/>
    </xf>
    <xf numFmtId="0" fontId="17" fillId="3" borderId="30" xfId="0" applyFont="1" applyFill="1" applyBorder="1" applyAlignment="1"/>
    <xf numFmtId="0" fontId="15" fillId="3" borderId="30" xfId="0" applyFont="1" applyFill="1" applyBorder="1" applyAlignment="1">
      <alignment horizontal="left"/>
    </xf>
    <xf numFmtId="0" fontId="12" fillId="3" borderId="30" xfId="0" applyFont="1" applyFill="1" applyBorder="1" applyAlignment="1"/>
    <xf numFmtId="0" fontId="17" fillId="3" borderId="30" xfId="0" applyFont="1" applyFill="1" applyBorder="1" applyAlignment="1">
      <alignment horizontal="center"/>
    </xf>
    <xf numFmtId="164" fontId="17" fillId="4" borderId="8" xfId="0" applyNumberFormat="1" applyFont="1" applyFill="1" applyBorder="1" applyAlignment="1">
      <alignment horizontal="left"/>
    </xf>
    <xf numFmtId="164" fontId="15" fillId="4" borderId="8" xfId="0" applyNumberFormat="1" applyFont="1" applyFill="1" applyBorder="1" applyAlignment="1">
      <alignment horizontal="left"/>
    </xf>
    <xf numFmtId="164" fontId="11" fillId="4" borderId="8" xfId="0" applyNumberFormat="1" applyFont="1" applyFill="1" applyBorder="1" applyAlignment="1">
      <alignment horizontal="left"/>
    </xf>
    <xf numFmtId="164" fontId="12" fillId="4" borderId="16" xfId="0" applyNumberFormat="1" applyFont="1" applyFill="1" applyBorder="1" applyAlignment="1">
      <alignment horizontal="left"/>
    </xf>
    <xf numFmtId="164" fontId="12" fillId="4" borderId="11" xfId="0" applyNumberFormat="1" applyFont="1" applyFill="1" applyBorder="1" applyAlignment="1">
      <alignment horizontal="left"/>
    </xf>
    <xf numFmtId="164" fontId="12" fillId="4" borderId="5" xfId="0" applyNumberFormat="1" applyFont="1" applyFill="1" applyBorder="1" applyAlignment="1">
      <alignment horizontal="left"/>
    </xf>
    <xf numFmtId="164" fontId="20" fillId="4" borderId="8" xfId="0" applyNumberFormat="1" applyFont="1" applyFill="1" applyBorder="1" applyAlignment="1">
      <alignment horizontal="left"/>
    </xf>
    <xf numFmtId="0" fontId="2" fillId="0" borderId="0" xfId="0" applyFont="1"/>
    <xf numFmtId="164" fontId="13" fillId="4" borderId="5" xfId="0" applyNumberFormat="1" applyFont="1" applyFill="1" applyBorder="1" applyAlignment="1">
      <alignment horizontal="left"/>
    </xf>
    <xf numFmtId="0" fontId="13" fillId="4" borderId="6" xfId="0" applyFont="1" applyFill="1" applyBorder="1" applyAlignment="1">
      <alignment horizontal="left"/>
    </xf>
    <xf numFmtId="164" fontId="13" fillId="4" borderId="8" xfId="0" applyNumberFormat="1" applyFont="1" applyFill="1" applyBorder="1" applyAlignment="1">
      <alignment horizontal="left"/>
    </xf>
    <xf numFmtId="0" fontId="13" fillId="4" borderId="9" xfId="0" applyFont="1" applyFill="1" applyBorder="1" applyAlignment="1">
      <alignment horizontal="left"/>
    </xf>
    <xf numFmtId="4" fontId="13" fillId="4" borderId="9" xfId="2" applyNumberFormat="1" applyFont="1" applyFill="1" applyBorder="1" applyAlignment="1">
      <alignment horizontal="right"/>
    </xf>
    <xf numFmtId="43" fontId="17" fillId="4" borderId="9" xfId="1" applyFont="1" applyFill="1" applyBorder="1" applyAlignment="1"/>
    <xf numFmtId="0" fontId="12" fillId="4" borderId="23" xfId="0" applyFont="1" applyFill="1" applyBorder="1" applyAlignment="1">
      <alignment horizontal="left"/>
    </xf>
    <xf numFmtId="0" fontId="12" fillId="4" borderId="23" xfId="0" applyFont="1" applyFill="1" applyBorder="1" applyAlignment="1"/>
    <xf numFmtId="43" fontId="8" fillId="3" borderId="9" xfId="0" applyNumberFormat="1" applyFont="1" applyFill="1" applyBorder="1" applyAlignment="1">
      <alignment horizontal="center"/>
    </xf>
    <xf numFmtId="4" fontId="8" fillId="3" borderId="9" xfId="2" applyNumberFormat="1" applyFont="1" applyFill="1" applyBorder="1" applyAlignment="1">
      <alignment horizontal="right"/>
    </xf>
    <xf numFmtId="4" fontId="30" fillId="3" borderId="30" xfId="0" applyNumberFormat="1" applyFont="1" applyFill="1" applyBorder="1" applyAlignment="1">
      <alignment horizontal="right"/>
    </xf>
    <xf numFmtId="164" fontId="12" fillId="3" borderId="30" xfId="0" applyNumberFormat="1" applyFont="1" applyFill="1" applyBorder="1" applyAlignment="1">
      <alignment horizontal="left"/>
    </xf>
    <xf numFmtId="0" fontId="12" fillId="3" borderId="30" xfId="0" applyFont="1" applyFill="1" applyBorder="1" applyAlignment="1">
      <alignment horizontal="center"/>
    </xf>
    <xf numFmtId="4" fontId="12" fillId="4" borderId="22" xfId="2" applyNumberFormat="1" applyFont="1" applyFill="1" applyBorder="1" applyAlignment="1">
      <alignment horizontal="right"/>
    </xf>
    <xf numFmtId="164" fontId="12" fillId="4" borderId="32" xfId="0" applyNumberFormat="1" applyFont="1" applyFill="1" applyBorder="1" applyAlignment="1">
      <alignment horizontal="left"/>
    </xf>
    <xf numFmtId="0" fontId="12" fillId="4" borderId="35" xfId="0" applyFont="1" applyFill="1" applyBorder="1" applyAlignment="1">
      <alignment horizontal="left"/>
    </xf>
    <xf numFmtId="0" fontId="11" fillId="4" borderId="31" xfId="0" applyFont="1" applyFill="1" applyBorder="1" applyAlignment="1"/>
    <xf numFmtId="0" fontId="12" fillId="4" borderId="31" xfId="0" applyFont="1" applyFill="1" applyBorder="1" applyAlignment="1"/>
    <xf numFmtId="0" fontId="11" fillId="4" borderId="31" xfId="0" applyFont="1" applyFill="1" applyBorder="1" applyAlignment="1">
      <alignment horizontal="center"/>
    </xf>
    <xf numFmtId="4" fontId="12" fillId="4" borderId="31" xfId="2" applyNumberFormat="1" applyFont="1" applyFill="1" applyBorder="1" applyAlignment="1">
      <alignment horizontal="right"/>
    </xf>
    <xf numFmtId="14" fontId="15" fillId="4" borderId="36" xfId="0" applyNumberFormat="1" applyFont="1" applyFill="1" applyBorder="1" applyAlignment="1">
      <alignment horizontal="center"/>
    </xf>
    <xf numFmtId="164" fontId="12" fillId="4" borderId="7" xfId="0" applyNumberFormat="1" applyFont="1" applyFill="1" applyBorder="1" applyAlignment="1">
      <alignment horizontal="center"/>
    </xf>
    <xf numFmtId="164" fontId="13" fillId="4" borderId="38" xfId="0" applyNumberFormat="1" applyFont="1" applyFill="1" applyBorder="1" applyAlignment="1">
      <alignment horizontal="left"/>
    </xf>
    <xf numFmtId="0" fontId="13" fillId="4" borderId="22" xfId="0" applyFont="1" applyFill="1" applyBorder="1" applyAlignment="1">
      <alignment horizontal="left"/>
    </xf>
    <xf numFmtId="0" fontId="15" fillId="4" borderId="17" xfId="0" applyFont="1" applyFill="1" applyBorder="1" applyAlignment="1"/>
    <xf numFmtId="0" fontId="12" fillId="4" borderId="17" xfId="0" applyFont="1" applyFill="1" applyBorder="1" applyAlignment="1">
      <alignment horizontal="center"/>
    </xf>
    <xf numFmtId="164" fontId="12" fillId="4" borderId="39" xfId="0" applyNumberFormat="1" applyFont="1" applyFill="1" applyBorder="1" applyAlignment="1">
      <alignment horizontal="center"/>
    </xf>
    <xf numFmtId="0" fontId="35" fillId="4" borderId="0" xfId="0" applyFont="1" applyFill="1" applyAlignment="1">
      <alignment wrapText="1"/>
    </xf>
    <xf numFmtId="0" fontId="41" fillId="0" borderId="0" xfId="0" applyFont="1" applyAlignment="1"/>
    <xf numFmtId="0" fontId="29" fillId="0" borderId="0" xfId="0" applyFont="1" applyAlignment="1"/>
    <xf numFmtId="0" fontId="39" fillId="4" borderId="0" xfId="0" applyFont="1" applyFill="1" applyAlignment="1">
      <alignment wrapText="1"/>
    </xf>
    <xf numFmtId="0" fontId="42" fillId="0" borderId="0" xfId="0" applyFont="1"/>
    <xf numFmtId="0" fontId="24" fillId="0" borderId="9" xfId="0" applyFont="1" applyBorder="1" applyAlignment="1">
      <alignment horizontal="center"/>
    </xf>
    <xf numFmtId="0" fontId="24" fillId="0" borderId="9" xfId="0" applyFont="1" applyBorder="1" applyAlignment="1">
      <alignment horizontal="center" wrapText="1"/>
    </xf>
    <xf numFmtId="0" fontId="24" fillId="0" borderId="14" xfId="0" applyFont="1" applyBorder="1" applyAlignment="1">
      <alignment horizontal="center" wrapText="1"/>
    </xf>
    <xf numFmtId="0" fontId="25" fillId="0" borderId="0" xfId="0" applyFont="1"/>
    <xf numFmtId="0" fontId="21" fillId="4" borderId="17" xfId="0" applyFont="1" applyFill="1" applyBorder="1" applyAlignment="1">
      <alignment horizontal="center"/>
    </xf>
    <xf numFmtId="49" fontId="25" fillId="4" borderId="23" xfId="0" applyNumberFormat="1" applyFont="1" applyFill="1" applyBorder="1" applyAlignment="1">
      <alignment horizontal="right" vertical="center"/>
    </xf>
    <xf numFmtId="164" fontId="25" fillId="4" borderId="22" xfId="0" applyNumberFormat="1" applyFont="1" applyFill="1" applyBorder="1" applyAlignment="1">
      <alignment vertical="center"/>
    </xf>
    <xf numFmtId="49" fontId="25" fillId="0" borderId="21" xfId="0" applyNumberFormat="1" applyFont="1" applyBorder="1" applyAlignment="1">
      <alignment horizontal="center" vertical="center" wrapText="1"/>
    </xf>
    <xf numFmtId="0" fontId="25" fillId="0" borderId="6" xfId="0" applyFont="1" applyFill="1" applyBorder="1" applyAlignment="1">
      <alignment horizontal="center"/>
    </xf>
    <xf numFmtId="0" fontId="0" fillId="0" borderId="24" xfId="0" applyFill="1" applyBorder="1"/>
    <xf numFmtId="0" fontId="25" fillId="0" borderId="6" xfId="0" applyFont="1" applyFill="1" applyBorder="1" applyAlignment="1">
      <alignment horizontal="center" vertical="center" wrapText="1"/>
    </xf>
    <xf numFmtId="4" fontId="25" fillId="0" borderId="6" xfId="0" applyNumberFormat="1" applyFont="1" applyFill="1" applyBorder="1"/>
    <xf numFmtId="49" fontId="25" fillId="4" borderId="24" xfId="0" applyNumberFormat="1" applyFont="1" applyFill="1" applyBorder="1" applyAlignment="1">
      <alignment horizontal="center" vertical="center" wrapText="1"/>
    </xf>
    <xf numFmtId="49" fontId="25" fillId="0" borderId="21" xfId="0" applyNumberFormat="1" applyFont="1" applyFill="1" applyBorder="1" applyAlignment="1">
      <alignment horizontal="right" vertical="center" wrapText="1"/>
    </xf>
    <xf numFmtId="164" fontId="25" fillId="0" borderId="6" xfId="0" applyNumberFormat="1" applyFont="1" applyFill="1" applyBorder="1" applyAlignment="1">
      <alignment horizontal="center" vertical="center" wrapText="1"/>
    </xf>
    <xf numFmtId="49" fontId="25" fillId="0" borderId="0" xfId="0" applyNumberFormat="1" applyFont="1" applyBorder="1" applyAlignment="1">
      <alignment horizontal="center" vertical="center" wrapText="1"/>
    </xf>
    <xf numFmtId="0" fontId="25" fillId="0" borderId="0" xfId="0" applyFont="1" applyFill="1" applyBorder="1"/>
    <xf numFmtId="0" fontId="0" fillId="0" borderId="23" xfId="0" applyFill="1" applyBorder="1"/>
    <xf numFmtId="0" fontId="25" fillId="0" borderId="0" xfId="0" applyFont="1" applyFill="1" applyBorder="1" applyAlignment="1">
      <alignment horizontal="center" vertical="center" wrapText="1"/>
    </xf>
    <xf numFmtId="4" fontId="25" fillId="0" borderId="22" xfId="0" applyNumberFormat="1" applyFont="1" applyFill="1" applyBorder="1"/>
    <xf numFmtId="49" fontId="25" fillId="0" borderId="0" xfId="0" applyNumberFormat="1" applyFont="1" applyFill="1" applyBorder="1" applyAlignment="1">
      <alignment horizontal="center" vertical="center" wrapText="1"/>
    </xf>
    <xf numFmtId="164" fontId="25" fillId="0" borderId="0" xfId="0" applyNumberFormat="1" applyFont="1" applyFill="1" applyBorder="1" applyAlignment="1">
      <alignment horizontal="center" vertical="center" wrapText="1"/>
    </xf>
    <xf numFmtId="4" fontId="2" fillId="5" borderId="6" xfId="0" applyNumberFormat="1" applyFont="1" applyFill="1" applyBorder="1"/>
    <xf numFmtId="49" fontId="25" fillId="4" borderId="23" xfId="0" applyNumberFormat="1" applyFont="1" applyFill="1" applyBorder="1" applyAlignment="1">
      <alignment horizontal="center" vertical="center"/>
    </xf>
    <xf numFmtId="0" fontId="40" fillId="4" borderId="0" xfId="0" applyFont="1" applyFill="1" applyBorder="1" applyAlignment="1">
      <alignment horizontal="left" vertical="top" wrapText="1"/>
    </xf>
    <xf numFmtId="0" fontId="37" fillId="4" borderId="0" xfId="0" applyFont="1" applyFill="1" applyAlignment="1">
      <alignment wrapText="1"/>
    </xf>
    <xf numFmtId="4" fontId="12" fillId="4" borderId="23" xfId="2" applyNumberFormat="1" applyFont="1" applyFill="1" applyBorder="1" applyAlignment="1">
      <alignment horizontal="right"/>
    </xf>
    <xf numFmtId="0" fontId="13" fillId="4" borderId="23" xfId="0" applyFont="1" applyFill="1" applyBorder="1" applyAlignment="1">
      <alignment horizontal="center"/>
    </xf>
    <xf numFmtId="4" fontId="13" fillId="4" borderId="23" xfId="2" applyNumberFormat="1" applyFont="1" applyFill="1" applyBorder="1" applyAlignment="1">
      <alignment horizontal="right"/>
    </xf>
    <xf numFmtId="0" fontId="24" fillId="4" borderId="0" xfId="0" applyFont="1" applyFill="1"/>
    <xf numFmtId="0" fontId="43" fillId="4" borderId="33" xfId="0" applyFont="1" applyFill="1" applyBorder="1" applyAlignment="1">
      <alignment horizontal="center"/>
    </xf>
    <xf numFmtId="0" fontId="43" fillId="4" borderId="17" xfId="0" applyFont="1" applyFill="1" applyBorder="1" applyAlignment="1"/>
    <xf numFmtId="0" fontId="11" fillId="4" borderId="23" xfId="0" applyFont="1" applyFill="1" applyBorder="1" applyAlignment="1"/>
    <xf numFmtId="0" fontId="17" fillId="4" borderId="23" xfId="0" applyFont="1" applyFill="1" applyBorder="1" applyAlignment="1">
      <alignment horizontal="center"/>
    </xf>
    <xf numFmtId="0" fontId="38" fillId="4" borderId="0" xfId="0" applyFont="1" applyFill="1" applyAlignment="1">
      <alignment wrapText="1"/>
    </xf>
    <xf numFmtId="49" fontId="25" fillId="0" borderId="23" xfId="0" applyNumberFormat="1" applyFont="1" applyBorder="1" applyAlignment="1">
      <alignment horizontal="center" vertical="center" wrapText="1"/>
    </xf>
    <xf numFmtId="49" fontId="25" fillId="4" borderId="34" xfId="0" applyNumberFormat="1" applyFont="1" applyFill="1" applyBorder="1" applyAlignment="1">
      <alignment horizontal="center" vertical="center"/>
    </xf>
    <xf numFmtId="0" fontId="13" fillId="4" borderId="9" xfId="0" applyFont="1" applyFill="1" applyBorder="1" applyAlignment="1">
      <alignment wrapText="1"/>
    </xf>
    <xf numFmtId="0" fontId="13" fillId="4" borderId="20" xfId="0" applyFont="1" applyFill="1" applyBorder="1" applyAlignment="1">
      <alignment horizontal="left"/>
    </xf>
    <xf numFmtId="0" fontId="0" fillId="0" borderId="22" xfId="0" applyBorder="1"/>
    <xf numFmtId="0" fontId="0" fillId="4" borderId="0" xfId="0" applyFill="1" applyBorder="1"/>
    <xf numFmtId="164" fontId="25" fillId="4" borderId="22" xfId="0" applyNumberFormat="1" applyFont="1" applyFill="1" applyBorder="1" applyAlignment="1">
      <alignment horizontal="center" vertical="center" wrapText="1"/>
    </xf>
    <xf numFmtId="49" fontId="25" fillId="4" borderId="22" xfId="0" applyNumberFormat="1" applyFont="1" applyFill="1" applyBorder="1" applyAlignment="1">
      <alignment horizontal="center" vertical="center" wrapText="1"/>
    </xf>
    <xf numFmtId="0" fontId="22" fillId="3" borderId="40" xfId="0" applyFont="1" applyFill="1" applyBorder="1" applyAlignment="1">
      <alignment horizontal="left"/>
    </xf>
    <xf numFmtId="0" fontId="22" fillId="3" borderId="40" xfId="0" applyFont="1" applyFill="1" applyBorder="1" applyAlignment="1"/>
    <xf numFmtId="4" fontId="31" fillId="3" borderId="40" xfId="2" applyNumberFormat="1" applyFont="1" applyFill="1" applyBorder="1" applyAlignment="1">
      <alignment horizontal="right"/>
    </xf>
    <xf numFmtId="0" fontId="33" fillId="4" borderId="0" xfId="0" applyFont="1" applyFill="1" applyAlignment="1">
      <alignment wrapText="1"/>
    </xf>
    <xf numFmtId="0" fontId="34" fillId="4" borderId="0" xfId="0" applyFont="1" applyFill="1" applyAlignment="1">
      <alignment wrapText="1"/>
    </xf>
    <xf numFmtId="0" fontId="8" fillId="2" borderId="3" xfId="0" applyFont="1" applyFill="1" applyBorder="1" applyAlignment="1">
      <alignment horizontal="center" wrapText="1"/>
    </xf>
    <xf numFmtId="0" fontId="17" fillId="4" borderId="22" xfId="0" applyFont="1" applyFill="1" applyBorder="1" applyAlignment="1">
      <alignment horizontal="center"/>
    </xf>
    <xf numFmtId="49" fontId="25" fillId="4" borderId="22" xfId="0" applyNumberFormat="1" applyFont="1" applyFill="1" applyBorder="1" applyAlignment="1">
      <alignment horizontal="center" vertical="center" wrapText="1"/>
    </xf>
    <xf numFmtId="164" fontId="25" fillId="4" borderId="22" xfId="0" applyNumberFormat="1" applyFont="1" applyFill="1" applyBorder="1" applyAlignment="1">
      <alignment horizontal="center" vertical="center" wrapText="1"/>
    </xf>
    <xf numFmtId="0" fontId="11" fillId="4" borderId="23" xfId="0" applyFont="1" applyFill="1" applyBorder="1" applyAlignment="1">
      <alignment horizontal="center"/>
    </xf>
    <xf numFmtId="0" fontId="17" fillId="4" borderId="23" xfId="0" applyFont="1" applyFill="1" applyBorder="1" applyAlignment="1"/>
    <xf numFmtId="0" fontId="15" fillId="4" borderId="23" xfId="0" applyFont="1" applyFill="1" applyBorder="1" applyAlignment="1">
      <alignment horizontal="left"/>
    </xf>
    <xf numFmtId="49" fontId="25" fillId="4" borderId="22" xfId="0" applyNumberFormat="1" applyFont="1" applyFill="1" applyBorder="1" applyAlignment="1">
      <alignment horizontal="center" vertical="center" wrapText="1"/>
    </xf>
    <xf numFmtId="164" fontId="25" fillId="4" borderId="22" xfId="0" applyNumberFormat="1" applyFont="1" applyFill="1" applyBorder="1" applyAlignment="1">
      <alignment horizontal="center" vertical="center" wrapText="1"/>
    </xf>
    <xf numFmtId="49" fontId="25" fillId="4" borderId="22" xfId="0" applyNumberFormat="1" applyFont="1" applyFill="1" applyBorder="1" applyAlignment="1">
      <alignment horizontal="right" vertical="center" wrapText="1"/>
    </xf>
    <xf numFmtId="0" fontId="49" fillId="4" borderId="9" xfId="0" applyFont="1" applyFill="1" applyBorder="1" applyAlignment="1"/>
    <xf numFmtId="43" fontId="17" fillId="4" borderId="23" xfId="1" applyFont="1" applyFill="1" applyBorder="1" applyAlignment="1"/>
    <xf numFmtId="49" fontId="25" fillId="4" borderId="22" xfId="0" applyNumberFormat="1" applyFont="1" applyFill="1" applyBorder="1" applyAlignment="1">
      <alignment horizontal="center" vertical="center" wrapText="1"/>
    </xf>
    <xf numFmtId="164" fontId="25" fillId="4" borderId="22" xfId="0" applyNumberFormat="1" applyFont="1" applyFill="1" applyBorder="1" applyAlignment="1">
      <alignment horizontal="center" vertical="center" wrapText="1"/>
    </xf>
    <xf numFmtId="164" fontId="25" fillId="4" borderId="22" xfId="0" applyNumberFormat="1" applyFont="1" applyFill="1" applyBorder="1" applyAlignment="1">
      <alignment horizontal="center" vertical="center" wrapText="1"/>
    </xf>
    <xf numFmtId="49" fontId="25" fillId="4" borderId="22" xfId="0" applyNumberFormat="1" applyFont="1" applyFill="1" applyBorder="1" applyAlignment="1">
      <alignment horizontal="center" vertical="center" wrapText="1"/>
    </xf>
    <xf numFmtId="14" fontId="23" fillId="3" borderId="40" xfId="0" applyNumberFormat="1" applyFont="1" applyFill="1" applyBorder="1" applyAlignment="1">
      <alignment horizontal="center"/>
    </xf>
    <xf numFmtId="0" fontId="13" fillId="4" borderId="23" xfId="0" applyFont="1" applyFill="1" applyBorder="1" applyAlignment="1">
      <alignment horizontal="left"/>
    </xf>
    <xf numFmtId="0" fontId="22" fillId="3" borderId="41" xfId="0" applyFont="1" applyFill="1" applyBorder="1" applyAlignment="1"/>
    <xf numFmtId="0" fontId="22" fillId="3" borderId="41" xfId="0" applyFont="1" applyFill="1" applyBorder="1" applyAlignment="1">
      <alignment horizontal="left"/>
    </xf>
    <xf numFmtId="4" fontId="31" fillId="3" borderId="41" xfId="2" applyNumberFormat="1" applyFont="1" applyFill="1" applyBorder="1" applyAlignment="1">
      <alignment horizontal="right"/>
    </xf>
    <xf numFmtId="14" fontId="23" fillId="3" borderId="41" xfId="0" applyNumberFormat="1" applyFont="1" applyFill="1" applyBorder="1" applyAlignment="1">
      <alignment horizontal="center"/>
    </xf>
    <xf numFmtId="164" fontId="17" fillId="4" borderId="5" xfId="0" applyNumberFormat="1" applyFont="1" applyFill="1" applyBorder="1" applyAlignment="1">
      <alignment horizontal="left"/>
    </xf>
    <xf numFmtId="0" fontId="13" fillId="4" borderId="6" xfId="0" applyFont="1" applyFill="1" applyBorder="1" applyAlignment="1">
      <alignment wrapText="1"/>
    </xf>
    <xf numFmtId="0" fontId="12" fillId="4" borderId="6" xfId="0" applyFont="1" applyFill="1" applyBorder="1" applyAlignment="1"/>
    <xf numFmtId="0" fontId="15" fillId="4" borderId="6" xfId="0" applyFont="1" applyFill="1" applyBorder="1" applyAlignment="1">
      <alignment horizontal="left"/>
    </xf>
    <xf numFmtId="0" fontId="17" fillId="4" borderId="6" xfId="0" applyFont="1" applyFill="1" applyBorder="1" applyAlignment="1">
      <alignment horizontal="center"/>
    </xf>
    <xf numFmtId="14" fontId="15" fillId="4" borderId="7" xfId="0" applyNumberFormat="1" applyFont="1" applyFill="1" applyBorder="1" applyAlignment="1">
      <alignment horizontal="center"/>
    </xf>
    <xf numFmtId="0" fontId="33" fillId="4" borderId="0" xfId="0" applyFont="1" applyFill="1" applyAlignment="1">
      <alignment vertical="center" wrapText="1"/>
    </xf>
    <xf numFmtId="0" fontId="0" fillId="0" borderId="23" xfId="0" applyBorder="1"/>
    <xf numFmtId="4" fontId="16" fillId="4" borderId="23" xfId="2" applyNumberFormat="1" applyFont="1" applyFill="1" applyBorder="1" applyAlignment="1">
      <alignment horizontal="right"/>
    </xf>
    <xf numFmtId="0" fontId="33" fillId="4" borderId="0" xfId="0" applyFont="1" applyFill="1" applyBorder="1" applyAlignment="1">
      <alignment horizontal="left" vertical="center" wrapText="1"/>
    </xf>
    <xf numFmtId="0" fontId="24" fillId="4" borderId="0" xfId="0" applyFont="1" applyFill="1" applyAlignment="1">
      <alignment vertical="top"/>
    </xf>
    <xf numFmtId="0" fontId="24" fillId="4" borderId="0" xfId="0" applyFont="1" applyFill="1" applyAlignment="1">
      <alignment vertical="center"/>
    </xf>
    <xf numFmtId="0" fontId="36" fillId="4" borderId="0" xfId="0" applyFont="1" applyFill="1" applyAlignment="1">
      <alignment wrapText="1"/>
    </xf>
    <xf numFmtId="0" fontId="36" fillId="4" borderId="0" xfId="0" applyFont="1" applyFill="1" applyAlignment="1">
      <alignment horizontal="center"/>
    </xf>
    <xf numFmtId="0" fontId="32" fillId="4" borderId="0" xfId="0" applyFont="1" applyFill="1" applyAlignment="1">
      <alignment vertical="center" wrapText="1"/>
    </xf>
    <xf numFmtId="0" fontId="32" fillId="4" borderId="0" xfId="0" applyFont="1" applyFill="1" applyAlignment="1">
      <alignment vertical="top" wrapText="1"/>
    </xf>
    <xf numFmtId="0" fontId="48" fillId="4" borderId="0" xfId="0" applyFont="1" applyFill="1" applyAlignment="1">
      <alignment wrapText="1"/>
    </xf>
    <xf numFmtId="0" fontId="47" fillId="4" borderId="37" xfId="0" applyFont="1" applyFill="1" applyBorder="1" applyAlignment="1">
      <alignment horizontal="left" wrapText="1"/>
    </xf>
    <xf numFmtId="0" fontId="36" fillId="4" borderId="0" xfId="0" applyFont="1" applyFill="1" applyAlignment="1">
      <alignment horizontal="left"/>
    </xf>
    <xf numFmtId="0" fontId="48" fillId="4" borderId="0" xfId="0" applyFont="1" applyFill="1" applyAlignment="1">
      <alignment vertical="center" wrapText="1"/>
    </xf>
    <xf numFmtId="0" fontId="50" fillId="4" borderId="0" xfId="0" applyFont="1" applyFill="1" applyAlignment="1">
      <alignment vertical="center" wrapText="1"/>
    </xf>
    <xf numFmtId="0" fontId="45" fillId="4" borderId="0" xfId="0" applyFont="1" applyFill="1" applyAlignment="1">
      <alignment horizontal="center"/>
    </xf>
    <xf numFmtId="0" fontId="33" fillId="4" borderId="0" xfId="0" applyFont="1" applyFill="1" applyBorder="1" applyAlignment="1">
      <alignment horizontal="center" vertical="top" wrapText="1"/>
    </xf>
    <xf numFmtId="0" fontId="47" fillId="4" borderId="0" xfId="0" applyFont="1" applyFill="1" applyBorder="1" applyAlignment="1">
      <alignment horizontal="left" wrapText="1"/>
    </xf>
    <xf numFmtId="0" fontId="45" fillId="4" borderId="0" xfId="0" applyFont="1" applyFill="1" applyAlignment="1">
      <alignment horizontal="center" vertical="center"/>
    </xf>
    <xf numFmtId="0" fontId="46" fillId="4" borderId="0" xfId="0" applyFont="1" applyFill="1" applyAlignment="1">
      <alignment vertical="center" wrapText="1"/>
    </xf>
    <xf numFmtId="0" fontId="52" fillId="4" borderId="0" xfId="0" applyFont="1" applyFill="1" applyAlignment="1">
      <alignment horizontal="right" vertical="center"/>
    </xf>
    <xf numFmtId="0" fontId="53" fillId="4" borderId="0" xfId="0" applyFont="1" applyFill="1" applyAlignment="1">
      <alignment horizontal="left" wrapText="1"/>
    </xf>
    <xf numFmtId="0" fontId="45" fillId="4" borderId="0" xfId="0" applyFont="1" applyFill="1" applyAlignment="1">
      <alignment horizontal="right" vertical="top"/>
    </xf>
    <xf numFmtId="0" fontId="51" fillId="4" borderId="0" xfId="0" applyFont="1" applyFill="1" applyAlignment="1">
      <alignment vertical="center" wrapText="1"/>
    </xf>
    <xf numFmtId="164" fontId="16" fillId="4" borderId="8" xfId="0" applyNumberFormat="1" applyFont="1" applyFill="1" applyBorder="1" applyAlignment="1">
      <alignment horizontal="left"/>
    </xf>
    <xf numFmtId="0" fontId="16" fillId="4" borderId="9" xfId="0" applyFont="1" applyFill="1" applyBorder="1" applyAlignment="1">
      <alignment horizontal="center"/>
    </xf>
    <xf numFmtId="14" fontId="16" fillId="4" borderId="10" xfId="0" applyNumberFormat="1" applyFont="1" applyFill="1" applyBorder="1" applyAlignment="1">
      <alignment horizontal="center"/>
    </xf>
    <xf numFmtId="164" fontId="16" fillId="4" borderId="10" xfId="0" applyNumberFormat="1" applyFont="1" applyFill="1" applyBorder="1" applyAlignment="1">
      <alignment horizontal="center"/>
    </xf>
    <xf numFmtId="0" fontId="11" fillId="4" borderId="15" xfId="0" applyFont="1" applyFill="1" applyBorder="1"/>
    <xf numFmtId="0" fontId="15" fillId="4" borderId="14" xfId="0" applyFont="1" applyFill="1" applyBorder="1" applyAlignment="1">
      <alignment horizontal="left"/>
    </xf>
    <xf numFmtId="0" fontId="19" fillId="4" borderId="15" xfId="0" applyFont="1" applyFill="1" applyBorder="1" applyAlignment="1"/>
    <xf numFmtId="0" fontId="17" fillId="4" borderId="14" xfId="0" applyFont="1" applyFill="1" applyBorder="1" applyAlignment="1"/>
    <xf numFmtId="0" fontId="13" fillId="4" borderId="15" xfId="0" applyFont="1" applyFill="1" applyBorder="1" applyAlignment="1">
      <alignment wrapText="1"/>
    </xf>
    <xf numFmtId="0" fontId="13" fillId="4" borderId="29" xfId="0" applyFont="1" applyFill="1" applyBorder="1" applyAlignment="1"/>
    <xf numFmtId="0" fontId="12" fillId="4" borderId="12" xfId="0" applyFont="1" applyFill="1" applyBorder="1" applyAlignment="1"/>
    <xf numFmtId="0" fontId="15" fillId="4" borderId="12" xfId="0" applyFont="1" applyFill="1" applyBorder="1" applyAlignment="1">
      <alignment horizontal="left"/>
    </xf>
    <xf numFmtId="0" fontId="17" fillId="4" borderId="12" xfId="0" applyFont="1" applyFill="1" applyBorder="1" applyAlignment="1">
      <alignment horizontal="center"/>
    </xf>
    <xf numFmtId="4" fontId="12" fillId="4" borderId="12" xfId="2" applyNumberFormat="1" applyFont="1" applyFill="1" applyBorder="1" applyAlignment="1">
      <alignment horizontal="right"/>
    </xf>
    <xf numFmtId="14" fontId="15" fillId="4" borderId="13" xfId="0" applyNumberFormat="1" applyFont="1" applyFill="1" applyBorder="1" applyAlignment="1">
      <alignment horizontal="center"/>
    </xf>
    <xf numFmtId="164" fontId="13" fillId="4" borderId="16" xfId="0" applyNumberFormat="1" applyFont="1" applyFill="1" applyBorder="1" applyAlignment="1">
      <alignment horizontal="left"/>
    </xf>
    <xf numFmtId="0" fontId="13" fillId="4" borderId="34" xfId="0" applyFont="1" applyFill="1" applyBorder="1" applyAlignment="1">
      <alignment horizontal="left"/>
    </xf>
    <xf numFmtId="164" fontId="12" fillId="4" borderId="18" xfId="0" applyNumberFormat="1" applyFont="1" applyFill="1" applyBorder="1" applyAlignment="1">
      <alignment horizontal="center"/>
    </xf>
    <xf numFmtId="0" fontId="12" fillId="4" borderId="17" xfId="0" applyFont="1" applyFill="1" applyBorder="1" applyAlignment="1">
      <alignment horizontal="left"/>
    </xf>
    <xf numFmtId="0" fontId="11" fillId="4" borderId="17" xfId="0" applyFont="1" applyFill="1" applyBorder="1" applyAlignment="1">
      <alignment horizontal="left"/>
    </xf>
    <xf numFmtId="4" fontId="12" fillId="4" borderId="17" xfId="0" applyNumberFormat="1" applyFont="1" applyFill="1" applyBorder="1" applyAlignment="1">
      <alignment horizontal="right"/>
    </xf>
    <xf numFmtId="0" fontId="15" fillId="4" borderId="17" xfId="0" applyFont="1" applyFill="1" applyBorder="1" applyAlignment="1">
      <alignment horizontal="left"/>
    </xf>
    <xf numFmtId="0" fontId="11" fillId="4" borderId="17" xfId="0" applyFont="1" applyFill="1" applyBorder="1" applyAlignment="1">
      <alignment horizontal="left" wrapText="1"/>
    </xf>
    <xf numFmtId="4" fontId="17" fillId="4" borderId="17" xfId="2" applyNumberFormat="1" applyFont="1" applyFill="1" applyBorder="1" applyAlignment="1">
      <alignment horizontal="right"/>
    </xf>
    <xf numFmtId="164" fontId="13" fillId="4" borderId="11" xfId="0" applyNumberFormat="1" applyFont="1" applyFill="1" applyBorder="1" applyAlignment="1">
      <alignment horizontal="left"/>
    </xf>
    <xf numFmtId="0" fontId="13" fillId="4" borderId="12" xfId="0" applyFont="1" applyFill="1" applyBorder="1" applyAlignment="1">
      <alignment horizontal="left"/>
    </xf>
    <xf numFmtId="4" fontId="13" fillId="4" borderId="12" xfId="2" applyNumberFormat="1" applyFont="1" applyFill="1" applyBorder="1" applyAlignment="1">
      <alignment horizontal="right"/>
    </xf>
    <xf numFmtId="164" fontId="12" fillId="4" borderId="13" xfId="0" applyNumberFormat="1" applyFont="1" applyFill="1" applyBorder="1" applyAlignment="1">
      <alignment horizontal="center"/>
    </xf>
    <xf numFmtId="164" fontId="17" fillId="4" borderId="32" xfId="0" applyNumberFormat="1" applyFont="1" applyFill="1" applyBorder="1" applyAlignment="1">
      <alignment horizontal="left"/>
    </xf>
    <xf numFmtId="0" fontId="17" fillId="4" borderId="31" xfId="0" applyFont="1" applyFill="1" applyBorder="1" applyAlignment="1"/>
    <xf numFmtId="0" fontId="12" fillId="4" borderId="31" xfId="0" applyFont="1" applyFill="1" applyBorder="1" applyAlignment="1">
      <alignment wrapText="1"/>
    </xf>
    <xf numFmtId="0" fontId="12" fillId="4" borderId="31" xfId="0" applyFont="1" applyFill="1" applyBorder="1" applyAlignment="1">
      <alignment horizontal="center"/>
    </xf>
    <xf numFmtId="0" fontId="12" fillId="4" borderId="6" xfId="0" applyFont="1" applyFill="1" applyBorder="1" applyAlignment="1">
      <alignment horizontal="center"/>
    </xf>
    <xf numFmtId="0" fontId="12" fillId="4" borderId="6" xfId="0" applyFont="1" applyFill="1" applyBorder="1" applyAlignment="1">
      <alignment wrapText="1"/>
    </xf>
    <xf numFmtId="4" fontId="15" fillId="4" borderId="6" xfId="2" applyNumberFormat="1" applyFont="1" applyFill="1" applyBorder="1" applyAlignment="1">
      <alignment horizontal="right"/>
    </xf>
    <xf numFmtId="0" fontId="2" fillId="4" borderId="0" xfId="0" applyFont="1" applyFill="1"/>
    <xf numFmtId="0" fontId="47" fillId="4" borderId="0" xfId="0" applyFont="1" applyFill="1" applyBorder="1" applyAlignment="1">
      <alignment horizontal="center" wrapText="1"/>
    </xf>
    <xf numFmtId="0" fontId="33" fillId="4" borderId="0" xfId="0" applyFont="1" applyFill="1" applyBorder="1" applyAlignment="1">
      <alignment horizontal="left" vertical="center" wrapText="1"/>
    </xf>
    <xf numFmtId="0" fontId="33" fillId="4" borderId="37" xfId="0" applyFont="1" applyFill="1" applyBorder="1" applyAlignment="1">
      <alignment horizontal="center" vertical="center" wrapText="1"/>
    </xf>
    <xf numFmtId="0" fontId="36" fillId="4" borderId="0" xfId="0" applyFont="1" applyFill="1" applyAlignment="1">
      <alignment horizontal="center" vertical="center"/>
    </xf>
    <xf numFmtId="0" fontId="47" fillId="4" borderId="37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5" fillId="4" borderId="0" xfId="0" applyFont="1" applyFill="1" applyAlignment="1">
      <alignment horizontal="center" vertical="center"/>
    </xf>
    <xf numFmtId="0" fontId="2" fillId="5" borderId="21" xfId="0" applyFont="1" applyFill="1" applyBorder="1" applyAlignment="1">
      <alignment horizontal="left"/>
    </xf>
    <xf numFmtId="0" fontId="2" fillId="5" borderId="24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13" fillId="4" borderId="23" xfId="0" applyFont="1" applyFill="1" applyBorder="1" applyAlignment="1">
      <alignment horizontal="center" vertical="center"/>
    </xf>
    <xf numFmtId="0" fontId="17" fillId="4" borderId="23" xfId="0" applyFont="1" applyFill="1" applyBorder="1" applyAlignment="1">
      <alignment horizontal="left" vertical="center"/>
    </xf>
    <xf numFmtId="49" fontId="25" fillId="4" borderId="22" xfId="0" applyNumberFormat="1" applyFont="1" applyFill="1" applyBorder="1" applyAlignment="1">
      <alignment horizontal="center" vertical="center" wrapText="1"/>
    </xf>
    <xf numFmtId="164" fontId="25" fillId="4" borderId="22" xfId="0" applyNumberFormat="1" applyFont="1" applyFill="1" applyBorder="1" applyAlignment="1">
      <alignment horizontal="center" vertical="center" wrapText="1"/>
    </xf>
    <xf numFmtId="49" fontId="25" fillId="0" borderId="23" xfId="0" applyNumberFormat="1" applyFont="1" applyBorder="1" applyAlignment="1">
      <alignment horizontal="center" vertical="center" wrapText="1"/>
    </xf>
    <xf numFmtId="0" fontId="17" fillId="4" borderId="23" xfId="0" applyFont="1" applyFill="1" applyBorder="1" applyAlignment="1">
      <alignment horizontal="center"/>
    </xf>
    <xf numFmtId="0" fontId="16" fillId="4" borderId="23" xfId="0" applyFont="1" applyFill="1" applyBorder="1" applyAlignment="1">
      <alignment horizontal="left"/>
    </xf>
    <xf numFmtId="0" fontId="42" fillId="0" borderId="0" xfId="0" applyFont="1" applyAlignment="1">
      <alignment horizontal="center"/>
    </xf>
  </cellXfs>
  <cellStyles count="3">
    <cellStyle name="Millares" xfId="1" builtinId="3"/>
    <cellStyle name="Moneda 2" xfId="2"/>
    <cellStyle name="Normal" xfId="0" builtinId="0"/>
  </cellStyles>
  <dxfs count="0"/>
  <tableStyles count="0" defaultTableStyle="TableStyleMedium2" defaultPivotStyle="PivotStyleLight16"/>
  <colors>
    <mruColors>
      <color rgb="FF0000FF"/>
      <color rgb="FF99FA7E"/>
      <color rgb="FFFF99CC"/>
      <color rgb="FF3366FF"/>
      <color rgb="FFFF99FF"/>
      <color rgb="FF00FF00"/>
      <color rgb="FFCC9900"/>
      <color rgb="FF00FF99"/>
      <color rgb="FFD60093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581025</xdr:colOff>
      <xdr:row>0</xdr:row>
      <xdr:rowOff>161925</xdr:rowOff>
    </xdr:from>
    <xdr:ext cx="523876" cy="419100"/>
    <xdr:pic>
      <xdr:nvPicPr>
        <xdr:cNvPr id="2" name="4 Imagen" descr="C:\Documents and Settings\conta\Desktop\25 DE ABRIL 2013\Logo CND 2012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04850" y="161925"/>
          <a:ext cx="523876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>
    <xdr:from>
      <xdr:col>8</xdr:col>
      <xdr:colOff>9526</xdr:colOff>
      <xdr:row>153</xdr:row>
      <xdr:rowOff>0</xdr:rowOff>
    </xdr:from>
    <xdr:to>
      <xdr:col>8</xdr:col>
      <xdr:colOff>104776</xdr:colOff>
      <xdr:row>153</xdr:row>
      <xdr:rowOff>9525</xdr:rowOff>
    </xdr:to>
    <xdr:sp macro="" textlink="">
      <xdr:nvSpPr>
        <xdr:cNvPr id="30" name="Cerrar llave 29"/>
        <xdr:cNvSpPr/>
      </xdr:nvSpPr>
      <xdr:spPr>
        <a:xfrm>
          <a:off x="11049001" y="42195750"/>
          <a:ext cx="95250" cy="371475"/>
        </a:xfrm>
        <a:prstGeom prst="rightBrace">
          <a:avLst/>
        </a:prstGeom>
        <a:solidFill>
          <a:srgbClr val="99FA7E"/>
        </a:solidFill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s-DO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J231"/>
  <sheetViews>
    <sheetView tabSelected="1" workbookViewId="0">
      <selection activeCell="B1" sqref="B1:H1"/>
    </sheetView>
  </sheetViews>
  <sheetFormatPr baseColWidth="10" defaultRowHeight="15"/>
  <cols>
    <col min="1" max="1" width="5.28515625" customWidth="1"/>
    <col min="2" max="2" width="13" customWidth="1"/>
    <col min="3" max="3" width="25" customWidth="1"/>
    <col min="4" max="4" width="30.140625" customWidth="1"/>
    <col min="5" max="5" width="51.140625" customWidth="1"/>
    <col min="6" max="6" width="13" customWidth="1"/>
    <col min="7" max="7" width="15" customWidth="1"/>
    <col min="8" max="8" width="9.5703125" customWidth="1"/>
    <col min="9" max="9" width="16.5703125" style="55" customWidth="1"/>
    <col min="10" max="10" width="11.42578125" style="55" customWidth="1"/>
  </cols>
  <sheetData>
    <row r="1" spans="2:8" ht="18.75" customHeight="1">
      <c r="B1" s="310" t="s">
        <v>0</v>
      </c>
      <c r="C1" s="310"/>
      <c r="D1" s="310"/>
      <c r="E1" s="310"/>
      <c r="F1" s="310"/>
      <c r="G1" s="310"/>
      <c r="H1" s="310"/>
    </row>
    <row r="2" spans="2:8" ht="15" customHeight="1">
      <c r="B2" s="311" t="s">
        <v>277</v>
      </c>
      <c r="C2" s="311"/>
      <c r="D2" s="311"/>
      <c r="E2" s="311"/>
      <c r="F2" s="311"/>
      <c r="G2" s="311"/>
      <c r="H2" s="311"/>
    </row>
    <row r="3" spans="2:8" ht="16.5" customHeight="1">
      <c r="B3" s="312" t="s">
        <v>281</v>
      </c>
      <c r="C3" s="312"/>
      <c r="D3" s="312"/>
      <c r="E3" s="312"/>
      <c r="F3" s="312"/>
      <c r="G3" s="312"/>
      <c r="H3" s="312"/>
    </row>
    <row r="4" spans="2:8" s="55" customFormat="1" ht="14.25" customHeight="1">
      <c r="B4" s="313" t="s">
        <v>406</v>
      </c>
      <c r="C4" s="313"/>
      <c r="D4" s="313"/>
      <c r="E4" s="313"/>
      <c r="F4" s="313"/>
      <c r="G4" s="313"/>
      <c r="H4" s="313"/>
    </row>
    <row r="5" spans="2:8" ht="17.25" customHeight="1" thickBot="1">
      <c r="B5" s="314" t="s">
        <v>390</v>
      </c>
      <c r="C5" s="314"/>
      <c r="D5" s="314"/>
      <c r="E5" s="314"/>
      <c r="F5" s="314"/>
      <c r="G5" s="314"/>
      <c r="H5" s="314"/>
    </row>
    <row r="6" spans="2:8" ht="24" customHeight="1">
      <c r="B6" s="114" t="s">
        <v>1</v>
      </c>
      <c r="C6" s="113" t="s">
        <v>2</v>
      </c>
      <c r="D6" s="1" t="s">
        <v>3</v>
      </c>
      <c r="E6" s="1" t="s">
        <v>4</v>
      </c>
      <c r="F6" s="2" t="s">
        <v>5</v>
      </c>
      <c r="G6" s="2" t="s">
        <v>6</v>
      </c>
      <c r="H6" s="3" t="s">
        <v>7</v>
      </c>
    </row>
    <row r="7" spans="2:8" ht="13.5" customHeight="1" thickBot="1">
      <c r="B7" s="109"/>
      <c r="C7" s="96"/>
      <c r="D7" s="4"/>
      <c r="E7" s="4"/>
      <c r="F7" s="5" t="s">
        <v>8</v>
      </c>
      <c r="G7" s="217"/>
      <c r="H7" s="6" t="s">
        <v>9</v>
      </c>
    </row>
    <row r="8" spans="2:8">
      <c r="B8" s="7">
        <v>41031</v>
      </c>
      <c r="C8" s="97" t="s">
        <v>10</v>
      </c>
      <c r="D8" s="8" t="s">
        <v>11</v>
      </c>
      <c r="E8" s="69" t="s">
        <v>282</v>
      </c>
      <c r="F8" s="9" t="s">
        <v>12</v>
      </c>
      <c r="G8" s="10">
        <v>1392</v>
      </c>
      <c r="H8" s="11" t="s">
        <v>13</v>
      </c>
    </row>
    <row r="9" spans="2:8">
      <c r="B9" s="12">
        <v>41053</v>
      </c>
      <c r="C9" s="98" t="s">
        <v>14</v>
      </c>
      <c r="D9" s="13" t="s">
        <v>11</v>
      </c>
      <c r="E9" s="44" t="s">
        <v>15</v>
      </c>
      <c r="F9" s="14" t="s">
        <v>12</v>
      </c>
      <c r="G9" s="15">
        <v>1972</v>
      </c>
      <c r="H9" s="16" t="s">
        <v>13</v>
      </c>
    </row>
    <row r="10" spans="2:8">
      <c r="B10" s="12">
        <v>41064</v>
      </c>
      <c r="C10" s="98" t="s">
        <v>16</v>
      </c>
      <c r="D10" s="13" t="s">
        <v>11</v>
      </c>
      <c r="E10" s="44" t="s">
        <v>285</v>
      </c>
      <c r="F10" s="14" t="s">
        <v>12</v>
      </c>
      <c r="G10" s="15">
        <v>4408</v>
      </c>
      <c r="H10" s="16" t="s">
        <v>13</v>
      </c>
    </row>
    <row r="11" spans="2:8">
      <c r="B11" s="12">
        <v>41086</v>
      </c>
      <c r="C11" s="98" t="s">
        <v>17</v>
      </c>
      <c r="D11" s="13" t="s">
        <v>11</v>
      </c>
      <c r="E11" s="44" t="s">
        <v>284</v>
      </c>
      <c r="F11" s="14" t="s">
        <v>12</v>
      </c>
      <c r="G11" s="15">
        <v>6380</v>
      </c>
      <c r="H11" s="16" t="s">
        <v>13</v>
      </c>
    </row>
    <row r="12" spans="2:8">
      <c r="B12" s="12">
        <v>41086</v>
      </c>
      <c r="C12" s="98" t="s">
        <v>18</v>
      </c>
      <c r="D12" s="13" t="s">
        <v>11</v>
      </c>
      <c r="E12" s="44" t="s">
        <v>19</v>
      </c>
      <c r="F12" s="14" t="s">
        <v>12</v>
      </c>
      <c r="G12" s="15">
        <v>2088</v>
      </c>
      <c r="H12" s="16" t="s">
        <v>13</v>
      </c>
    </row>
    <row r="13" spans="2:8">
      <c r="B13" s="12">
        <v>41087</v>
      </c>
      <c r="C13" s="98" t="s">
        <v>20</v>
      </c>
      <c r="D13" s="13" t="s">
        <v>11</v>
      </c>
      <c r="E13" s="44" t="s">
        <v>283</v>
      </c>
      <c r="F13" s="14" t="s">
        <v>12</v>
      </c>
      <c r="G13" s="15">
        <v>3944</v>
      </c>
      <c r="H13" s="16" t="s">
        <v>13</v>
      </c>
    </row>
    <row r="14" spans="2:8">
      <c r="B14" s="12">
        <v>41099</v>
      </c>
      <c r="C14" s="98" t="s">
        <v>21</v>
      </c>
      <c r="D14" s="13" t="s">
        <v>11</v>
      </c>
      <c r="E14" s="44" t="s">
        <v>286</v>
      </c>
      <c r="F14" s="14" t="s">
        <v>12</v>
      </c>
      <c r="G14" s="15">
        <v>1740</v>
      </c>
      <c r="H14" s="16" t="s">
        <v>13</v>
      </c>
    </row>
    <row r="15" spans="2:8">
      <c r="B15" s="12">
        <v>41118</v>
      </c>
      <c r="C15" s="98" t="s">
        <v>22</v>
      </c>
      <c r="D15" s="13" t="s">
        <v>11</v>
      </c>
      <c r="E15" s="44" t="s">
        <v>287</v>
      </c>
      <c r="F15" s="14" t="s">
        <v>12</v>
      </c>
      <c r="G15" s="15">
        <v>7540</v>
      </c>
      <c r="H15" s="16" t="s">
        <v>13</v>
      </c>
    </row>
    <row r="16" spans="2:8">
      <c r="B16" s="12">
        <v>41118</v>
      </c>
      <c r="C16" s="98" t="s">
        <v>23</v>
      </c>
      <c r="D16" s="13" t="s">
        <v>11</v>
      </c>
      <c r="E16" s="44" t="s">
        <v>288</v>
      </c>
      <c r="F16" s="14" t="s">
        <v>12</v>
      </c>
      <c r="G16" s="15">
        <v>9860</v>
      </c>
      <c r="H16" s="16" t="s">
        <v>13</v>
      </c>
    </row>
    <row r="17" spans="2:8">
      <c r="B17" s="12">
        <v>41142</v>
      </c>
      <c r="C17" s="98" t="s">
        <v>24</v>
      </c>
      <c r="D17" s="13" t="s">
        <v>11</v>
      </c>
      <c r="E17" s="13" t="s">
        <v>289</v>
      </c>
      <c r="F17" s="14" t="s">
        <v>12</v>
      </c>
      <c r="G17" s="15">
        <v>2900</v>
      </c>
      <c r="H17" s="16" t="s">
        <v>13</v>
      </c>
    </row>
    <row r="18" spans="2:8">
      <c r="B18" s="12">
        <v>41154</v>
      </c>
      <c r="C18" s="98" t="s">
        <v>25</v>
      </c>
      <c r="D18" s="13" t="s">
        <v>11</v>
      </c>
      <c r="E18" s="13" t="s">
        <v>290</v>
      </c>
      <c r="F18" s="14" t="s">
        <v>12</v>
      </c>
      <c r="G18" s="15">
        <v>1740</v>
      </c>
      <c r="H18" s="17" t="s">
        <v>13</v>
      </c>
    </row>
    <row r="19" spans="2:8">
      <c r="B19" s="12">
        <v>41184</v>
      </c>
      <c r="C19" s="98" t="s">
        <v>26</v>
      </c>
      <c r="D19" s="13" t="s">
        <v>11</v>
      </c>
      <c r="E19" s="13" t="s">
        <v>27</v>
      </c>
      <c r="F19" s="14" t="s">
        <v>12</v>
      </c>
      <c r="G19" s="15">
        <v>5220</v>
      </c>
      <c r="H19" s="17" t="s">
        <v>13</v>
      </c>
    </row>
    <row r="20" spans="2:8">
      <c r="B20" s="18"/>
      <c r="C20" s="99"/>
      <c r="D20" s="19"/>
      <c r="E20" s="19"/>
      <c r="F20" s="19"/>
      <c r="G20" s="145">
        <f>SUM(G8:G19)</f>
        <v>49184</v>
      </c>
      <c r="H20" s="20"/>
    </row>
    <row r="21" spans="2:8">
      <c r="B21" s="21">
        <v>41415</v>
      </c>
      <c r="C21" s="100" t="s">
        <v>29</v>
      </c>
      <c r="D21" s="25" t="s">
        <v>30</v>
      </c>
      <c r="E21" s="25" t="s">
        <v>31</v>
      </c>
      <c r="F21" s="26" t="s">
        <v>12</v>
      </c>
      <c r="G21" s="27">
        <v>4720</v>
      </c>
      <c r="H21" s="28" t="s">
        <v>13</v>
      </c>
    </row>
    <row r="22" spans="2:8">
      <c r="B22" s="21">
        <v>41442</v>
      </c>
      <c r="C22" s="100" t="s">
        <v>32</v>
      </c>
      <c r="D22" s="25" t="s">
        <v>33</v>
      </c>
      <c r="E22" s="25" t="s">
        <v>34</v>
      </c>
      <c r="F22" s="26" t="s">
        <v>12</v>
      </c>
      <c r="G22" s="29">
        <v>3901.08</v>
      </c>
      <c r="H22" s="24" t="s">
        <v>13</v>
      </c>
    </row>
    <row r="23" spans="2:8">
      <c r="B23" s="21">
        <v>41442</v>
      </c>
      <c r="C23" s="100" t="s">
        <v>35</v>
      </c>
      <c r="D23" s="25" t="s">
        <v>33</v>
      </c>
      <c r="E23" s="25" t="s">
        <v>34</v>
      </c>
      <c r="F23" s="26" t="s">
        <v>12</v>
      </c>
      <c r="G23" s="29">
        <v>5900</v>
      </c>
      <c r="H23" s="24" t="s">
        <v>13</v>
      </c>
    </row>
    <row r="24" spans="2:8">
      <c r="B24" s="21">
        <v>41444</v>
      </c>
      <c r="C24" s="100" t="s">
        <v>36</v>
      </c>
      <c r="D24" s="25" t="s">
        <v>33</v>
      </c>
      <c r="E24" s="22" t="s">
        <v>34</v>
      </c>
      <c r="F24" s="26" t="s">
        <v>12</v>
      </c>
      <c r="G24" s="29">
        <v>5664</v>
      </c>
      <c r="H24" s="24" t="s">
        <v>13</v>
      </c>
    </row>
    <row r="25" spans="2:8">
      <c r="B25" s="21">
        <v>41444</v>
      </c>
      <c r="C25" s="100" t="s">
        <v>37</v>
      </c>
      <c r="D25" s="25" t="s">
        <v>33</v>
      </c>
      <c r="E25" s="25" t="s">
        <v>34</v>
      </c>
      <c r="F25" s="26" t="s">
        <v>12</v>
      </c>
      <c r="G25" s="30">
        <v>2625.5</v>
      </c>
      <c r="H25" s="24" t="s">
        <v>13</v>
      </c>
    </row>
    <row r="26" spans="2:8">
      <c r="B26" s="21">
        <v>41444</v>
      </c>
      <c r="C26" s="100" t="s">
        <v>38</v>
      </c>
      <c r="D26" s="25" t="s">
        <v>33</v>
      </c>
      <c r="E26" s="25" t="s">
        <v>34</v>
      </c>
      <c r="F26" s="26" t="s">
        <v>12</v>
      </c>
      <c r="G26" s="30">
        <v>3250.9</v>
      </c>
      <c r="H26" s="31" t="s">
        <v>13</v>
      </c>
    </row>
    <row r="27" spans="2:8">
      <c r="B27" s="21">
        <v>41451</v>
      </c>
      <c r="C27" s="100" t="s">
        <v>39</v>
      </c>
      <c r="D27" s="25" t="s">
        <v>33</v>
      </c>
      <c r="E27" s="25" t="s">
        <v>40</v>
      </c>
      <c r="F27" s="26" t="s">
        <v>12</v>
      </c>
      <c r="G27" s="30">
        <v>2124</v>
      </c>
      <c r="H27" s="31" t="s">
        <v>13</v>
      </c>
    </row>
    <row r="28" spans="2:8">
      <c r="B28" s="21">
        <v>41451</v>
      </c>
      <c r="C28" s="100" t="s">
        <v>41</v>
      </c>
      <c r="D28" s="25" t="s">
        <v>42</v>
      </c>
      <c r="E28" s="46" t="s">
        <v>291</v>
      </c>
      <c r="F28" s="26" t="s">
        <v>12</v>
      </c>
      <c r="G28" s="30">
        <v>2596</v>
      </c>
      <c r="H28" s="31" t="s">
        <v>13</v>
      </c>
    </row>
    <row r="29" spans="2:8">
      <c r="B29" s="21">
        <v>41463</v>
      </c>
      <c r="C29" s="98" t="s">
        <v>43</v>
      </c>
      <c r="D29" s="13" t="s">
        <v>33</v>
      </c>
      <c r="E29" s="48" t="s">
        <v>34</v>
      </c>
      <c r="F29" s="26" t="s">
        <v>12</v>
      </c>
      <c r="G29" s="32">
        <v>4956</v>
      </c>
      <c r="H29" s="33" t="s">
        <v>13</v>
      </c>
    </row>
    <row r="30" spans="2:8">
      <c r="B30" s="21">
        <v>41463</v>
      </c>
      <c r="C30" s="100" t="s">
        <v>44</v>
      </c>
      <c r="D30" s="25" t="s">
        <v>42</v>
      </c>
      <c r="E30" s="46" t="s">
        <v>292</v>
      </c>
      <c r="F30" s="26" t="s">
        <v>12</v>
      </c>
      <c r="G30" s="29">
        <v>2124</v>
      </c>
      <c r="H30" s="28" t="s">
        <v>13</v>
      </c>
    </row>
    <row r="31" spans="2:8">
      <c r="B31" s="34"/>
      <c r="C31" s="101"/>
      <c r="D31" s="35"/>
      <c r="E31" s="35"/>
      <c r="F31" s="36"/>
      <c r="G31" s="146">
        <f>SUM(G21:G30)</f>
        <v>37861.480000000003</v>
      </c>
      <c r="H31" s="37"/>
    </row>
    <row r="32" spans="2:8">
      <c r="B32" s="41">
        <v>41871</v>
      </c>
      <c r="C32" s="102" t="s">
        <v>54</v>
      </c>
      <c r="D32" s="25" t="s">
        <v>46</v>
      </c>
      <c r="E32" s="25" t="s">
        <v>47</v>
      </c>
      <c r="F32" s="26" t="s">
        <v>48</v>
      </c>
      <c r="G32" s="29">
        <v>13675.84</v>
      </c>
      <c r="H32" s="38">
        <v>42251</v>
      </c>
    </row>
    <row r="33" spans="2:10">
      <c r="B33" s="41">
        <v>41885</v>
      </c>
      <c r="C33" s="102" t="s">
        <v>53</v>
      </c>
      <c r="D33" s="25" t="s">
        <v>46</v>
      </c>
      <c r="E33" s="25" t="s">
        <v>47</v>
      </c>
      <c r="F33" s="26" t="s">
        <v>48</v>
      </c>
      <c r="G33" s="29">
        <v>12781.72</v>
      </c>
      <c r="H33" s="38">
        <v>42265</v>
      </c>
    </row>
    <row r="34" spans="2:10" ht="15" customHeight="1">
      <c r="B34" s="41">
        <v>41893</v>
      </c>
      <c r="C34" s="102" t="s">
        <v>52</v>
      </c>
      <c r="D34" s="25" t="s">
        <v>46</v>
      </c>
      <c r="E34" s="64" t="s">
        <v>293</v>
      </c>
      <c r="F34" s="26" t="s">
        <v>48</v>
      </c>
      <c r="G34" s="29">
        <v>2315</v>
      </c>
      <c r="H34" s="38">
        <v>41884</v>
      </c>
      <c r="I34" s="251"/>
    </row>
    <row r="35" spans="2:10" ht="15" customHeight="1">
      <c r="B35" s="21">
        <v>41907</v>
      </c>
      <c r="C35" s="100" t="s">
        <v>50</v>
      </c>
      <c r="D35" s="22" t="s">
        <v>46</v>
      </c>
      <c r="E35" s="39" t="s">
        <v>51</v>
      </c>
      <c r="F35" s="40" t="s">
        <v>48</v>
      </c>
      <c r="G35" s="30">
        <v>5658.1</v>
      </c>
      <c r="H35" s="38">
        <v>41922</v>
      </c>
    </row>
    <row r="36" spans="2:10">
      <c r="B36" s="21">
        <v>41921</v>
      </c>
      <c r="C36" s="100" t="s">
        <v>49</v>
      </c>
      <c r="D36" s="22" t="s">
        <v>46</v>
      </c>
      <c r="E36" s="39" t="s">
        <v>47</v>
      </c>
      <c r="F36" s="40" t="s">
        <v>48</v>
      </c>
      <c r="G36" s="30">
        <v>31455</v>
      </c>
      <c r="H36" s="38">
        <v>41936</v>
      </c>
    </row>
    <row r="37" spans="2:10">
      <c r="B37" s="21">
        <v>41942</v>
      </c>
      <c r="C37" s="100" t="s">
        <v>45</v>
      </c>
      <c r="D37" s="25" t="s">
        <v>46</v>
      </c>
      <c r="E37" s="25" t="s">
        <v>47</v>
      </c>
      <c r="F37" s="26" t="s">
        <v>48</v>
      </c>
      <c r="G37" s="29">
        <v>17344.400000000001</v>
      </c>
      <c r="H37" s="38">
        <v>41957</v>
      </c>
      <c r="J37" s="245"/>
    </row>
    <row r="38" spans="2:10">
      <c r="B38" s="21">
        <v>41704</v>
      </c>
      <c r="C38" s="100" t="s">
        <v>55</v>
      </c>
      <c r="D38" s="25" t="s">
        <v>56</v>
      </c>
      <c r="E38" s="25" t="s">
        <v>57</v>
      </c>
      <c r="F38" s="23" t="s">
        <v>28</v>
      </c>
      <c r="G38" s="27">
        <v>4602</v>
      </c>
      <c r="H38" s="42">
        <v>41704</v>
      </c>
    </row>
    <row r="39" spans="2:10">
      <c r="B39" s="43"/>
      <c r="C39" s="103"/>
      <c r="D39" s="35"/>
      <c r="E39" s="35"/>
      <c r="F39" s="36"/>
      <c r="G39" s="146">
        <f>SUM(G32:G38)</f>
        <v>87832.06</v>
      </c>
      <c r="H39" s="37"/>
    </row>
    <row r="40" spans="2:10" ht="15" customHeight="1">
      <c r="B40" s="269">
        <v>42352</v>
      </c>
      <c r="C40" s="104" t="s">
        <v>58</v>
      </c>
      <c r="D40" s="90" t="s">
        <v>59</v>
      </c>
      <c r="E40" s="90" t="s">
        <v>60</v>
      </c>
      <c r="F40" s="45" t="s">
        <v>28</v>
      </c>
      <c r="G40" s="91">
        <v>250</v>
      </c>
      <c r="H40" s="92" t="s">
        <v>13</v>
      </c>
      <c r="I40" s="249"/>
    </row>
    <row r="41" spans="2:10" ht="15" customHeight="1">
      <c r="B41" s="269">
        <v>42074</v>
      </c>
      <c r="C41" s="104" t="s">
        <v>65</v>
      </c>
      <c r="D41" s="90" t="s">
        <v>61</v>
      </c>
      <c r="E41" s="90" t="s">
        <v>62</v>
      </c>
      <c r="F41" s="270" t="s">
        <v>28</v>
      </c>
      <c r="G41" s="91">
        <v>3923.5</v>
      </c>
      <c r="H41" s="271" t="s">
        <v>64</v>
      </c>
      <c r="I41" s="307"/>
      <c r="J41" s="308"/>
    </row>
    <row r="42" spans="2:10" ht="15" customHeight="1">
      <c r="B42" s="269">
        <v>42241</v>
      </c>
      <c r="C42" s="104" t="s">
        <v>63</v>
      </c>
      <c r="D42" s="90" t="s">
        <v>61</v>
      </c>
      <c r="E42" s="90" t="s">
        <v>62</v>
      </c>
      <c r="F42" s="270" t="s">
        <v>28</v>
      </c>
      <c r="G42" s="91">
        <v>7009.2</v>
      </c>
      <c r="H42" s="272">
        <v>42257</v>
      </c>
      <c r="I42" s="307"/>
      <c r="J42" s="308"/>
    </row>
    <row r="43" spans="2:10">
      <c r="B43" s="43"/>
      <c r="C43" s="103"/>
      <c r="D43" s="35"/>
      <c r="E43" s="35"/>
      <c r="F43" s="36"/>
      <c r="G43" s="146">
        <f>SUM(G40:G42)</f>
        <v>11182.7</v>
      </c>
      <c r="H43" s="37"/>
    </row>
    <row r="44" spans="2:10" ht="15" customHeight="1">
      <c r="B44" s="41">
        <v>42692</v>
      </c>
      <c r="C44" s="105" t="s">
        <v>68</v>
      </c>
      <c r="D44" s="44" t="s">
        <v>69</v>
      </c>
      <c r="E44" s="46" t="s">
        <v>363</v>
      </c>
      <c r="F44" s="45" t="s">
        <v>70</v>
      </c>
      <c r="G44" s="29">
        <v>7670</v>
      </c>
      <c r="H44" s="50" t="s">
        <v>67</v>
      </c>
      <c r="I44" s="252"/>
    </row>
    <row r="45" spans="2:10" ht="15" customHeight="1">
      <c r="B45" s="41">
        <v>42629</v>
      </c>
      <c r="C45" s="104" t="s">
        <v>74</v>
      </c>
      <c r="D45" s="44" t="s">
        <v>75</v>
      </c>
      <c r="E45" s="46" t="s">
        <v>76</v>
      </c>
      <c r="F45" s="45" t="s">
        <v>77</v>
      </c>
      <c r="G45" s="30">
        <v>7080</v>
      </c>
      <c r="H45" s="54" t="s">
        <v>67</v>
      </c>
    </row>
    <row r="46" spans="2:10" ht="23.25">
      <c r="B46" s="129">
        <v>42586</v>
      </c>
      <c r="C46" s="106" t="s">
        <v>210</v>
      </c>
      <c r="D46" s="51" t="s">
        <v>206</v>
      </c>
      <c r="E46" s="93" t="s">
        <v>364</v>
      </c>
      <c r="F46" s="75" t="s">
        <v>142</v>
      </c>
      <c r="G46" s="57">
        <v>14800</v>
      </c>
      <c r="H46" s="54"/>
      <c r="I46" s="309"/>
    </row>
    <row r="47" spans="2:10" ht="22.5" customHeight="1">
      <c r="B47" s="129">
        <v>42586</v>
      </c>
      <c r="C47" s="106" t="s">
        <v>209</v>
      </c>
      <c r="D47" s="51" t="s">
        <v>206</v>
      </c>
      <c r="E47" s="93" t="s">
        <v>365</v>
      </c>
      <c r="F47" s="75" t="s">
        <v>142</v>
      </c>
      <c r="G47" s="57">
        <v>3700</v>
      </c>
      <c r="H47" s="54"/>
      <c r="I47" s="309"/>
    </row>
    <row r="48" spans="2:10" ht="15" customHeight="1">
      <c r="B48" s="41">
        <v>42388</v>
      </c>
      <c r="C48" s="102" t="s">
        <v>80</v>
      </c>
      <c r="D48" s="46" t="s">
        <v>59</v>
      </c>
      <c r="E48" s="46" t="s">
        <v>60</v>
      </c>
      <c r="F48" s="49" t="s">
        <v>28</v>
      </c>
      <c r="G48" s="29">
        <v>250</v>
      </c>
      <c r="H48" s="59" t="s">
        <v>67</v>
      </c>
    </row>
    <row r="49" spans="2:8" ht="15" customHeight="1">
      <c r="B49" s="41">
        <v>42450</v>
      </c>
      <c r="C49" s="102" t="s">
        <v>81</v>
      </c>
      <c r="D49" s="46" t="s">
        <v>59</v>
      </c>
      <c r="E49" s="46" t="s">
        <v>60</v>
      </c>
      <c r="F49" s="49" t="s">
        <v>28</v>
      </c>
      <c r="G49" s="29">
        <v>250</v>
      </c>
      <c r="H49" s="59" t="s">
        <v>67</v>
      </c>
    </row>
    <row r="50" spans="2:8" ht="15" customHeight="1">
      <c r="B50" s="41">
        <v>42451</v>
      </c>
      <c r="C50" s="102" t="s">
        <v>82</v>
      </c>
      <c r="D50" s="46" t="s">
        <v>59</v>
      </c>
      <c r="E50" s="46" t="s">
        <v>60</v>
      </c>
      <c r="F50" s="49" t="s">
        <v>28</v>
      </c>
      <c r="G50" s="29">
        <v>250</v>
      </c>
      <c r="H50" s="59" t="s">
        <v>67</v>
      </c>
    </row>
    <row r="51" spans="2:8" ht="15" customHeight="1">
      <c r="B51" s="41">
        <v>42451</v>
      </c>
      <c r="C51" s="102" t="s">
        <v>83</v>
      </c>
      <c r="D51" s="46" t="s">
        <v>59</v>
      </c>
      <c r="E51" s="46" t="s">
        <v>60</v>
      </c>
      <c r="F51" s="49" t="s">
        <v>28</v>
      </c>
      <c r="G51" s="29">
        <v>300</v>
      </c>
      <c r="H51" s="59" t="s">
        <v>67</v>
      </c>
    </row>
    <row r="52" spans="2:8" ht="15" customHeight="1">
      <c r="B52" s="41">
        <v>42458</v>
      </c>
      <c r="C52" s="102" t="s">
        <v>84</v>
      </c>
      <c r="D52" s="46" t="s">
        <v>59</v>
      </c>
      <c r="E52" s="46" t="s">
        <v>60</v>
      </c>
      <c r="F52" s="49" t="s">
        <v>28</v>
      </c>
      <c r="G52" s="29">
        <v>250</v>
      </c>
      <c r="H52" s="59" t="s">
        <v>67</v>
      </c>
    </row>
    <row r="53" spans="2:8" ht="15" customHeight="1">
      <c r="B53" s="41">
        <v>42459</v>
      </c>
      <c r="C53" s="102" t="s">
        <v>85</v>
      </c>
      <c r="D53" s="46" t="s">
        <v>59</v>
      </c>
      <c r="E53" s="46" t="s">
        <v>60</v>
      </c>
      <c r="F53" s="49" t="s">
        <v>28</v>
      </c>
      <c r="G53" s="29">
        <v>1450</v>
      </c>
      <c r="H53" s="59" t="s">
        <v>67</v>
      </c>
    </row>
    <row r="54" spans="2:8" ht="15" customHeight="1">
      <c r="B54" s="41">
        <v>42461</v>
      </c>
      <c r="C54" s="102" t="s">
        <v>86</v>
      </c>
      <c r="D54" s="46" t="s">
        <v>59</v>
      </c>
      <c r="E54" s="46" t="s">
        <v>60</v>
      </c>
      <c r="F54" s="49" t="s">
        <v>28</v>
      </c>
      <c r="G54" s="29">
        <v>250</v>
      </c>
      <c r="H54" s="59" t="s">
        <v>67</v>
      </c>
    </row>
    <row r="55" spans="2:8" ht="15" customHeight="1">
      <c r="B55" s="41">
        <v>42464</v>
      </c>
      <c r="C55" s="102" t="s">
        <v>87</v>
      </c>
      <c r="D55" s="46" t="s">
        <v>59</v>
      </c>
      <c r="E55" s="46" t="s">
        <v>60</v>
      </c>
      <c r="F55" s="49" t="s">
        <v>28</v>
      </c>
      <c r="G55" s="29">
        <v>250</v>
      </c>
      <c r="H55" s="59" t="s">
        <v>67</v>
      </c>
    </row>
    <row r="56" spans="2:8" ht="15" customHeight="1">
      <c r="B56" s="41">
        <v>42467</v>
      </c>
      <c r="C56" s="102" t="s">
        <v>88</v>
      </c>
      <c r="D56" s="46" t="s">
        <v>59</v>
      </c>
      <c r="E56" s="46" t="s">
        <v>60</v>
      </c>
      <c r="F56" s="49" t="s">
        <v>28</v>
      </c>
      <c r="G56" s="29">
        <v>300</v>
      </c>
      <c r="H56" s="59" t="s">
        <v>67</v>
      </c>
    </row>
    <row r="57" spans="2:8" ht="15" customHeight="1">
      <c r="B57" s="41">
        <v>42468</v>
      </c>
      <c r="C57" s="102" t="s">
        <v>89</v>
      </c>
      <c r="D57" s="46" t="s">
        <v>59</v>
      </c>
      <c r="E57" s="46" t="s">
        <v>60</v>
      </c>
      <c r="F57" s="49" t="s">
        <v>28</v>
      </c>
      <c r="G57" s="29">
        <v>300</v>
      </c>
      <c r="H57" s="59" t="s">
        <v>67</v>
      </c>
    </row>
    <row r="58" spans="2:8" ht="15" customHeight="1">
      <c r="B58" s="41">
        <v>42475</v>
      </c>
      <c r="C58" s="102" t="s">
        <v>90</v>
      </c>
      <c r="D58" s="46" t="s">
        <v>59</v>
      </c>
      <c r="E58" s="46" t="s">
        <v>60</v>
      </c>
      <c r="F58" s="49" t="s">
        <v>28</v>
      </c>
      <c r="G58" s="29">
        <v>250</v>
      </c>
      <c r="H58" s="59" t="s">
        <v>67</v>
      </c>
    </row>
    <row r="59" spans="2:8" ht="15" customHeight="1">
      <c r="B59" s="41">
        <v>42476</v>
      </c>
      <c r="C59" s="102" t="s">
        <v>91</v>
      </c>
      <c r="D59" s="46" t="s">
        <v>59</v>
      </c>
      <c r="E59" s="46" t="s">
        <v>60</v>
      </c>
      <c r="F59" s="49" t="s">
        <v>28</v>
      </c>
      <c r="G59" s="29">
        <v>250</v>
      </c>
      <c r="H59" s="59" t="s">
        <v>67</v>
      </c>
    </row>
    <row r="60" spans="2:8" ht="15" customHeight="1">
      <c r="B60" s="41">
        <v>42478</v>
      </c>
      <c r="C60" s="102" t="s">
        <v>92</v>
      </c>
      <c r="D60" s="46" t="s">
        <v>59</v>
      </c>
      <c r="E60" s="46" t="s">
        <v>60</v>
      </c>
      <c r="F60" s="49" t="s">
        <v>28</v>
      </c>
      <c r="G60" s="29">
        <v>200</v>
      </c>
      <c r="H60" s="59" t="s">
        <v>67</v>
      </c>
    </row>
    <row r="61" spans="2:8" ht="15" customHeight="1">
      <c r="B61" s="41">
        <v>42502</v>
      </c>
      <c r="C61" s="102" t="s">
        <v>93</v>
      </c>
      <c r="D61" s="46" t="s">
        <v>59</v>
      </c>
      <c r="E61" s="46" t="s">
        <v>60</v>
      </c>
      <c r="F61" s="49" t="s">
        <v>28</v>
      </c>
      <c r="G61" s="29">
        <v>300</v>
      </c>
      <c r="H61" s="59" t="s">
        <v>67</v>
      </c>
    </row>
    <row r="62" spans="2:8" ht="15" customHeight="1">
      <c r="B62" s="41">
        <v>42510</v>
      </c>
      <c r="C62" s="102" t="s">
        <v>94</v>
      </c>
      <c r="D62" s="46" t="s">
        <v>59</v>
      </c>
      <c r="E62" s="46" t="s">
        <v>60</v>
      </c>
      <c r="F62" s="49" t="s">
        <v>28</v>
      </c>
      <c r="G62" s="29">
        <v>250</v>
      </c>
      <c r="H62" s="59" t="s">
        <v>67</v>
      </c>
    </row>
    <row r="63" spans="2:8" ht="15" customHeight="1">
      <c r="B63" s="41">
        <v>42517</v>
      </c>
      <c r="C63" s="102" t="s">
        <v>96</v>
      </c>
      <c r="D63" s="46" t="s">
        <v>59</v>
      </c>
      <c r="E63" s="46" t="s">
        <v>60</v>
      </c>
      <c r="F63" s="49" t="s">
        <v>28</v>
      </c>
      <c r="G63" s="29">
        <v>300</v>
      </c>
      <c r="H63" s="59" t="s">
        <v>67</v>
      </c>
    </row>
    <row r="64" spans="2:8" ht="15" customHeight="1">
      <c r="B64" s="41">
        <v>42517</v>
      </c>
      <c r="C64" s="102" t="s">
        <v>95</v>
      </c>
      <c r="D64" s="46" t="s">
        <v>59</v>
      </c>
      <c r="E64" s="46" t="s">
        <v>60</v>
      </c>
      <c r="F64" s="49" t="s">
        <v>28</v>
      </c>
      <c r="G64" s="29">
        <v>300</v>
      </c>
      <c r="H64" s="59" t="s">
        <v>67</v>
      </c>
    </row>
    <row r="65" spans="2:9" ht="15" customHeight="1">
      <c r="B65" s="41">
        <v>42526</v>
      </c>
      <c r="C65" s="102" t="s">
        <v>97</v>
      </c>
      <c r="D65" s="46" t="s">
        <v>59</v>
      </c>
      <c r="E65" s="46" t="s">
        <v>60</v>
      </c>
      <c r="F65" s="49" t="s">
        <v>28</v>
      </c>
      <c r="G65" s="29">
        <v>300</v>
      </c>
      <c r="H65" s="59" t="s">
        <v>67</v>
      </c>
    </row>
    <row r="66" spans="2:9" ht="15" customHeight="1">
      <c r="B66" s="41">
        <v>42531</v>
      </c>
      <c r="C66" s="102" t="s">
        <v>98</v>
      </c>
      <c r="D66" s="46" t="s">
        <v>59</v>
      </c>
      <c r="E66" s="46" t="s">
        <v>60</v>
      </c>
      <c r="F66" s="49" t="s">
        <v>28</v>
      </c>
      <c r="G66" s="29">
        <v>250</v>
      </c>
      <c r="H66" s="59" t="s">
        <v>67</v>
      </c>
    </row>
    <row r="67" spans="2:9" ht="15" customHeight="1">
      <c r="B67" s="41">
        <v>42535</v>
      </c>
      <c r="C67" s="102" t="s">
        <v>78</v>
      </c>
      <c r="D67" s="46" t="s">
        <v>59</v>
      </c>
      <c r="E67" s="46" t="s">
        <v>60</v>
      </c>
      <c r="F67" s="49" t="s">
        <v>28</v>
      </c>
      <c r="G67" s="29">
        <v>250</v>
      </c>
      <c r="H67" s="59" t="s">
        <v>67</v>
      </c>
    </row>
    <row r="68" spans="2:9" ht="15" customHeight="1">
      <c r="B68" s="41">
        <v>42541</v>
      </c>
      <c r="C68" s="102" t="s">
        <v>99</v>
      </c>
      <c r="D68" s="46" t="s">
        <v>59</v>
      </c>
      <c r="E68" s="46" t="s">
        <v>60</v>
      </c>
      <c r="F68" s="49" t="s">
        <v>28</v>
      </c>
      <c r="G68" s="29">
        <v>300</v>
      </c>
      <c r="H68" s="59" t="s">
        <v>67</v>
      </c>
    </row>
    <row r="69" spans="2:9" ht="15" customHeight="1">
      <c r="B69" s="41">
        <v>42541</v>
      </c>
      <c r="C69" s="102" t="s">
        <v>101</v>
      </c>
      <c r="D69" s="46" t="s">
        <v>59</v>
      </c>
      <c r="E69" s="46" t="s">
        <v>60</v>
      </c>
      <c r="F69" s="49" t="s">
        <v>28</v>
      </c>
      <c r="G69" s="29">
        <v>300</v>
      </c>
      <c r="H69" s="59" t="s">
        <v>67</v>
      </c>
      <c r="I69" s="250"/>
    </row>
    <row r="70" spans="2:9" ht="15" customHeight="1">
      <c r="B70" s="41">
        <v>42541</v>
      </c>
      <c r="C70" s="102" t="s">
        <v>100</v>
      </c>
      <c r="D70" s="46" t="s">
        <v>59</v>
      </c>
      <c r="E70" s="46" t="s">
        <v>60</v>
      </c>
      <c r="F70" s="49" t="s">
        <v>28</v>
      </c>
      <c r="G70" s="29">
        <v>250</v>
      </c>
      <c r="H70" s="59" t="s">
        <v>67</v>
      </c>
    </row>
    <row r="71" spans="2:9" ht="15" customHeight="1">
      <c r="B71" s="41">
        <v>42542</v>
      </c>
      <c r="C71" s="102" t="s">
        <v>102</v>
      </c>
      <c r="D71" s="46" t="s">
        <v>59</v>
      </c>
      <c r="E71" s="46" t="s">
        <v>60</v>
      </c>
      <c r="F71" s="49" t="s">
        <v>28</v>
      </c>
      <c r="G71" s="29">
        <v>300</v>
      </c>
      <c r="H71" s="59" t="s">
        <v>67</v>
      </c>
    </row>
    <row r="72" spans="2:9" ht="15" customHeight="1">
      <c r="B72" s="41">
        <v>42543</v>
      </c>
      <c r="C72" s="102" t="s">
        <v>103</v>
      </c>
      <c r="D72" s="46" t="s">
        <v>59</v>
      </c>
      <c r="E72" s="46" t="s">
        <v>60</v>
      </c>
      <c r="F72" s="49" t="s">
        <v>28</v>
      </c>
      <c r="G72" s="29">
        <v>250</v>
      </c>
      <c r="H72" s="59" t="s">
        <v>67</v>
      </c>
    </row>
    <row r="73" spans="2:9" ht="15" customHeight="1">
      <c r="B73" s="41">
        <v>42548</v>
      </c>
      <c r="C73" s="102" t="s">
        <v>104</v>
      </c>
      <c r="D73" s="46" t="s">
        <v>59</v>
      </c>
      <c r="E73" s="46" t="s">
        <v>60</v>
      </c>
      <c r="F73" s="49" t="s">
        <v>28</v>
      </c>
      <c r="G73" s="29">
        <v>250</v>
      </c>
      <c r="H73" s="59" t="s">
        <v>67</v>
      </c>
    </row>
    <row r="74" spans="2:9" ht="15" customHeight="1">
      <c r="B74" s="41">
        <v>42548</v>
      </c>
      <c r="C74" s="102" t="s">
        <v>105</v>
      </c>
      <c r="D74" s="46" t="s">
        <v>59</v>
      </c>
      <c r="E74" s="46" t="s">
        <v>60</v>
      </c>
      <c r="F74" s="49" t="s">
        <v>28</v>
      </c>
      <c r="G74" s="29">
        <v>4000</v>
      </c>
      <c r="H74" s="59" t="s">
        <v>67</v>
      </c>
    </row>
    <row r="75" spans="2:9" ht="15" customHeight="1">
      <c r="B75" s="41">
        <v>42549</v>
      </c>
      <c r="C75" s="102" t="s">
        <v>106</v>
      </c>
      <c r="D75" s="46" t="s">
        <v>59</v>
      </c>
      <c r="E75" s="46" t="s">
        <v>60</v>
      </c>
      <c r="F75" s="49" t="s">
        <v>28</v>
      </c>
      <c r="G75" s="29">
        <v>4000</v>
      </c>
      <c r="H75" s="59" t="s">
        <v>67</v>
      </c>
    </row>
    <row r="76" spans="2:9" ht="15" customHeight="1">
      <c r="B76" s="41">
        <v>42551</v>
      </c>
      <c r="C76" s="102" t="s">
        <v>107</v>
      </c>
      <c r="D76" s="46" t="s">
        <v>59</v>
      </c>
      <c r="E76" s="46" t="s">
        <v>60</v>
      </c>
      <c r="F76" s="49" t="s">
        <v>28</v>
      </c>
      <c r="G76" s="29">
        <v>4000</v>
      </c>
      <c r="H76" s="59" t="s">
        <v>67</v>
      </c>
    </row>
    <row r="77" spans="2:9" ht="15" customHeight="1">
      <c r="B77" s="41">
        <v>42587</v>
      </c>
      <c r="C77" s="102" t="s">
        <v>108</v>
      </c>
      <c r="D77" s="46" t="s">
        <v>59</v>
      </c>
      <c r="E77" s="46" t="s">
        <v>60</v>
      </c>
      <c r="F77" s="49" t="s">
        <v>28</v>
      </c>
      <c r="G77" s="29">
        <v>250</v>
      </c>
      <c r="H77" s="59" t="s">
        <v>67</v>
      </c>
    </row>
    <row r="78" spans="2:9" ht="15" customHeight="1">
      <c r="B78" s="41">
        <v>42593</v>
      </c>
      <c r="C78" s="102" t="s">
        <v>109</v>
      </c>
      <c r="D78" s="46" t="s">
        <v>59</v>
      </c>
      <c r="E78" s="46" t="s">
        <v>60</v>
      </c>
      <c r="F78" s="49" t="s">
        <v>28</v>
      </c>
      <c r="G78" s="29">
        <v>300</v>
      </c>
      <c r="H78" s="59" t="s">
        <v>67</v>
      </c>
    </row>
    <row r="79" spans="2:9" ht="15" customHeight="1">
      <c r="B79" s="41">
        <v>42593</v>
      </c>
      <c r="C79" s="102" t="s">
        <v>110</v>
      </c>
      <c r="D79" s="46" t="s">
        <v>59</v>
      </c>
      <c r="E79" s="46" t="s">
        <v>60</v>
      </c>
      <c r="F79" s="49" t="s">
        <v>28</v>
      </c>
      <c r="G79" s="29">
        <v>300</v>
      </c>
      <c r="H79" s="59" t="s">
        <v>67</v>
      </c>
    </row>
    <row r="80" spans="2:9" ht="15" customHeight="1">
      <c r="B80" s="41">
        <v>42597</v>
      </c>
      <c r="C80" s="102" t="s">
        <v>111</v>
      </c>
      <c r="D80" s="46" t="s">
        <v>59</v>
      </c>
      <c r="E80" s="46" t="s">
        <v>60</v>
      </c>
      <c r="F80" s="49" t="s">
        <v>28</v>
      </c>
      <c r="G80" s="29">
        <v>250</v>
      </c>
      <c r="H80" s="59" t="s">
        <v>67</v>
      </c>
    </row>
    <row r="81" spans="2:10" ht="15" customHeight="1">
      <c r="B81" s="41">
        <v>42599</v>
      </c>
      <c r="C81" s="102" t="s">
        <v>112</v>
      </c>
      <c r="D81" s="46" t="s">
        <v>59</v>
      </c>
      <c r="E81" s="46" t="s">
        <v>60</v>
      </c>
      <c r="F81" s="49" t="s">
        <v>28</v>
      </c>
      <c r="G81" s="29">
        <v>250</v>
      </c>
      <c r="H81" s="59" t="s">
        <v>67</v>
      </c>
    </row>
    <row r="82" spans="2:10" ht="15" customHeight="1">
      <c r="B82" s="41">
        <v>42601</v>
      </c>
      <c r="C82" s="102" t="s">
        <v>113</v>
      </c>
      <c r="D82" s="46" t="s">
        <v>59</v>
      </c>
      <c r="E82" s="46" t="s">
        <v>60</v>
      </c>
      <c r="F82" s="49" t="s">
        <v>28</v>
      </c>
      <c r="G82" s="29">
        <v>250</v>
      </c>
      <c r="H82" s="59" t="s">
        <v>67</v>
      </c>
    </row>
    <row r="83" spans="2:10" ht="15" customHeight="1">
      <c r="B83" s="41">
        <v>42584</v>
      </c>
      <c r="C83" s="106" t="s">
        <v>121</v>
      </c>
      <c r="D83" s="46" t="s">
        <v>120</v>
      </c>
      <c r="E83" s="46" t="s">
        <v>122</v>
      </c>
      <c r="F83" s="61" t="s">
        <v>123</v>
      </c>
      <c r="G83" s="29">
        <v>12168.8</v>
      </c>
      <c r="H83" s="62">
        <v>42638</v>
      </c>
    </row>
    <row r="84" spans="2:10" ht="15" customHeight="1">
      <c r="B84" s="41">
        <v>42584</v>
      </c>
      <c r="C84" s="102" t="s">
        <v>114</v>
      </c>
      <c r="D84" s="227" t="s">
        <v>115</v>
      </c>
      <c r="E84" s="46" t="s">
        <v>366</v>
      </c>
      <c r="F84" s="26" t="s">
        <v>116</v>
      </c>
      <c r="G84" s="60">
        <v>-8850</v>
      </c>
      <c r="H84" s="53" t="s">
        <v>67</v>
      </c>
    </row>
    <row r="85" spans="2:10" ht="15" customHeight="1">
      <c r="B85" s="41">
        <v>42584</v>
      </c>
      <c r="C85" s="102" t="s">
        <v>117</v>
      </c>
      <c r="D85" s="227" t="s">
        <v>115</v>
      </c>
      <c r="E85" s="46" t="s">
        <v>367</v>
      </c>
      <c r="F85" s="26" t="s">
        <v>118</v>
      </c>
      <c r="G85" s="60">
        <v>-1695</v>
      </c>
      <c r="H85" s="53" t="s">
        <v>67</v>
      </c>
    </row>
    <row r="86" spans="2:10" ht="15" customHeight="1">
      <c r="B86" s="41">
        <v>42587</v>
      </c>
      <c r="C86" s="102" t="s">
        <v>124</v>
      </c>
      <c r="D86" s="46" t="s">
        <v>120</v>
      </c>
      <c r="E86" s="46" t="s">
        <v>294</v>
      </c>
      <c r="F86" s="26" t="s">
        <v>66</v>
      </c>
      <c r="G86" s="29">
        <v>3382.4</v>
      </c>
      <c r="H86" s="62">
        <v>42638</v>
      </c>
    </row>
    <row r="87" spans="2:10" ht="15" customHeight="1">
      <c r="B87" s="41">
        <v>42587</v>
      </c>
      <c r="C87" s="102" t="s">
        <v>119</v>
      </c>
      <c r="D87" s="227" t="s">
        <v>115</v>
      </c>
      <c r="E87" s="46" t="s">
        <v>368</v>
      </c>
      <c r="F87" s="26" t="s">
        <v>66</v>
      </c>
      <c r="G87" s="60">
        <v>-3044.25</v>
      </c>
      <c r="H87" s="53" t="s">
        <v>67</v>
      </c>
      <c r="J87" s="198"/>
    </row>
    <row r="88" spans="2:10" ht="15" customHeight="1">
      <c r="B88" s="41">
        <v>42591</v>
      </c>
      <c r="C88" s="102" t="s">
        <v>125</v>
      </c>
      <c r="D88" s="46" t="s">
        <v>120</v>
      </c>
      <c r="E88" s="46" t="s">
        <v>258</v>
      </c>
      <c r="F88" s="26" t="s">
        <v>118</v>
      </c>
      <c r="G88" s="29">
        <v>3650</v>
      </c>
      <c r="H88" s="62">
        <v>42638</v>
      </c>
    </row>
    <row r="89" spans="2:10" ht="15" customHeight="1">
      <c r="B89" s="41">
        <v>42599</v>
      </c>
      <c r="C89" s="102" t="s">
        <v>126</v>
      </c>
      <c r="D89" s="46" t="s">
        <v>120</v>
      </c>
      <c r="E89" s="46" t="s">
        <v>294</v>
      </c>
      <c r="F89" s="26" t="s">
        <v>66</v>
      </c>
      <c r="G89" s="29">
        <v>9558</v>
      </c>
      <c r="H89" s="62">
        <v>42638</v>
      </c>
    </row>
    <row r="90" spans="2:10" ht="15" customHeight="1">
      <c r="B90" s="41">
        <v>42705</v>
      </c>
      <c r="C90" s="102" t="s">
        <v>127</v>
      </c>
      <c r="D90" s="46" t="s">
        <v>332</v>
      </c>
      <c r="E90" s="46" t="s">
        <v>259</v>
      </c>
      <c r="F90" s="49" t="s">
        <v>79</v>
      </c>
      <c r="G90" s="52">
        <v>54229.35</v>
      </c>
      <c r="H90" s="53" t="s">
        <v>67</v>
      </c>
      <c r="I90" s="253"/>
      <c r="J90" s="254"/>
    </row>
    <row r="91" spans="2:10" ht="15" customHeight="1">
      <c r="B91" s="41">
        <v>42669</v>
      </c>
      <c r="C91" s="102" t="s">
        <v>72</v>
      </c>
      <c r="D91" s="46" t="s">
        <v>128</v>
      </c>
      <c r="E91" s="46" t="s">
        <v>129</v>
      </c>
      <c r="F91" s="49" t="s">
        <v>73</v>
      </c>
      <c r="G91" s="52">
        <v>6600</v>
      </c>
      <c r="H91" s="53" t="s">
        <v>67</v>
      </c>
      <c r="I91" s="255"/>
    </row>
    <row r="92" spans="2:10">
      <c r="B92" s="41">
        <v>42619</v>
      </c>
      <c r="C92" s="105" t="s">
        <v>133</v>
      </c>
      <c r="D92" s="48" t="s">
        <v>134</v>
      </c>
      <c r="E92" s="48" t="s">
        <v>260</v>
      </c>
      <c r="F92" s="49" t="s">
        <v>28</v>
      </c>
      <c r="G92" s="57">
        <v>8357.6299999999992</v>
      </c>
      <c r="H92" s="47">
        <v>42621</v>
      </c>
    </row>
    <row r="93" spans="2:10" ht="15" customHeight="1">
      <c r="B93" s="41">
        <v>42643</v>
      </c>
      <c r="C93" s="102" t="s">
        <v>136</v>
      </c>
      <c r="D93" s="46" t="s">
        <v>137</v>
      </c>
      <c r="E93" s="46" t="s">
        <v>261</v>
      </c>
      <c r="F93" s="26" t="s">
        <v>138</v>
      </c>
      <c r="G93" s="29">
        <v>100000</v>
      </c>
      <c r="H93" s="53" t="s">
        <v>67</v>
      </c>
      <c r="I93" s="252"/>
    </row>
    <row r="94" spans="2:10">
      <c r="B94" s="41">
        <v>42704</v>
      </c>
      <c r="C94" s="106" t="s">
        <v>139</v>
      </c>
      <c r="D94" s="65" t="s">
        <v>140</v>
      </c>
      <c r="E94" s="46" t="s">
        <v>249</v>
      </c>
      <c r="F94" s="49" t="s">
        <v>141</v>
      </c>
      <c r="G94" s="57">
        <v>3000</v>
      </c>
      <c r="H94" s="54" t="s">
        <v>67</v>
      </c>
    </row>
    <row r="95" spans="2:10">
      <c r="B95" s="41">
        <v>42734</v>
      </c>
      <c r="C95" s="106" t="s">
        <v>139</v>
      </c>
      <c r="D95" s="65" t="s">
        <v>140</v>
      </c>
      <c r="E95" s="46" t="s">
        <v>249</v>
      </c>
      <c r="F95" s="49" t="s">
        <v>141</v>
      </c>
      <c r="G95" s="57">
        <v>3000</v>
      </c>
      <c r="H95" s="54" t="s">
        <v>67</v>
      </c>
    </row>
    <row r="96" spans="2:10">
      <c r="B96" s="41">
        <v>42646</v>
      </c>
      <c r="C96" s="105" t="s">
        <v>143</v>
      </c>
      <c r="D96" s="48" t="s">
        <v>379</v>
      </c>
      <c r="E96" s="58" t="s">
        <v>220</v>
      </c>
      <c r="F96" s="45" t="s">
        <v>144</v>
      </c>
      <c r="G96" s="30">
        <v>31356.560000000001</v>
      </c>
      <c r="H96" s="54" t="s">
        <v>67</v>
      </c>
    </row>
    <row r="97" spans="2:10">
      <c r="B97" s="41">
        <v>42675</v>
      </c>
      <c r="C97" s="105" t="s">
        <v>14</v>
      </c>
      <c r="D97" s="48" t="s">
        <v>379</v>
      </c>
      <c r="E97" s="58" t="s">
        <v>222</v>
      </c>
      <c r="F97" s="45" t="s">
        <v>144</v>
      </c>
      <c r="G97" s="30">
        <v>31356.560000000001</v>
      </c>
      <c r="H97" s="54" t="s">
        <v>67</v>
      </c>
    </row>
    <row r="98" spans="2:10">
      <c r="B98" s="41">
        <v>42706</v>
      </c>
      <c r="C98" s="105" t="s">
        <v>18</v>
      </c>
      <c r="D98" s="48" t="s">
        <v>379</v>
      </c>
      <c r="E98" s="58" t="s">
        <v>221</v>
      </c>
      <c r="F98" s="45" t="s">
        <v>144</v>
      </c>
      <c r="G98" s="30">
        <v>34492.22</v>
      </c>
      <c r="H98" s="54" t="s">
        <v>67</v>
      </c>
    </row>
    <row r="99" spans="2:10" ht="15" customHeight="1">
      <c r="B99" s="41">
        <v>42711</v>
      </c>
      <c r="C99" s="102" t="s">
        <v>145</v>
      </c>
      <c r="D99" s="48" t="s">
        <v>146</v>
      </c>
      <c r="E99" s="46" t="s">
        <v>223</v>
      </c>
      <c r="F99" s="49" t="s">
        <v>71</v>
      </c>
      <c r="G99" s="30">
        <v>138440.24</v>
      </c>
      <c r="H99" s="54" t="s">
        <v>67</v>
      </c>
      <c r="I99" s="306"/>
    </row>
    <row r="100" spans="2:10">
      <c r="B100" s="131">
        <v>42675</v>
      </c>
      <c r="C100" s="106" t="s">
        <v>147</v>
      </c>
      <c r="D100" s="44" t="s">
        <v>148</v>
      </c>
      <c r="E100" s="46" t="s">
        <v>223</v>
      </c>
      <c r="F100" s="49" t="s">
        <v>71</v>
      </c>
      <c r="G100" s="32">
        <v>44300.88</v>
      </c>
      <c r="H100" s="67" t="s">
        <v>67</v>
      </c>
      <c r="I100" s="306"/>
    </row>
    <row r="101" spans="2:10">
      <c r="B101" s="41">
        <v>42675</v>
      </c>
      <c r="C101" s="107" t="s">
        <v>151</v>
      </c>
      <c r="D101" s="44" t="s">
        <v>149</v>
      </c>
      <c r="E101" s="46" t="s">
        <v>369</v>
      </c>
      <c r="F101" s="45" t="s">
        <v>150</v>
      </c>
      <c r="G101" s="52">
        <v>209933.42</v>
      </c>
      <c r="H101" s="66" t="s">
        <v>67</v>
      </c>
    </row>
    <row r="102" spans="2:10">
      <c r="B102" s="130">
        <v>42705</v>
      </c>
      <c r="C102" s="111" t="s">
        <v>152</v>
      </c>
      <c r="D102" s="51" t="s">
        <v>149</v>
      </c>
      <c r="E102" s="56" t="s">
        <v>370</v>
      </c>
      <c r="F102" s="49" t="s">
        <v>150</v>
      </c>
      <c r="G102" s="52">
        <v>195055.06</v>
      </c>
      <c r="H102" s="50" t="s">
        <v>67</v>
      </c>
      <c r="I102" s="167"/>
    </row>
    <row r="103" spans="2:10" ht="25.5" customHeight="1">
      <c r="B103" s="41">
        <v>42584</v>
      </c>
      <c r="C103" s="102" t="s">
        <v>153</v>
      </c>
      <c r="D103" s="48" t="s">
        <v>154</v>
      </c>
      <c r="E103" s="64" t="s">
        <v>371</v>
      </c>
      <c r="F103" s="26" t="s">
        <v>142</v>
      </c>
      <c r="G103" s="29">
        <v>12975</v>
      </c>
      <c r="H103" s="66" t="s">
        <v>67</v>
      </c>
      <c r="I103" s="256"/>
    </row>
    <row r="104" spans="2:10" ht="15" customHeight="1">
      <c r="B104" s="41">
        <v>42664</v>
      </c>
      <c r="C104" s="102" t="s">
        <v>155</v>
      </c>
      <c r="D104" s="48" t="s">
        <v>156</v>
      </c>
      <c r="E104" s="46" t="s">
        <v>62</v>
      </c>
      <c r="F104" s="61" t="s">
        <v>157</v>
      </c>
      <c r="G104" s="29">
        <v>15340</v>
      </c>
      <c r="H104" s="50" t="s">
        <v>67</v>
      </c>
    </row>
    <row r="105" spans="2:10" ht="15" customHeight="1">
      <c r="B105" s="41">
        <v>42501</v>
      </c>
      <c r="C105" s="102" t="s">
        <v>160</v>
      </c>
      <c r="D105" s="46" t="s">
        <v>161</v>
      </c>
      <c r="E105" s="64" t="s">
        <v>372</v>
      </c>
      <c r="F105" s="26" t="s">
        <v>162</v>
      </c>
      <c r="G105" s="29">
        <f>170400-71040-73200</f>
        <v>26160</v>
      </c>
      <c r="H105" s="50"/>
      <c r="I105" s="215"/>
      <c r="J105" s="257"/>
    </row>
    <row r="106" spans="2:10" ht="15" customHeight="1">
      <c r="B106" s="132">
        <v>42684</v>
      </c>
      <c r="C106" s="106" t="s">
        <v>163</v>
      </c>
      <c r="D106" s="51" t="s">
        <v>180</v>
      </c>
      <c r="E106" s="64" t="s">
        <v>239</v>
      </c>
      <c r="F106" s="26" t="s">
        <v>165</v>
      </c>
      <c r="G106" s="116">
        <v>14298.45</v>
      </c>
      <c r="H106" s="117"/>
    </row>
    <row r="107" spans="2:10" ht="15" customHeight="1">
      <c r="B107" s="132">
        <v>42682</v>
      </c>
      <c r="C107" s="106" t="s">
        <v>163</v>
      </c>
      <c r="D107" s="65" t="s">
        <v>228</v>
      </c>
      <c r="E107" s="64" t="s">
        <v>240</v>
      </c>
      <c r="F107" s="26" t="s">
        <v>165</v>
      </c>
      <c r="G107" s="116">
        <v>15225.51</v>
      </c>
      <c r="H107" s="117"/>
    </row>
    <row r="108" spans="2:10" ht="23.25">
      <c r="B108" s="132">
        <v>42677</v>
      </c>
      <c r="C108" s="106" t="s">
        <v>163</v>
      </c>
      <c r="D108" s="118" t="s">
        <v>227</v>
      </c>
      <c r="E108" s="64" t="s">
        <v>242</v>
      </c>
      <c r="F108" s="26" t="s">
        <v>165</v>
      </c>
      <c r="G108" s="116">
        <v>18044</v>
      </c>
      <c r="H108" s="117"/>
    </row>
    <row r="109" spans="2:10" ht="17.25" customHeight="1" thickBot="1">
      <c r="B109" s="133">
        <v>42706</v>
      </c>
      <c r="C109" s="108" t="s">
        <v>163</v>
      </c>
      <c r="D109" s="119" t="s">
        <v>164</v>
      </c>
      <c r="E109" s="124" t="s">
        <v>241</v>
      </c>
      <c r="F109" s="120" t="s">
        <v>165</v>
      </c>
      <c r="G109" s="121">
        <v>22211.42</v>
      </c>
      <c r="H109" s="68"/>
    </row>
    <row r="110" spans="2:10" s="122" customFormat="1" ht="17.25" customHeight="1" thickBot="1">
      <c r="B110" s="148"/>
      <c r="C110" s="125"/>
      <c r="D110" s="126"/>
      <c r="E110" s="127"/>
      <c r="F110" s="128"/>
      <c r="G110" s="147">
        <f>SUM(G44:G109)</f>
        <v>1054546.25</v>
      </c>
      <c r="H110" s="149"/>
      <c r="I110" s="209"/>
      <c r="J110" s="209"/>
    </row>
    <row r="111" spans="2:10">
      <c r="B111" s="151">
        <v>42745</v>
      </c>
      <c r="C111" s="152" t="s">
        <v>14</v>
      </c>
      <c r="D111" s="153" t="s">
        <v>69</v>
      </c>
      <c r="E111" s="154" t="s">
        <v>373</v>
      </c>
      <c r="F111" s="155" t="s">
        <v>70</v>
      </c>
      <c r="G111" s="156">
        <v>16520</v>
      </c>
      <c r="H111" s="157"/>
    </row>
    <row r="112" spans="2:10">
      <c r="B112" s="41">
        <v>42870</v>
      </c>
      <c r="C112" s="102" t="s">
        <v>166</v>
      </c>
      <c r="D112" s="44" t="s">
        <v>167</v>
      </c>
      <c r="E112" s="46" t="s">
        <v>223</v>
      </c>
      <c r="F112" s="49" t="s">
        <v>71</v>
      </c>
      <c r="G112" s="29">
        <v>20556.53</v>
      </c>
      <c r="H112" s="50"/>
      <c r="I112" s="215"/>
    </row>
    <row r="113" spans="1:10">
      <c r="B113" s="134">
        <v>42794</v>
      </c>
      <c r="C113" s="110" t="s">
        <v>168</v>
      </c>
      <c r="D113" s="71" t="s">
        <v>169</v>
      </c>
      <c r="E113" s="46" t="s">
        <v>262</v>
      </c>
      <c r="F113" s="49" t="s">
        <v>170</v>
      </c>
      <c r="G113" s="70">
        <v>28983.05</v>
      </c>
      <c r="H113" s="53"/>
    </row>
    <row r="114" spans="1:10">
      <c r="B114" s="41">
        <v>42794</v>
      </c>
      <c r="C114" s="106" t="s">
        <v>171</v>
      </c>
      <c r="D114" s="51" t="s">
        <v>169</v>
      </c>
      <c r="E114" s="46" t="s">
        <v>172</v>
      </c>
      <c r="F114" s="49" t="s">
        <v>170</v>
      </c>
      <c r="G114" s="29">
        <v>16101.7</v>
      </c>
      <c r="H114" s="53"/>
    </row>
    <row r="115" spans="1:10">
      <c r="B115" s="129">
        <v>42766</v>
      </c>
      <c r="C115" s="106" t="s">
        <v>173</v>
      </c>
      <c r="D115" s="51" t="s">
        <v>169</v>
      </c>
      <c r="E115" s="51" t="s">
        <v>174</v>
      </c>
      <c r="F115" s="49" t="s">
        <v>170</v>
      </c>
      <c r="G115" s="57">
        <v>95.68</v>
      </c>
      <c r="H115" s="54"/>
    </row>
    <row r="116" spans="1:10">
      <c r="B116" s="129">
        <v>43069</v>
      </c>
      <c r="C116" s="106" t="s">
        <v>173</v>
      </c>
      <c r="D116" s="51" t="s">
        <v>169</v>
      </c>
      <c r="E116" s="51" t="s">
        <v>302</v>
      </c>
      <c r="F116" s="49" t="s">
        <v>170</v>
      </c>
      <c r="G116" s="57">
        <v>266.95</v>
      </c>
      <c r="H116" s="54"/>
    </row>
    <row r="117" spans="1:10">
      <c r="B117" s="129">
        <v>43098</v>
      </c>
      <c r="C117" s="106" t="s">
        <v>173</v>
      </c>
      <c r="D117" s="51" t="s">
        <v>169</v>
      </c>
      <c r="E117" s="51" t="s">
        <v>303</v>
      </c>
      <c r="F117" s="49" t="s">
        <v>170</v>
      </c>
      <c r="G117" s="57">
        <v>445.54</v>
      </c>
      <c r="H117" s="54"/>
      <c r="I117" s="252"/>
    </row>
    <row r="118" spans="1:10" s="55" customFormat="1" ht="15" customHeight="1">
      <c r="B118" s="41">
        <v>43097</v>
      </c>
      <c r="C118" s="273" t="s">
        <v>232</v>
      </c>
      <c r="D118" s="51" t="s">
        <v>229</v>
      </c>
      <c r="E118" s="56" t="s">
        <v>374</v>
      </c>
      <c r="F118" s="26" t="s">
        <v>175</v>
      </c>
      <c r="G118" s="52">
        <v>126026.69</v>
      </c>
      <c r="H118" s="53"/>
      <c r="I118" s="216"/>
    </row>
    <row r="119" spans="1:10" ht="15" customHeight="1">
      <c r="B119" s="41">
        <v>42922</v>
      </c>
      <c r="C119" s="106" t="s">
        <v>163</v>
      </c>
      <c r="D119" s="72" t="s">
        <v>176</v>
      </c>
      <c r="E119" s="64" t="s">
        <v>375</v>
      </c>
      <c r="F119" s="26" t="s">
        <v>165</v>
      </c>
      <c r="G119" s="30">
        <v>18058.18</v>
      </c>
      <c r="H119" s="54"/>
    </row>
    <row r="120" spans="1:10" ht="15" customHeight="1">
      <c r="B120" s="41">
        <v>43061</v>
      </c>
      <c r="C120" s="106" t="s">
        <v>163</v>
      </c>
      <c r="D120" s="72" t="s">
        <v>176</v>
      </c>
      <c r="E120" s="64" t="s">
        <v>376</v>
      </c>
      <c r="F120" s="26" t="s">
        <v>165</v>
      </c>
      <c r="G120" s="30">
        <v>30245.63</v>
      </c>
      <c r="H120" s="54"/>
    </row>
    <row r="121" spans="1:10" ht="15" customHeight="1">
      <c r="B121" s="129">
        <v>42807</v>
      </c>
      <c r="C121" s="102" t="s">
        <v>211</v>
      </c>
      <c r="D121" s="274" t="s">
        <v>177</v>
      </c>
      <c r="E121" s="65" t="s">
        <v>223</v>
      </c>
      <c r="F121" s="49" t="s">
        <v>71</v>
      </c>
      <c r="G121" s="57">
        <v>17305.03</v>
      </c>
      <c r="H121" s="54" t="s">
        <v>67</v>
      </c>
      <c r="I121" s="215"/>
    </row>
    <row r="122" spans="1:10" ht="24.75" customHeight="1">
      <c r="B122" s="129">
        <v>42948</v>
      </c>
      <c r="C122" s="106" t="s">
        <v>207</v>
      </c>
      <c r="D122" s="51" t="s">
        <v>206</v>
      </c>
      <c r="E122" s="93" t="s">
        <v>362</v>
      </c>
      <c r="F122" s="75" t="s">
        <v>142</v>
      </c>
      <c r="G122" s="57">
        <v>14800</v>
      </c>
      <c r="H122" s="54"/>
      <c r="I122" s="305"/>
    </row>
    <row r="123" spans="1:10" ht="25.5" customHeight="1">
      <c r="B123" s="129">
        <v>42948</v>
      </c>
      <c r="C123" s="106" t="s">
        <v>205</v>
      </c>
      <c r="D123" s="51" t="s">
        <v>206</v>
      </c>
      <c r="E123" s="93" t="s">
        <v>361</v>
      </c>
      <c r="F123" s="75" t="s">
        <v>142</v>
      </c>
      <c r="G123" s="57">
        <v>3700</v>
      </c>
      <c r="H123" s="54"/>
      <c r="I123" s="305"/>
    </row>
    <row r="124" spans="1:10" ht="15.75" customHeight="1">
      <c r="A124" s="123"/>
      <c r="B124" s="129">
        <v>42795</v>
      </c>
      <c r="C124" s="275" t="s">
        <v>178</v>
      </c>
      <c r="D124" s="51" t="s">
        <v>128</v>
      </c>
      <c r="E124" s="46" t="s">
        <v>360</v>
      </c>
      <c r="F124" s="49" t="s">
        <v>73</v>
      </c>
      <c r="G124" s="57">
        <v>1800</v>
      </c>
      <c r="H124" s="54"/>
      <c r="I124" s="258"/>
      <c r="J124" s="259"/>
    </row>
    <row r="125" spans="1:10" ht="15" customHeight="1">
      <c r="A125" s="123"/>
      <c r="B125" s="41">
        <v>42758</v>
      </c>
      <c r="C125" s="275" t="s">
        <v>178</v>
      </c>
      <c r="D125" s="56" t="s">
        <v>128</v>
      </c>
      <c r="E125" s="46" t="s">
        <v>359</v>
      </c>
      <c r="F125" s="49" t="s">
        <v>73</v>
      </c>
      <c r="G125" s="52">
        <v>6400</v>
      </c>
      <c r="H125" s="53" t="s">
        <v>67</v>
      </c>
      <c r="I125" s="258"/>
      <c r="J125" s="259"/>
    </row>
    <row r="126" spans="1:10" ht="15" customHeight="1">
      <c r="B126" s="41">
        <v>42865</v>
      </c>
      <c r="C126" s="106" t="s">
        <v>163</v>
      </c>
      <c r="D126" s="51" t="s">
        <v>180</v>
      </c>
      <c r="E126" s="46" t="s">
        <v>263</v>
      </c>
      <c r="F126" s="26" t="s">
        <v>165</v>
      </c>
      <c r="G126" s="57">
        <v>3227.87</v>
      </c>
      <c r="H126" s="54"/>
    </row>
    <row r="127" spans="1:10" ht="15" customHeight="1">
      <c r="B127" s="41">
        <v>42804</v>
      </c>
      <c r="C127" s="102" t="s">
        <v>181</v>
      </c>
      <c r="D127" s="65" t="s">
        <v>358</v>
      </c>
      <c r="E127" s="46" t="s">
        <v>223</v>
      </c>
      <c r="F127" s="49" t="s">
        <v>71</v>
      </c>
      <c r="G127" s="57">
        <v>12155.98</v>
      </c>
      <c r="H127" s="54" t="s">
        <v>67</v>
      </c>
      <c r="I127" s="215"/>
    </row>
    <row r="128" spans="1:10">
      <c r="B128" s="41">
        <v>42766</v>
      </c>
      <c r="C128" s="106" t="s">
        <v>212</v>
      </c>
      <c r="D128" s="65" t="s">
        <v>140</v>
      </c>
      <c r="E128" s="46" t="s">
        <v>273</v>
      </c>
      <c r="F128" s="49" t="s">
        <v>141</v>
      </c>
      <c r="G128" s="57">
        <v>3000</v>
      </c>
      <c r="H128" s="54" t="s">
        <v>67</v>
      </c>
    </row>
    <row r="129" spans="2:9" ht="15" customHeight="1">
      <c r="B129" s="41">
        <v>42781</v>
      </c>
      <c r="C129" s="106" t="s">
        <v>212</v>
      </c>
      <c r="D129" s="65" t="s">
        <v>140</v>
      </c>
      <c r="E129" s="46" t="s">
        <v>238</v>
      </c>
      <c r="F129" s="49" t="s">
        <v>141</v>
      </c>
      <c r="G129" s="57">
        <v>16250</v>
      </c>
      <c r="H129" s="54"/>
    </row>
    <row r="130" spans="2:9">
      <c r="B130" s="131">
        <v>42823</v>
      </c>
      <c r="C130" s="106" t="s">
        <v>212</v>
      </c>
      <c r="D130" s="65" t="s">
        <v>140</v>
      </c>
      <c r="E130" s="46" t="s">
        <v>237</v>
      </c>
      <c r="F130" s="49" t="s">
        <v>141</v>
      </c>
      <c r="G130" s="57">
        <v>6000</v>
      </c>
      <c r="H130" s="54" t="s">
        <v>67</v>
      </c>
    </row>
    <row r="131" spans="2:9">
      <c r="B131" s="41">
        <v>42855</v>
      </c>
      <c r="C131" s="106" t="s">
        <v>212</v>
      </c>
      <c r="D131" s="65" t="s">
        <v>140</v>
      </c>
      <c r="E131" s="46" t="s">
        <v>244</v>
      </c>
      <c r="F131" s="49" t="s">
        <v>141</v>
      </c>
      <c r="G131" s="57">
        <v>3000</v>
      </c>
      <c r="H131" s="54"/>
    </row>
    <row r="132" spans="2:9">
      <c r="B132" s="41">
        <v>42886</v>
      </c>
      <c r="C132" s="106" t="s">
        <v>212</v>
      </c>
      <c r="D132" s="65" t="s">
        <v>140</v>
      </c>
      <c r="E132" s="46" t="s">
        <v>245</v>
      </c>
      <c r="F132" s="49" t="s">
        <v>141</v>
      </c>
      <c r="G132" s="57">
        <v>3000</v>
      </c>
      <c r="H132" s="54"/>
    </row>
    <row r="133" spans="2:9">
      <c r="B133" s="41">
        <v>42916</v>
      </c>
      <c r="C133" s="106" t="s">
        <v>212</v>
      </c>
      <c r="D133" s="65" t="s">
        <v>140</v>
      </c>
      <c r="E133" s="46" t="s">
        <v>246</v>
      </c>
      <c r="F133" s="49" t="s">
        <v>141</v>
      </c>
      <c r="G133" s="57">
        <v>3000</v>
      </c>
      <c r="H133" s="54"/>
    </row>
    <row r="134" spans="2:9">
      <c r="B134" s="41">
        <v>42947</v>
      </c>
      <c r="C134" s="106" t="s">
        <v>212</v>
      </c>
      <c r="D134" s="65" t="s">
        <v>140</v>
      </c>
      <c r="E134" s="46" t="s">
        <v>247</v>
      </c>
      <c r="F134" s="49" t="s">
        <v>141</v>
      </c>
      <c r="G134" s="57">
        <v>3000</v>
      </c>
      <c r="H134" s="54"/>
    </row>
    <row r="135" spans="2:9">
      <c r="B135" s="41">
        <v>42978</v>
      </c>
      <c r="C135" s="106" t="s">
        <v>212</v>
      </c>
      <c r="D135" s="65" t="s">
        <v>140</v>
      </c>
      <c r="E135" s="46" t="s">
        <v>248</v>
      </c>
      <c r="F135" s="49" t="s">
        <v>141</v>
      </c>
      <c r="G135" s="57">
        <v>3000</v>
      </c>
      <c r="H135" s="54"/>
    </row>
    <row r="136" spans="2:9">
      <c r="B136" s="41">
        <v>43008</v>
      </c>
      <c r="C136" s="106" t="s">
        <v>212</v>
      </c>
      <c r="D136" s="65" t="s">
        <v>140</v>
      </c>
      <c r="E136" s="46" t="s">
        <v>269</v>
      </c>
      <c r="F136" s="49" t="s">
        <v>141</v>
      </c>
      <c r="G136" s="57">
        <v>3000</v>
      </c>
      <c r="H136" s="54"/>
    </row>
    <row r="137" spans="2:9">
      <c r="B137" s="41">
        <v>43039</v>
      </c>
      <c r="C137" s="106" t="s">
        <v>212</v>
      </c>
      <c r="D137" s="65" t="s">
        <v>140</v>
      </c>
      <c r="E137" s="46" t="s">
        <v>270</v>
      </c>
      <c r="F137" s="49" t="s">
        <v>141</v>
      </c>
      <c r="G137" s="57">
        <v>3000</v>
      </c>
      <c r="H137" s="54"/>
      <c r="I137" s="260"/>
    </row>
    <row r="138" spans="2:9">
      <c r="B138" s="41">
        <v>43069</v>
      </c>
      <c r="C138" s="106" t="s">
        <v>212</v>
      </c>
      <c r="D138" s="65" t="s">
        <v>140</v>
      </c>
      <c r="E138" s="46" t="s">
        <v>271</v>
      </c>
      <c r="F138" s="49" t="s">
        <v>141</v>
      </c>
      <c r="G138" s="57">
        <v>3000</v>
      </c>
      <c r="H138" s="54"/>
    </row>
    <row r="139" spans="2:9">
      <c r="B139" s="41">
        <v>43098</v>
      </c>
      <c r="C139" s="106" t="s">
        <v>212</v>
      </c>
      <c r="D139" s="65" t="s">
        <v>140</v>
      </c>
      <c r="E139" s="46" t="s">
        <v>272</v>
      </c>
      <c r="F139" s="49" t="s">
        <v>141</v>
      </c>
      <c r="G139" s="57">
        <v>3000</v>
      </c>
      <c r="H139" s="54"/>
    </row>
    <row r="140" spans="2:9" ht="15" customHeight="1">
      <c r="B140" s="41">
        <v>42886</v>
      </c>
      <c r="C140" s="102" t="s">
        <v>182</v>
      </c>
      <c r="D140" s="276" t="s">
        <v>183</v>
      </c>
      <c r="E140" s="65" t="s">
        <v>223</v>
      </c>
      <c r="F140" s="49" t="s">
        <v>71</v>
      </c>
      <c r="G140" s="57">
        <v>103830.18</v>
      </c>
      <c r="H140" s="54"/>
      <c r="I140" s="215"/>
    </row>
    <row r="141" spans="2:9" ht="15" customHeight="1">
      <c r="B141" s="41">
        <v>42750</v>
      </c>
      <c r="C141" s="105" t="s">
        <v>20</v>
      </c>
      <c r="D141" s="48" t="s">
        <v>379</v>
      </c>
      <c r="E141" s="58" t="s">
        <v>250</v>
      </c>
      <c r="F141" s="45" t="s">
        <v>144</v>
      </c>
      <c r="G141" s="30">
        <v>34492.22</v>
      </c>
      <c r="H141" s="54" t="s">
        <v>67</v>
      </c>
    </row>
    <row r="142" spans="2:9" ht="15" customHeight="1">
      <c r="B142" s="41">
        <v>42769</v>
      </c>
      <c r="C142" s="105" t="s">
        <v>184</v>
      </c>
      <c r="D142" s="48" t="s">
        <v>379</v>
      </c>
      <c r="E142" s="58" t="s">
        <v>251</v>
      </c>
      <c r="F142" s="45" t="s">
        <v>144</v>
      </c>
      <c r="G142" s="30">
        <v>34492.22</v>
      </c>
      <c r="H142" s="54" t="s">
        <v>67</v>
      </c>
    </row>
    <row r="143" spans="2:9" ht="15" customHeight="1">
      <c r="B143" s="41">
        <v>42797</v>
      </c>
      <c r="C143" s="105" t="s">
        <v>22</v>
      </c>
      <c r="D143" s="48" t="s">
        <v>379</v>
      </c>
      <c r="E143" s="58" t="s">
        <v>252</v>
      </c>
      <c r="F143" s="45" t="s">
        <v>144</v>
      </c>
      <c r="G143" s="30">
        <v>34492.22</v>
      </c>
      <c r="H143" s="54" t="s">
        <v>67</v>
      </c>
    </row>
    <row r="144" spans="2:9" ht="15" customHeight="1">
      <c r="B144" s="41">
        <v>42830</v>
      </c>
      <c r="C144" s="105" t="s">
        <v>23</v>
      </c>
      <c r="D144" s="48" t="s">
        <v>379</v>
      </c>
      <c r="E144" s="58" t="s">
        <v>253</v>
      </c>
      <c r="F144" s="45" t="s">
        <v>144</v>
      </c>
      <c r="G144" s="30">
        <v>34492.22</v>
      </c>
      <c r="H144" s="54" t="s">
        <v>67</v>
      </c>
    </row>
    <row r="145" spans="2:9" ht="15" customHeight="1">
      <c r="B145" s="130">
        <v>42865</v>
      </c>
      <c r="C145" s="112" t="s">
        <v>24</v>
      </c>
      <c r="D145" s="48" t="s">
        <v>379</v>
      </c>
      <c r="E145" s="73" t="s">
        <v>254</v>
      </c>
      <c r="F145" s="49" t="s">
        <v>144</v>
      </c>
      <c r="G145" s="57">
        <v>34492.22</v>
      </c>
      <c r="H145" s="54"/>
    </row>
    <row r="146" spans="2:9" ht="15" customHeight="1">
      <c r="B146" s="41">
        <v>42899</v>
      </c>
      <c r="C146" s="105" t="s">
        <v>25</v>
      </c>
      <c r="D146" s="48" t="s">
        <v>379</v>
      </c>
      <c r="E146" s="58" t="s">
        <v>255</v>
      </c>
      <c r="F146" s="45" t="s">
        <v>144</v>
      </c>
      <c r="G146" s="30">
        <v>34492.22</v>
      </c>
      <c r="H146" s="54"/>
    </row>
    <row r="147" spans="2:9" ht="15" customHeight="1">
      <c r="B147" s="135">
        <v>42920</v>
      </c>
      <c r="C147" s="106" t="s">
        <v>185</v>
      </c>
      <c r="D147" s="48" t="s">
        <v>379</v>
      </c>
      <c r="E147" s="58" t="s">
        <v>256</v>
      </c>
      <c r="F147" s="45" t="s">
        <v>144</v>
      </c>
      <c r="G147" s="30">
        <v>34492.22</v>
      </c>
      <c r="H147" s="54"/>
    </row>
    <row r="148" spans="2:9" ht="13.5" customHeight="1">
      <c r="B148" s="135">
        <v>43059</v>
      </c>
      <c r="C148" s="106" t="s">
        <v>224</v>
      </c>
      <c r="D148" s="48" t="s">
        <v>379</v>
      </c>
      <c r="E148" s="58" t="s">
        <v>257</v>
      </c>
      <c r="F148" s="45" t="s">
        <v>144</v>
      </c>
      <c r="G148" s="30">
        <v>34492.22</v>
      </c>
      <c r="H148" s="115"/>
    </row>
    <row r="149" spans="2:9" ht="15" customHeight="1">
      <c r="B149" s="135">
        <v>42982</v>
      </c>
      <c r="C149" s="106" t="s">
        <v>215</v>
      </c>
      <c r="D149" s="48" t="s">
        <v>379</v>
      </c>
      <c r="E149" s="58" t="s">
        <v>217</v>
      </c>
      <c r="F149" s="45" t="s">
        <v>144</v>
      </c>
      <c r="G149" s="30">
        <v>34492.22</v>
      </c>
      <c r="H149" s="54"/>
    </row>
    <row r="150" spans="2:9" ht="15" customHeight="1">
      <c r="B150" s="135">
        <v>43012</v>
      </c>
      <c r="C150" s="106" t="s">
        <v>218</v>
      </c>
      <c r="D150" s="48" t="s">
        <v>379</v>
      </c>
      <c r="E150" s="58" t="s">
        <v>216</v>
      </c>
      <c r="F150" s="45" t="s">
        <v>144</v>
      </c>
      <c r="G150" s="30">
        <v>34492.22</v>
      </c>
      <c r="H150" s="54"/>
    </row>
    <row r="151" spans="2:9" ht="15" customHeight="1">
      <c r="B151" s="135">
        <v>43046</v>
      </c>
      <c r="C151" s="106" t="s">
        <v>226</v>
      </c>
      <c r="D151" s="48" t="s">
        <v>379</v>
      </c>
      <c r="E151" s="58" t="s">
        <v>225</v>
      </c>
      <c r="F151" s="45" t="s">
        <v>144</v>
      </c>
      <c r="G151" s="30">
        <v>34492.22</v>
      </c>
      <c r="H151" s="54"/>
    </row>
    <row r="152" spans="2:9" ht="15" customHeight="1">
      <c r="B152" s="135">
        <v>43073</v>
      </c>
      <c r="C152" s="106" t="s">
        <v>233</v>
      </c>
      <c r="D152" s="48" t="s">
        <v>379</v>
      </c>
      <c r="E152" s="58" t="s">
        <v>234</v>
      </c>
      <c r="F152" s="45" t="s">
        <v>144</v>
      </c>
      <c r="G152" s="30">
        <v>34492.22</v>
      </c>
      <c r="H152" s="54"/>
    </row>
    <row r="153" spans="2:9" ht="17.25" customHeight="1">
      <c r="B153" s="41">
        <v>42852</v>
      </c>
      <c r="C153" s="106" t="s">
        <v>163</v>
      </c>
      <c r="D153" s="48" t="s">
        <v>186</v>
      </c>
      <c r="E153" s="46" t="s">
        <v>264</v>
      </c>
      <c r="F153" s="26" t="s">
        <v>165</v>
      </c>
      <c r="G153" s="30">
        <v>11956</v>
      </c>
      <c r="H153" s="54"/>
    </row>
    <row r="154" spans="2:9" ht="24" customHeight="1">
      <c r="B154" s="41">
        <v>43096</v>
      </c>
      <c r="C154" s="106" t="s">
        <v>163</v>
      </c>
      <c r="D154" s="48" t="s">
        <v>236</v>
      </c>
      <c r="E154" s="64" t="s">
        <v>265</v>
      </c>
      <c r="F154" s="26" t="s">
        <v>165</v>
      </c>
      <c r="G154" s="76">
        <v>9948.8799999999992</v>
      </c>
      <c r="H154" s="50"/>
      <c r="I154" s="261"/>
    </row>
    <row r="155" spans="2:9" ht="24" customHeight="1">
      <c r="B155" s="41">
        <v>42758</v>
      </c>
      <c r="C155" s="112" t="s">
        <v>187</v>
      </c>
      <c r="D155" s="65" t="s">
        <v>188</v>
      </c>
      <c r="E155" s="74" t="s">
        <v>346</v>
      </c>
      <c r="F155" s="75" t="s">
        <v>142</v>
      </c>
      <c r="G155" s="30">
        <v>1800</v>
      </c>
      <c r="H155" s="54"/>
    </row>
    <row r="156" spans="2:9" ht="15" customHeight="1">
      <c r="B156" s="41">
        <v>42887</v>
      </c>
      <c r="C156" s="112" t="s">
        <v>189</v>
      </c>
      <c r="D156" s="65" t="s">
        <v>188</v>
      </c>
      <c r="E156" s="58" t="s">
        <v>347</v>
      </c>
      <c r="F156" s="75" t="s">
        <v>142</v>
      </c>
      <c r="G156" s="30">
        <v>1800</v>
      </c>
      <c r="H156" s="54"/>
    </row>
    <row r="157" spans="2:9" ht="15" customHeight="1">
      <c r="B157" s="41">
        <v>42907</v>
      </c>
      <c r="C157" s="106" t="s">
        <v>163</v>
      </c>
      <c r="D157" s="65" t="s">
        <v>190</v>
      </c>
      <c r="E157" s="46" t="s">
        <v>266</v>
      </c>
      <c r="F157" s="26" t="s">
        <v>165</v>
      </c>
      <c r="G157" s="30">
        <v>9762.09</v>
      </c>
      <c r="H157" s="54"/>
    </row>
    <row r="158" spans="2:9" ht="24" customHeight="1">
      <c r="B158" s="41">
        <v>42948</v>
      </c>
      <c r="C158" s="106" t="s">
        <v>208</v>
      </c>
      <c r="D158" s="65" t="s">
        <v>154</v>
      </c>
      <c r="E158" s="94" t="s">
        <v>348</v>
      </c>
      <c r="F158" s="95" t="s">
        <v>142</v>
      </c>
      <c r="G158" s="57">
        <v>12975</v>
      </c>
      <c r="H158" s="54"/>
      <c r="I158" s="262"/>
    </row>
    <row r="159" spans="2:9" ht="15" customHeight="1">
      <c r="B159" s="41">
        <v>43074</v>
      </c>
      <c r="C159" s="102" t="s">
        <v>267</v>
      </c>
      <c r="D159" s="48" t="s">
        <v>230</v>
      </c>
      <c r="E159" s="46" t="s">
        <v>231</v>
      </c>
      <c r="F159" s="63" t="s">
        <v>268</v>
      </c>
      <c r="G159" s="30">
        <v>15877</v>
      </c>
      <c r="H159" s="54" t="s">
        <v>67</v>
      </c>
      <c r="I159" s="263"/>
    </row>
    <row r="160" spans="2:9" ht="15" customHeight="1">
      <c r="B160" s="41">
        <v>42984</v>
      </c>
      <c r="C160" s="277" t="s">
        <v>191</v>
      </c>
      <c r="D160" s="46" t="s">
        <v>192</v>
      </c>
      <c r="E160" s="65" t="s">
        <v>223</v>
      </c>
      <c r="F160" s="49" t="s">
        <v>71</v>
      </c>
      <c r="G160" s="76">
        <v>23073.37</v>
      </c>
      <c r="H160" s="244"/>
      <c r="I160" s="215"/>
    </row>
    <row r="161" spans="2:10" ht="15" customHeight="1">
      <c r="B161" s="132">
        <v>42766</v>
      </c>
      <c r="C161" s="102" t="s">
        <v>193</v>
      </c>
      <c r="D161" s="46" t="s">
        <v>194</v>
      </c>
      <c r="E161" s="46" t="s">
        <v>243</v>
      </c>
      <c r="F161" s="26" t="s">
        <v>165</v>
      </c>
      <c r="G161" s="76">
        <f>103632.16+112164.35+2172.6+44331.38+22560.99+9185.9+2340+7433.5+17449.39+39869.9+1536+10580.71+50912.78+27759.67+4717.85+1394+10000+19063.74</f>
        <v>487104.92</v>
      </c>
      <c r="H161" s="77"/>
      <c r="I161" s="164"/>
      <c r="J161" s="264"/>
    </row>
    <row r="162" spans="2:10" ht="15" customHeight="1" thickBot="1">
      <c r="B162" s="133">
        <v>42776</v>
      </c>
      <c r="C162" s="278" t="s">
        <v>195</v>
      </c>
      <c r="D162" s="279" t="s">
        <v>196</v>
      </c>
      <c r="E162" s="280" t="s">
        <v>223</v>
      </c>
      <c r="F162" s="281" t="s">
        <v>71</v>
      </c>
      <c r="G162" s="282">
        <v>20766.04</v>
      </c>
      <c r="H162" s="283"/>
      <c r="I162" s="215"/>
    </row>
    <row r="163" spans="2:10" ht="18.75" customHeight="1" thickBot="1">
      <c r="B163" s="235"/>
      <c r="C163" s="236"/>
      <c r="D163" s="235"/>
      <c r="E163" s="235"/>
      <c r="F163" s="235"/>
      <c r="G163" s="237">
        <f>SUM(G111:G162)</f>
        <v>1481738.9499999997</v>
      </c>
      <c r="H163" s="238"/>
    </row>
    <row r="164" spans="2:10" ht="23.25" customHeight="1">
      <c r="B164" s="297" t="s">
        <v>428</v>
      </c>
      <c r="C164" s="298" t="s">
        <v>429</v>
      </c>
      <c r="D164" s="154" t="s">
        <v>430</v>
      </c>
      <c r="E164" s="299" t="s">
        <v>431</v>
      </c>
      <c r="F164" s="300" t="s">
        <v>298</v>
      </c>
      <c r="G164" s="156">
        <v>8999.81</v>
      </c>
      <c r="H164" s="157"/>
      <c r="I164" s="245"/>
    </row>
    <row r="165" spans="2:10" ht="15" customHeight="1">
      <c r="B165" s="239">
        <v>43247</v>
      </c>
      <c r="C165" s="71" t="s">
        <v>427</v>
      </c>
      <c r="D165" s="241" t="s">
        <v>311</v>
      </c>
      <c r="E165" s="241" t="s">
        <v>349</v>
      </c>
      <c r="F165" s="301" t="s">
        <v>219</v>
      </c>
      <c r="G165" s="70">
        <v>2735.8</v>
      </c>
      <c r="H165" s="244"/>
    </row>
    <row r="166" spans="2:10" ht="25.5" customHeight="1">
      <c r="B166" s="239">
        <v>43249</v>
      </c>
      <c r="C166" s="275" t="s">
        <v>178</v>
      </c>
      <c r="D166" s="241" t="s">
        <v>463</v>
      </c>
      <c r="E166" s="302" t="s">
        <v>464</v>
      </c>
      <c r="F166" s="301" t="s">
        <v>73</v>
      </c>
      <c r="G166" s="303">
        <v>7600</v>
      </c>
      <c r="H166" s="244"/>
      <c r="I166" s="265"/>
    </row>
    <row r="167" spans="2:10" ht="15" customHeight="1">
      <c r="B167" s="239">
        <v>43199</v>
      </c>
      <c r="C167" s="240" t="s">
        <v>325</v>
      </c>
      <c r="D167" s="241" t="s">
        <v>326</v>
      </c>
      <c r="E167" s="242" t="s">
        <v>327</v>
      </c>
      <c r="F167" s="243" t="s">
        <v>71</v>
      </c>
      <c r="G167" s="70">
        <v>6922.01</v>
      </c>
      <c r="H167" s="244"/>
      <c r="I167" s="193"/>
    </row>
    <row r="168" spans="2:10" ht="15" customHeight="1">
      <c r="B168" s="129">
        <v>43237</v>
      </c>
      <c r="C168" s="206" t="s">
        <v>393</v>
      </c>
      <c r="D168" s="46" t="s">
        <v>394</v>
      </c>
      <c r="E168" s="65" t="s">
        <v>395</v>
      </c>
      <c r="F168" s="49" t="s">
        <v>299</v>
      </c>
      <c r="G168" s="29">
        <v>3540</v>
      </c>
      <c r="H168" s="50"/>
      <c r="I168" s="248"/>
    </row>
    <row r="169" spans="2:10" ht="24.75" customHeight="1">
      <c r="B169" s="129">
        <v>43249</v>
      </c>
      <c r="C169" s="206" t="s">
        <v>451</v>
      </c>
      <c r="D169" s="46" t="s">
        <v>394</v>
      </c>
      <c r="E169" s="93" t="s">
        <v>452</v>
      </c>
      <c r="F169" s="49" t="s">
        <v>299</v>
      </c>
      <c r="G169" s="29">
        <v>1935.2</v>
      </c>
      <c r="H169" s="50"/>
      <c r="I169" s="248"/>
    </row>
    <row r="170" spans="2:10" ht="15" customHeight="1">
      <c r="B170" s="129">
        <v>43159</v>
      </c>
      <c r="C170" s="51" t="s">
        <v>173</v>
      </c>
      <c r="D170" s="51" t="s">
        <v>169</v>
      </c>
      <c r="E170" s="51" t="s">
        <v>306</v>
      </c>
      <c r="F170" s="49" t="s">
        <v>170</v>
      </c>
      <c r="G170" s="57">
        <v>497.38</v>
      </c>
      <c r="H170" s="47"/>
    </row>
    <row r="171" spans="2:10" s="55" customFormat="1" ht="15" customHeight="1">
      <c r="B171" s="159">
        <v>43128</v>
      </c>
      <c r="C171" s="160" t="s">
        <v>279</v>
      </c>
      <c r="D171" s="118" t="s">
        <v>229</v>
      </c>
      <c r="E171" s="161" t="s">
        <v>350</v>
      </c>
      <c r="F171" s="162" t="s">
        <v>175</v>
      </c>
      <c r="G171" s="150">
        <v>174632.87</v>
      </c>
      <c r="H171" s="163"/>
    </row>
    <row r="172" spans="2:10" s="55" customFormat="1" ht="15" customHeight="1">
      <c r="B172" s="139">
        <v>43159</v>
      </c>
      <c r="C172" s="140" t="s">
        <v>304</v>
      </c>
      <c r="D172" s="51" t="s">
        <v>229</v>
      </c>
      <c r="E172" s="56" t="s">
        <v>351</v>
      </c>
      <c r="F172" s="26" t="s">
        <v>175</v>
      </c>
      <c r="G172" s="29">
        <v>177524.56</v>
      </c>
      <c r="H172" s="47"/>
      <c r="I172" s="260"/>
    </row>
    <row r="173" spans="2:10" s="55" customFormat="1" ht="15" customHeight="1">
      <c r="B173" s="137">
        <v>43187</v>
      </c>
      <c r="C173" s="138" t="s">
        <v>309</v>
      </c>
      <c r="D173" s="51" t="s">
        <v>229</v>
      </c>
      <c r="E173" s="56" t="s">
        <v>352</v>
      </c>
      <c r="F173" s="26" t="s">
        <v>175</v>
      </c>
      <c r="G173" s="70">
        <v>175372.15</v>
      </c>
      <c r="H173" s="158"/>
      <c r="I173" s="164"/>
    </row>
    <row r="174" spans="2:10" s="55" customFormat="1" ht="15" customHeight="1">
      <c r="B174" s="137">
        <v>43218</v>
      </c>
      <c r="C174" s="138" t="s">
        <v>340</v>
      </c>
      <c r="D174" s="51" t="s">
        <v>229</v>
      </c>
      <c r="E174" s="56" t="s">
        <v>353</v>
      </c>
      <c r="F174" s="26" t="s">
        <v>175</v>
      </c>
      <c r="G174" s="70">
        <v>173350.63</v>
      </c>
      <c r="H174" s="158"/>
      <c r="I174" s="164"/>
    </row>
    <row r="175" spans="2:10" s="55" customFormat="1" ht="15" customHeight="1">
      <c r="B175" s="137">
        <v>43128</v>
      </c>
      <c r="C175" s="138" t="s">
        <v>280</v>
      </c>
      <c r="D175" s="51" t="s">
        <v>229</v>
      </c>
      <c r="E175" s="56" t="s">
        <v>354</v>
      </c>
      <c r="F175" s="26" t="s">
        <v>175</v>
      </c>
      <c r="G175" s="70">
        <v>102143.43</v>
      </c>
      <c r="H175" s="158"/>
    </row>
    <row r="176" spans="2:10" s="55" customFormat="1" ht="15" customHeight="1">
      <c r="B176" s="137">
        <v>43159</v>
      </c>
      <c r="C176" s="138" t="s">
        <v>305</v>
      </c>
      <c r="D176" s="51" t="s">
        <v>229</v>
      </c>
      <c r="E176" s="56" t="s">
        <v>355</v>
      </c>
      <c r="F176" s="26" t="s">
        <v>175</v>
      </c>
      <c r="G176" s="70">
        <v>116741.84</v>
      </c>
      <c r="H176" s="158"/>
      <c r="I176" s="260"/>
    </row>
    <row r="177" spans="2:10" s="55" customFormat="1" ht="15" customHeight="1">
      <c r="B177" s="137">
        <v>43187</v>
      </c>
      <c r="C177" s="138" t="s">
        <v>310</v>
      </c>
      <c r="D177" s="51" t="s">
        <v>229</v>
      </c>
      <c r="E177" s="56" t="s">
        <v>356</v>
      </c>
      <c r="F177" s="26" t="s">
        <v>175</v>
      </c>
      <c r="G177" s="29">
        <v>89685.17</v>
      </c>
      <c r="H177" s="158"/>
      <c r="I177" s="194"/>
    </row>
    <row r="178" spans="2:10" s="55" customFormat="1" ht="15" customHeight="1">
      <c r="B178" s="137">
        <v>43218</v>
      </c>
      <c r="C178" s="207" t="s">
        <v>341</v>
      </c>
      <c r="D178" s="51" t="s">
        <v>229</v>
      </c>
      <c r="E178" s="56" t="s">
        <v>357</v>
      </c>
      <c r="F178" s="26" t="s">
        <v>175</v>
      </c>
      <c r="G178" s="29">
        <v>101318.28</v>
      </c>
      <c r="H178" s="158"/>
      <c r="I178" s="203"/>
    </row>
    <row r="179" spans="2:10" s="55" customFormat="1" ht="23.25" customHeight="1">
      <c r="B179" s="137">
        <v>43235</v>
      </c>
      <c r="C179" s="207" t="s">
        <v>380</v>
      </c>
      <c r="D179" s="51" t="s">
        <v>392</v>
      </c>
      <c r="E179" s="94" t="s">
        <v>401</v>
      </c>
      <c r="F179" s="40" t="s">
        <v>235</v>
      </c>
      <c r="G179" s="29">
        <v>10000.030000000001</v>
      </c>
      <c r="H179" s="158"/>
      <c r="I179" s="245"/>
    </row>
    <row r="180" spans="2:10" s="55" customFormat="1" ht="24.75" customHeight="1">
      <c r="B180" s="137">
        <v>43222</v>
      </c>
      <c r="C180" s="207" t="s">
        <v>380</v>
      </c>
      <c r="D180" s="51" t="s">
        <v>396</v>
      </c>
      <c r="E180" s="94" t="s">
        <v>397</v>
      </c>
      <c r="F180" s="40" t="s">
        <v>330</v>
      </c>
      <c r="G180" s="29">
        <v>26620.799999999999</v>
      </c>
      <c r="H180" s="158"/>
      <c r="I180" s="245"/>
    </row>
    <row r="181" spans="2:10" ht="15" customHeight="1">
      <c r="B181" s="129">
        <v>43249</v>
      </c>
      <c r="C181" s="206" t="s">
        <v>453</v>
      </c>
      <c r="D181" s="46" t="s">
        <v>454</v>
      </c>
      <c r="E181" s="93" t="s">
        <v>455</v>
      </c>
      <c r="F181" s="49" t="s">
        <v>456</v>
      </c>
      <c r="G181" s="29">
        <v>41311.800000000003</v>
      </c>
      <c r="H181" s="50"/>
      <c r="I181" s="248"/>
    </row>
    <row r="182" spans="2:10" s="55" customFormat="1" ht="25.5" customHeight="1">
      <c r="B182" s="137">
        <v>43222</v>
      </c>
      <c r="C182" s="207" t="s">
        <v>382</v>
      </c>
      <c r="D182" s="51" t="s">
        <v>329</v>
      </c>
      <c r="E182" s="206" t="s">
        <v>383</v>
      </c>
      <c r="F182" s="26" t="s">
        <v>328</v>
      </c>
      <c r="G182" s="29">
        <v>3380.17</v>
      </c>
      <c r="H182" s="158"/>
      <c r="I182" s="245"/>
    </row>
    <row r="183" spans="2:10" s="55" customFormat="1" ht="24" customHeight="1">
      <c r="B183" s="137">
        <v>43238</v>
      </c>
      <c r="C183" s="207" t="s">
        <v>432</v>
      </c>
      <c r="D183" s="51" t="s">
        <v>433</v>
      </c>
      <c r="E183" s="206" t="s">
        <v>436</v>
      </c>
      <c r="F183" s="26" t="s">
        <v>328</v>
      </c>
      <c r="G183" s="29">
        <v>111427.14</v>
      </c>
      <c r="H183" s="158"/>
      <c r="I183" s="245"/>
    </row>
    <row r="184" spans="2:10" s="55" customFormat="1" ht="25.5" customHeight="1">
      <c r="B184" s="137">
        <v>43239</v>
      </c>
      <c r="C184" s="207" t="s">
        <v>434</v>
      </c>
      <c r="D184" s="51" t="s">
        <v>433</v>
      </c>
      <c r="E184" s="206" t="s">
        <v>435</v>
      </c>
      <c r="F184" s="26" t="s">
        <v>328</v>
      </c>
      <c r="G184" s="29">
        <v>101107.09</v>
      </c>
      <c r="H184" s="158"/>
      <c r="I184" s="245"/>
    </row>
    <row r="185" spans="2:10" ht="47.25" customHeight="1">
      <c r="B185" s="139">
        <v>43131</v>
      </c>
      <c r="C185" s="104" t="s">
        <v>179</v>
      </c>
      <c r="D185" s="51" t="s">
        <v>278</v>
      </c>
      <c r="E185" s="94" t="s">
        <v>471</v>
      </c>
      <c r="F185" s="49" t="s">
        <v>135</v>
      </c>
      <c r="G185" s="142">
        <v>33098</v>
      </c>
      <c r="H185" s="158"/>
      <c r="I185" s="266"/>
      <c r="J185" s="265"/>
    </row>
    <row r="186" spans="2:10" ht="37.5" customHeight="1">
      <c r="B186" s="137">
        <v>43249</v>
      </c>
      <c r="C186" s="104" t="s">
        <v>179</v>
      </c>
      <c r="D186" s="51" t="s">
        <v>278</v>
      </c>
      <c r="E186" s="94" t="s">
        <v>470</v>
      </c>
      <c r="F186" s="49" t="s">
        <v>135</v>
      </c>
      <c r="G186" s="142">
        <v>7113.6</v>
      </c>
      <c r="H186" s="158"/>
      <c r="I186" s="265"/>
    </row>
    <row r="187" spans="2:10" ht="48" customHeight="1">
      <c r="B187" s="137">
        <v>43249</v>
      </c>
      <c r="C187" s="104" t="s">
        <v>179</v>
      </c>
      <c r="D187" s="51" t="s">
        <v>128</v>
      </c>
      <c r="E187" s="94" t="s">
        <v>469</v>
      </c>
      <c r="F187" s="49" t="s">
        <v>135</v>
      </c>
      <c r="G187" s="142">
        <v>22971</v>
      </c>
      <c r="H187" s="158"/>
      <c r="I187" s="265"/>
    </row>
    <row r="188" spans="2:10" s="55" customFormat="1" ht="28.5" customHeight="1">
      <c r="B188" s="137">
        <v>43214</v>
      </c>
      <c r="C188" s="207" t="s">
        <v>409</v>
      </c>
      <c r="D188" s="51" t="s">
        <v>410</v>
      </c>
      <c r="E188" s="206" t="s">
        <v>411</v>
      </c>
      <c r="F188" s="26" t="s">
        <v>330</v>
      </c>
      <c r="G188" s="29">
        <v>15711.2</v>
      </c>
      <c r="H188" s="158"/>
      <c r="I188" s="245"/>
      <c r="J188" s="267"/>
    </row>
    <row r="189" spans="2:10" s="55" customFormat="1" ht="34.5" customHeight="1">
      <c r="B189" s="137">
        <v>43238</v>
      </c>
      <c r="C189" s="207" t="s">
        <v>418</v>
      </c>
      <c r="D189" s="51" t="s">
        <v>410</v>
      </c>
      <c r="E189" s="206" t="s">
        <v>419</v>
      </c>
      <c r="F189" s="61" t="s">
        <v>420</v>
      </c>
      <c r="G189" s="29">
        <v>94974.66</v>
      </c>
      <c r="H189" s="158"/>
      <c r="I189" s="245"/>
      <c r="J189" s="267"/>
    </row>
    <row r="190" spans="2:10" s="55" customFormat="1" ht="24" customHeight="1">
      <c r="B190" s="137">
        <v>43243</v>
      </c>
      <c r="C190" s="207" t="s">
        <v>459</v>
      </c>
      <c r="D190" s="51" t="s">
        <v>410</v>
      </c>
      <c r="E190" s="206" t="s">
        <v>460</v>
      </c>
      <c r="F190" s="26" t="s">
        <v>330</v>
      </c>
      <c r="G190" s="29">
        <v>5837</v>
      </c>
      <c r="H190" s="158"/>
      <c r="I190" s="245"/>
      <c r="J190" s="267"/>
    </row>
    <row r="191" spans="2:10" ht="15" customHeight="1">
      <c r="B191" s="139">
        <v>43221</v>
      </c>
      <c r="C191" s="104" t="s">
        <v>398</v>
      </c>
      <c r="D191" s="51" t="s">
        <v>399</v>
      </c>
      <c r="E191" s="94" t="s">
        <v>400</v>
      </c>
      <c r="F191" s="49" t="s">
        <v>141</v>
      </c>
      <c r="G191" s="142">
        <v>15000</v>
      </c>
      <c r="H191" s="158"/>
      <c r="I191" s="245"/>
    </row>
    <row r="192" spans="2:10" ht="24.75" customHeight="1">
      <c r="B192" s="139">
        <v>43238</v>
      </c>
      <c r="C192" s="104" t="s">
        <v>424</v>
      </c>
      <c r="D192" s="51" t="s">
        <v>425</v>
      </c>
      <c r="E192" s="94" t="s">
        <v>426</v>
      </c>
      <c r="F192" s="49" t="s">
        <v>48</v>
      </c>
      <c r="G192" s="142">
        <v>115900</v>
      </c>
      <c r="H192" s="158"/>
      <c r="I192" s="268"/>
    </row>
    <row r="193" spans="2:9" ht="15" customHeight="1">
      <c r="B193" s="139">
        <v>43230</v>
      </c>
      <c r="C193" s="104" t="s">
        <v>384</v>
      </c>
      <c r="D193" s="51" t="s">
        <v>131</v>
      </c>
      <c r="E193" s="94" t="s">
        <v>385</v>
      </c>
      <c r="F193" s="49" t="s">
        <v>66</v>
      </c>
      <c r="G193" s="142">
        <v>6663.18</v>
      </c>
      <c r="H193" s="158"/>
      <c r="I193" s="245"/>
    </row>
    <row r="194" spans="2:9" ht="25.5" customHeight="1">
      <c r="B194" s="139">
        <v>43238</v>
      </c>
      <c r="C194" s="104" t="s">
        <v>457</v>
      </c>
      <c r="D194" s="51" t="s">
        <v>131</v>
      </c>
      <c r="E194" s="94" t="s">
        <v>458</v>
      </c>
      <c r="F194" s="49" t="s">
        <v>132</v>
      </c>
      <c r="G194" s="142">
        <v>25565.5</v>
      </c>
      <c r="H194" s="158"/>
      <c r="I194" s="245"/>
    </row>
    <row r="195" spans="2:9" ht="27" customHeight="1">
      <c r="B195" s="139">
        <v>43229</v>
      </c>
      <c r="C195" s="104" t="s">
        <v>447</v>
      </c>
      <c r="D195" s="51" t="s">
        <v>333</v>
      </c>
      <c r="E195" s="94" t="s">
        <v>448</v>
      </c>
      <c r="F195" s="49" t="s">
        <v>330</v>
      </c>
      <c r="G195" s="142">
        <v>2025</v>
      </c>
      <c r="H195" s="158"/>
      <c r="I195" s="245"/>
    </row>
    <row r="196" spans="2:9" ht="24.75" customHeight="1">
      <c r="B196" s="139">
        <v>43236</v>
      </c>
      <c r="C196" s="104" t="s">
        <v>449</v>
      </c>
      <c r="D196" s="51" t="s">
        <v>333</v>
      </c>
      <c r="E196" s="94" t="s">
        <v>448</v>
      </c>
      <c r="F196" s="49" t="s">
        <v>330</v>
      </c>
      <c r="G196" s="142">
        <v>900</v>
      </c>
      <c r="H196" s="158"/>
      <c r="I196" s="245"/>
    </row>
    <row r="197" spans="2:9" ht="25.5" customHeight="1">
      <c r="B197" s="139">
        <v>43244</v>
      </c>
      <c r="C197" s="104" t="s">
        <v>450</v>
      </c>
      <c r="D197" s="51" t="s">
        <v>333</v>
      </c>
      <c r="E197" s="94" t="s">
        <v>448</v>
      </c>
      <c r="F197" s="49" t="s">
        <v>330</v>
      </c>
      <c r="G197" s="142">
        <v>1125</v>
      </c>
      <c r="H197" s="158"/>
      <c r="I197" s="245"/>
    </row>
    <row r="198" spans="2:9" ht="24" customHeight="1">
      <c r="B198" s="139">
        <v>43213</v>
      </c>
      <c r="C198" s="106" t="s">
        <v>163</v>
      </c>
      <c r="D198" s="65" t="s">
        <v>344</v>
      </c>
      <c r="E198" s="64" t="s">
        <v>345</v>
      </c>
      <c r="F198" s="26" t="s">
        <v>165</v>
      </c>
      <c r="G198" s="142">
        <v>2788.58</v>
      </c>
      <c r="H198" s="158"/>
    </row>
    <row r="199" spans="2:9" ht="24" customHeight="1">
      <c r="B199" s="137">
        <v>43249</v>
      </c>
      <c r="C199" s="104" t="s">
        <v>179</v>
      </c>
      <c r="D199" s="65" t="s">
        <v>465</v>
      </c>
      <c r="E199" s="64" t="s">
        <v>466</v>
      </c>
      <c r="F199" s="49" t="s">
        <v>135</v>
      </c>
      <c r="G199" s="142">
        <v>7311.2</v>
      </c>
      <c r="H199" s="158"/>
      <c r="I199" s="265"/>
    </row>
    <row r="200" spans="2:9" ht="35.25" customHeight="1">
      <c r="B200" s="139">
        <v>43249</v>
      </c>
      <c r="C200" s="275" t="s">
        <v>178</v>
      </c>
      <c r="D200" s="65" t="s">
        <v>461</v>
      </c>
      <c r="E200" s="64" t="s">
        <v>462</v>
      </c>
      <c r="F200" s="63" t="s">
        <v>130</v>
      </c>
      <c r="G200" s="142">
        <v>20740</v>
      </c>
      <c r="H200" s="158"/>
      <c r="I200" s="265"/>
    </row>
    <row r="201" spans="2:9" ht="15" customHeight="1">
      <c r="B201" s="139">
        <v>43104</v>
      </c>
      <c r="C201" s="140" t="s">
        <v>159</v>
      </c>
      <c r="D201" s="48" t="s">
        <v>379</v>
      </c>
      <c r="E201" s="58" t="s">
        <v>274</v>
      </c>
      <c r="F201" s="45" t="s">
        <v>144</v>
      </c>
      <c r="G201" s="30">
        <v>34492.22</v>
      </c>
      <c r="H201" s="47"/>
    </row>
    <row r="202" spans="2:9" ht="15" customHeight="1">
      <c r="B202" s="139">
        <v>43136</v>
      </c>
      <c r="C202" s="140" t="s">
        <v>300</v>
      </c>
      <c r="D202" s="48" t="s">
        <v>379</v>
      </c>
      <c r="E202" s="58" t="s">
        <v>301</v>
      </c>
      <c r="F202" s="45" t="s">
        <v>144</v>
      </c>
      <c r="G202" s="30">
        <v>34492.22</v>
      </c>
      <c r="H202" s="47"/>
    </row>
    <row r="203" spans="2:9" ht="15" customHeight="1">
      <c r="B203" s="139">
        <v>43162</v>
      </c>
      <c r="C203" s="140" t="s">
        <v>307</v>
      </c>
      <c r="D203" s="48" t="s">
        <v>379</v>
      </c>
      <c r="E203" s="58" t="s">
        <v>308</v>
      </c>
      <c r="F203" s="45" t="s">
        <v>144</v>
      </c>
      <c r="G203" s="30">
        <v>34492.22</v>
      </c>
      <c r="H203" s="47"/>
    </row>
    <row r="204" spans="2:9" ht="15" customHeight="1">
      <c r="B204" s="139">
        <v>43193</v>
      </c>
      <c r="C204" s="140" t="s">
        <v>158</v>
      </c>
      <c r="D204" s="48" t="s">
        <v>379</v>
      </c>
      <c r="E204" s="58" t="s">
        <v>324</v>
      </c>
      <c r="F204" s="45" t="s">
        <v>144</v>
      </c>
      <c r="G204" s="30">
        <v>34492.22</v>
      </c>
      <c r="H204" s="47"/>
    </row>
    <row r="205" spans="2:9" ht="15" customHeight="1">
      <c r="B205" s="284">
        <v>43225</v>
      </c>
      <c r="C205" s="285" t="s">
        <v>380</v>
      </c>
      <c r="D205" s="48" t="s">
        <v>379</v>
      </c>
      <c r="E205" s="58" t="s">
        <v>468</v>
      </c>
      <c r="F205" s="45" t="s">
        <v>144</v>
      </c>
      <c r="G205" s="30">
        <v>34492.22</v>
      </c>
      <c r="H205" s="286"/>
      <c r="I205" s="265"/>
    </row>
    <row r="206" spans="2:9" ht="15" customHeight="1">
      <c r="B206" s="284">
        <v>43242</v>
      </c>
      <c r="C206" s="285" t="s">
        <v>380</v>
      </c>
      <c r="D206" s="287" t="s">
        <v>422</v>
      </c>
      <c r="E206" s="288" t="s">
        <v>423</v>
      </c>
      <c r="F206" s="45" t="s">
        <v>144</v>
      </c>
      <c r="G206" s="289">
        <v>26500</v>
      </c>
      <c r="H206" s="286"/>
      <c r="I206" s="245"/>
    </row>
    <row r="207" spans="2:9" ht="23.25" customHeight="1">
      <c r="B207" s="139">
        <v>43108</v>
      </c>
      <c r="C207" s="140" t="s">
        <v>275</v>
      </c>
      <c r="D207" s="65" t="s">
        <v>188</v>
      </c>
      <c r="E207" s="74" t="s">
        <v>276</v>
      </c>
      <c r="F207" s="75" t="s">
        <v>142</v>
      </c>
      <c r="G207" s="141">
        <v>1800</v>
      </c>
      <c r="H207" s="47"/>
    </row>
    <row r="208" spans="2:9" ht="23.25" customHeight="1">
      <c r="B208" s="139">
        <v>43249</v>
      </c>
      <c r="C208" s="275" t="s">
        <v>178</v>
      </c>
      <c r="D208" s="290" t="s">
        <v>467</v>
      </c>
      <c r="E208" s="291" t="s">
        <v>473</v>
      </c>
      <c r="F208" s="49" t="s">
        <v>73</v>
      </c>
      <c r="G208" s="292">
        <v>5000</v>
      </c>
      <c r="H208" s="286"/>
      <c r="I208" s="265"/>
    </row>
    <row r="209" spans="2:9" s="55" customFormat="1" ht="24.75" customHeight="1" thickBot="1">
      <c r="B209" s="293">
        <v>43237</v>
      </c>
      <c r="C209" s="294" t="s">
        <v>381</v>
      </c>
      <c r="D209" s="280" t="s">
        <v>407</v>
      </c>
      <c r="E209" s="124" t="s">
        <v>408</v>
      </c>
      <c r="F209" s="120" t="s">
        <v>331</v>
      </c>
      <c r="G209" s="295">
        <v>15000</v>
      </c>
      <c r="H209" s="296"/>
      <c r="I209" s="245"/>
    </row>
    <row r="210" spans="2:9" ht="18" customHeight="1" thickBot="1">
      <c r="B210" s="213"/>
      <c r="C210" s="212"/>
      <c r="D210" s="213"/>
      <c r="E210" s="213"/>
      <c r="F210" s="213"/>
      <c r="G210" s="214">
        <f>SUM(G164:G209)</f>
        <v>2035331.18</v>
      </c>
      <c r="H210" s="233"/>
    </row>
    <row r="211" spans="2:9" ht="15.75" thickBot="1">
      <c r="B211" s="78"/>
      <c r="C211" s="78"/>
      <c r="D211" s="78"/>
      <c r="E211" s="78"/>
      <c r="F211" s="78"/>
      <c r="G211" s="79">
        <f>SUM(G210,G163,G110,G43,G39,G31,G20)</f>
        <v>4757676.62</v>
      </c>
      <c r="H211" s="78"/>
    </row>
    <row r="212" spans="2:9" ht="15.75" thickTop="1">
      <c r="B212" s="78"/>
      <c r="C212" s="78"/>
      <c r="D212" s="78"/>
      <c r="E212" s="78"/>
      <c r="F212" s="78"/>
      <c r="G212" s="80"/>
      <c r="H212" s="78"/>
      <c r="I212" s="265"/>
    </row>
    <row r="213" spans="2:9">
      <c r="B213" s="78"/>
      <c r="C213" s="78"/>
      <c r="D213" s="78"/>
      <c r="E213" s="78"/>
      <c r="F213" s="78"/>
      <c r="G213" s="80"/>
      <c r="H213" s="78"/>
    </row>
    <row r="214" spans="2:9">
      <c r="B214" s="78"/>
      <c r="C214" s="78"/>
      <c r="D214" s="78"/>
      <c r="E214" s="78"/>
      <c r="F214" s="78"/>
      <c r="G214" s="80"/>
      <c r="H214" s="78"/>
    </row>
    <row r="215" spans="2:9">
      <c r="B215" s="81" t="s">
        <v>197</v>
      </c>
      <c r="C215" s="81"/>
      <c r="D215" s="81" t="s">
        <v>198</v>
      </c>
      <c r="E215" s="82" t="s">
        <v>199</v>
      </c>
      <c r="F215" s="81" t="s">
        <v>200</v>
      </c>
      <c r="G215" s="83"/>
      <c r="H215" s="81"/>
    </row>
    <row r="216" spans="2:9">
      <c r="B216" s="81"/>
      <c r="C216" s="81"/>
      <c r="D216" s="81"/>
      <c r="E216" s="82"/>
      <c r="F216" s="81"/>
      <c r="G216" s="83"/>
      <c r="H216" s="81"/>
    </row>
    <row r="217" spans="2:9">
      <c r="B217" s="78"/>
      <c r="C217" s="78"/>
      <c r="D217" s="78"/>
      <c r="E217" s="78"/>
      <c r="F217" s="78"/>
      <c r="G217" s="84"/>
      <c r="H217" s="78"/>
    </row>
    <row r="218" spans="2:9">
      <c r="B218" s="85" t="s">
        <v>214</v>
      </c>
      <c r="C218" s="85"/>
      <c r="D218" s="85"/>
      <c r="E218" s="85" t="s">
        <v>201</v>
      </c>
      <c r="F218" s="85" t="s">
        <v>202</v>
      </c>
      <c r="G218" s="87"/>
      <c r="H218" s="86"/>
    </row>
    <row r="219" spans="2:9">
      <c r="B219" s="86" t="s">
        <v>213</v>
      </c>
      <c r="C219" s="88"/>
      <c r="D219" s="86"/>
      <c r="E219" s="86" t="s">
        <v>203</v>
      </c>
      <c r="F219" s="86" t="s">
        <v>204</v>
      </c>
      <c r="G219" s="89"/>
      <c r="H219" s="86"/>
    </row>
    <row r="220" spans="2:9">
      <c r="B220" s="166" t="s">
        <v>472</v>
      </c>
      <c r="C220" s="165"/>
      <c r="D220" s="86"/>
      <c r="E220" s="86"/>
      <c r="F220" s="86"/>
      <c r="G220" s="89"/>
      <c r="H220" s="86"/>
    </row>
    <row r="221" spans="2:9" ht="17.25" customHeight="1"/>
    <row r="222" spans="2:9" ht="17.25" customHeight="1"/>
    <row r="223" spans="2:9" ht="16.5" customHeight="1"/>
    <row r="224" spans="2:9" s="55" customFormat="1">
      <c r="C224" s="304"/>
    </row>
    <row r="225" spans="3:3" s="55" customFormat="1"/>
    <row r="226" spans="3:3" s="55" customFormat="1">
      <c r="C226" s="304"/>
    </row>
    <row r="227" spans="3:3" s="55" customFormat="1">
      <c r="C227" s="304"/>
    </row>
    <row r="228" spans="3:3" s="55" customFormat="1">
      <c r="C228" s="304"/>
    </row>
    <row r="229" spans="3:3" s="55" customFormat="1" ht="15.75" customHeight="1"/>
    <row r="230" spans="3:3" s="55" customFormat="1">
      <c r="C230" s="304"/>
    </row>
    <row r="231" spans="3:3" s="55" customFormat="1"/>
  </sheetData>
  <mergeCells count="10">
    <mergeCell ref="B1:H1"/>
    <mergeCell ref="B2:H2"/>
    <mergeCell ref="B3:H3"/>
    <mergeCell ref="B4:H4"/>
    <mergeCell ref="B5:H5"/>
    <mergeCell ref="I122:I123"/>
    <mergeCell ref="I99:I100"/>
    <mergeCell ref="I41:I42"/>
    <mergeCell ref="J41:J42"/>
    <mergeCell ref="I46:I47"/>
  </mergeCells>
  <pageMargins left="0.17" right="0.15748031496062992" top="0.51181102362204722" bottom="0.79" header="0.51181102362204722" footer="0.31496062992125984"/>
  <pageSetup scale="70" orientation="landscape" r:id="rId1"/>
  <headerFooter>
    <oddFooter>&amp;R&amp;P/&amp;N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2"/>
  <sheetViews>
    <sheetView topLeftCell="B1" workbookViewId="0">
      <selection activeCell="L16" sqref="L16"/>
    </sheetView>
  </sheetViews>
  <sheetFormatPr baseColWidth="10" defaultRowHeight="15"/>
  <cols>
    <col min="1" max="1" width="1.5703125" hidden="1" customWidth="1"/>
    <col min="2" max="2" width="6.85546875" customWidth="1"/>
    <col min="3" max="3" width="18" customWidth="1"/>
    <col min="4" max="4" width="32.42578125" customWidth="1"/>
    <col min="6" max="6" width="11.42578125" customWidth="1"/>
    <col min="7" max="7" width="10.5703125" customWidth="1"/>
    <col min="8" max="8" width="10.85546875" customWidth="1"/>
    <col min="9" max="9" width="10.5703125" customWidth="1"/>
  </cols>
  <sheetData>
    <row r="1" spans="2:9" s="168" customFormat="1" ht="18.75">
      <c r="B1" s="325" t="s">
        <v>0</v>
      </c>
      <c r="C1" s="325"/>
      <c r="D1" s="325"/>
      <c r="E1" s="325"/>
      <c r="F1" s="325"/>
      <c r="G1" s="325"/>
      <c r="H1" s="325"/>
      <c r="I1" s="325"/>
    </row>
    <row r="2" spans="2:9" s="136" customFormat="1">
      <c r="B2" s="317" t="s">
        <v>277</v>
      </c>
      <c r="C2" s="317"/>
      <c r="D2" s="317"/>
      <c r="E2" s="317"/>
      <c r="F2" s="317"/>
      <c r="G2" s="317"/>
      <c r="H2" s="317"/>
      <c r="I2" s="317"/>
    </row>
    <row r="3" spans="2:9" s="136" customFormat="1">
      <c r="B3" s="317" t="s">
        <v>281</v>
      </c>
      <c r="C3" s="317"/>
      <c r="D3" s="317"/>
      <c r="E3" s="317"/>
      <c r="F3" s="317"/>
      <c r="G3" s="317"/>
      <c r="H3" s="317"/>
      <c r="I3" s="317"/>
    </row>
    <row r="4" spans="2:9" s="136" customFormat="1" ht="9" customHeight="1"/>
    <row r="5" spans="2:9" s="136" customFormat="1">
      <c r="B5" s="317" t="s">
        <v>312</v>
      </c>
      <c r="C5" s="317"/>
      <c r="D5" s="317"/>
      <c r="E5" s="317"/>
      <c r="F5" s="317"/>
      <c r="G5" s="317"/>
      <c r="H5" s="317"/>
      <c r="I5" s="317"/>
    </row>
    <row r="6" spans="2:9" s="136" customFormat="1">
      <c r="B6" s="317" t="s">
        <v>313</v>
      </c>
      <c r="C6" s="317"/>
      <c r="D6" s="317"/>
      <c r="E6" s="317"/>
      <c r="F6" s="317"/>
      <c r="G6" s="317"/>
      <c r="H6" s="317"/>
      <c r="I6" s="317"/>
    </row>
    <row r="7" spans="2:9" s="136" customFormat="1">
      <c r="B7" s="317" t="s">
        <v>323</v>
      </c>
      <c r="C7" s="317"/>
      <c r="D7" s="317"/>
      <c r="E7" s="317"/>
      <c r="F7" s="317"/>
      <c r="G7" s="317"/>
      <c r="H7" s="317"/>
      <c r="I7" s="317"/>
    </row>
    <row r="8" spans="2:9" s="136" customFormat="1">
      <c r="B8" s="317" t="s">
        <v>314</v>
      </c>
      <c r="C8" s="317"/>
      <c r="D8" s="317"/>
      <c r="E8" s="317"/>
      <c r="F8" s="317"/>
      <c r="G8" s="317"/>
      <c r="H8" s="317"/>
      <c r="I8" s="317"/>
    </row>
    <row r="9" spans="2:9" s="136" customFormat="1">
      <c r="B9" s="317" t="s">
        <v>391</v>
      </c>
      <c r="C9" s="317"/>
      <c r="D9" s="317"/>
      <c r="E9" s="317"/>
      <c r="F9" s="317"/>
      <c r="G9" s="317"/>
      <c r="H9" s="317"/>
      <c r="I9" s="317"/>
    </row>
    <row r="11" spans="2:9" s="172" customFormat="1" ht="27" customHeight="1">
      <c r="B11" s="169" t="s">
        <v>315</v>
      </c>
      <c r="C11" s="170" t="s">
        <v>316</v>
      </c>
      <c r="D11" s="170" t="s">
        <v>317</v>
      </c>
      <c r="E11" s="170" t="s">
        <v>318</v>
      </c>
      <c r="F11" s="170" t="s">
        <v>6</v>
      </c>
      <c r="G11" s="170" t="s">
        <v>319</v>
      </c>
      <c r="H11" s="171" t="s">
        <v>320</v>
      </c>
      <c r="I11" s="170" t="s">
        <v>321</v>
      </c>
    </row>
    <row r="12" spans="2:9" s="55" customFormat="1">
      <c r="B12" s="192"/>
      <c r="C12" s="199"/>
      <c r="D12" s="200"/>
      <c r="E12" s="173"/>
      <c r="F12" s="76"/>
      <c r="G12" s="205"/>
      <c r="H12" s="174"/>
      <c r="I12" s="175"/>
    </row>
    <row r="13" spans="2:9">
      <c r="B13" s="204" t="s">
        <v>334</v>
      </c>
      <c r="C13" s="196" t="s">
        <v>382</v>
      </c>
      <c r="D13" s="222" t="s">
        <v>329</v>
      </c>
      <c r="E13" s="218" t="s">
        <v>328</v>
      </c>
      <c r="F13" s="195">
        <v>3380.17</v>
      </c>
      <c r="G13" s="219" t="s">
        <v>387</v>
      </c>
      <c r="H13" s="232" t="s">
        <v>386</v>
      </c>
      <c r="I13" s="220">
        <v>43238</v>
      </c>
    </row>
    <row r="14" spans="2:9">
      <c r="B14" s="204"/>
      <c r="C14" s="196"/>
      <c r="D14" s="201"/>
      <c r="E14" s="202"/>
      <c r="F14" s="195"/>
      <c r="G14" s="211"/>
      <c r="H14" s="232"/>
      <c r="I14" s="210"/>
    </row>
    <row r="15" spans="2:9">
      <c r="B15" s="204" t="s">
        <v>335</v>
      </c>
      <c r="C15" s="221" t="s">
        <v>384</v>
      </c>
      <c r="D15" s="222" t="s">
        <v>131</v>
      </c>
      <c r="E15" s="218" t="s">
        <v>66</v>
      </c>
      <c r="F15" s="195">
        <v>6663.18</v>
      </c>
      <c r="G15" s="211" t="s">
        <v>388</v>
      </c>
      <c r="H15" s="232" t="s">
        <v>389</v>
      </c>
      <c r="I15" s="210">
        <v>43258</v>
      </c>
    </row>
    <row r="16" spans="2:9">
      <c r="B16" s="204"/>
      <c r="C16" s="196"/>
      <c r="D16" s="201"/>
      <c r="E16" s="202"/>
      <c r="F16" s="195"/>
      <c r="G16" s="211"/>
      <c r="H16" s="232"/>
      <c r="I16" s="210"/>
    </row>
    <row r="17" spans="2:9">
      <c r="B17" s="204" t="s">
        <v>336</v>
      </c>
      <c r="C17" s="196" t="s">
        <v>380</v>
      </c>
      <c r="D17" s="222" t="s">
        <v>392</v>
      </c>
      <c r="E17" s="218" t="s">
        <v>235</v>
      </c>
      <c r="F17" s="195">
        <v>10000</v>
      </c>
      <c r="G17" s="224" t="s">
        <v>402</v>
      </c>
      <c r="H17" s="232" t="s">
        <v>403</v>
      </c>
      <c r="I17" s="225">
        <v>43258</v>
      </c>
    </row>
    <row r="18" spans="2:9">
      <c r="B18" s="204"/>
      <c r="C18" s="196"/>
      <c r="D18" s="201"/>
      <c r="E18" s="218"/>
      <c r="F18" s="195"/>
      <c r="G18" s="224"/>
      <c r="H18" s="232"/>
      <c r="I18" s="225"/>
    </row>
    <row r="19" spans="2:9">
      <c r="B19" s="204" t="s">
        <v>337</v>
      </c>
      <c r="C19" s="221" t="s">
        <v>398</v>
      </c>
      <c r="D19" s="222" t="s">
        <v>399</v>
      </c>
      <c r="E19" s="202" t="s">
        <v>141</v>
      </c>
      <c r="F19" s="228">
        <v>15000</v>
      </c>
      <c r="G19" s="224" t="s">
        <v>404</v>
      </c>
      <c r="H19" s="232" t="s">
        <v>403</v>
      </c>
      <c r="I19" s="225">
        <v>43259</v>
      </c>
    </row>
    <row r="20" spans="2:9">
      <c r="B20" s="204"/>
      <c r="C20" s="196"/>
      <c r="D20" s="201"/>
      <c r="E20" s="218"/>
      <c r="F20" s="195"/>
      <c r="G20" s="211"/>
      <c r="H20" s="232"/>
      <c r="I20" s="210"/>
    </row>
    <row r="21" spans="2:9">
      <c r="B21" s="204" t="s">
        <v>338</v>
      </c>
      <c r="C21" s="196" t="s">
        <v>380</v>
      </c>
      <c r="D21" s="222" t="s">
        <v>396</v>
      </c>
      <c r="E21" s="218" t="s">
        <v>330</v>
      </c>
      <c r="F21" s="195">
        <v>26620.799999999999</v>
      </c>
      <c r="G21" s="211" t="s">
        <v>405</v>
      </c>
      <c r="H21" s="232" t="s">
        <v>403</v>
      </c>
      <c r="I21" s="225">
        <v>43259</v>
      </c>
    </row>
    <row r="22" spans="2:9">
      <c r="B22" s="204"/>
      <c r="C22" s="196"/>
      <c r="D22" s="201"/>
      <c r="E22" s="202"/>
      <c r="F22" s="195"/>
      <c r="G22" s="211"/>
      <c r="H22" s="232"/>
      <c r="I22" s="210"/>
    </row>
    <row r="23" spans="2:9">
      <c r="B23" s="204" t="s">
        <v>339</v>
      </c>
      <c r="C23" s="196" t="s">
        <v>342</v>
      </c>
      <c r="D23" s="234" t="s">
        <v>412</v>
      </c>
      <c r="E23" s="202" t="s">
        <v>343</v>
      </c>
      <c r="F23" s="195">
        <v>380428.25</v>
      </c>
      <c r="G23" s="229" t="s">
        <v>413</v>
      </c>
      <c r="H23" s="232" t="s">
        <v>414</v>
      </c>
      <c r="I23" s="230">
        <v>43253</v>
      </c>
    </row>
    <row r="24" spans="2:9">
      <c r="B24" s="204"/>
      <c r="C24" s="196"/>
      <c r="D24" s="201"/>
      <c r="E24" s="202"/>
      <c r="F24" s="195"/>
      <c r="G24" s="229"/>
      <c r="H24" s="226"/>
      <c r="I24" s="230"/>
    </row>
    <row r="25" spans="2:9">
      <c r="B25" s="204" t="s">
        <v>377</v>
      </c>
      <c r="C25" s="196" t="s">
        <v>409</v>
      </c>
      <c r="D25" s="222" t="s">
        <v>410</v>
      </c>
      <c r="E25" s="202" t="s">
        <v>330</v>
      </c>
      <c r="F25" s="195">
        <v>15711.2</v>
      </c>
      <c r="G25" s="232" t="s">
        <v>415</v>
      </c>
      <c r="H25" s="226" t="s">
        <v>416</v>
      </c>
      <c r="I25" s="230">
        <v>43264</v>
      </c>
    </row>
    <row r="26" spans="2:9">
      <c r="B26" s="204"/>
      <c r="C26" s="196"/>
      <c r="D26" s="201"/>
      <c r="E26" s="202"/>
      <c r="F26" s="195"/>
      <c r="G26" s="229"/>
      <c r="H26" s="226"/>
      <c r="I26" s="230"/>
    </row>
    <row r="27" spans="2:9">
      <c r="B27" s="204" t="s">
        <v>378</v>
      </c>
      <c r="C27" s="196" t="s">
        <v>381</v>
      </c>
      <c r="D27" s="223" t="s">
        <v>407</v>
      </c>
      <c r="E27" s="202" t="s">
        <v>331</v>
      </c>
      <c r="F27" s="197">
        <v>15000</v>
      </c>
      <c r="G27" s="232" t="s">
        <v>417</v>
      </c>
      <c r="H27" s="226" t="s">
        <v>416</v>
      </c>
      <c r="I27" s="231">
        <v>43264</v>
      </c>
    </row>
    <row r="28" spans="2:9">
      <c r="C28" s="246"/>
      <c r="D28" s="246"/>
      <c r="E28" s="246"/>
      <c r="F28" s="246"/>
      <c r="G28" s="246"/>
      <c r="H28" s="246"/>
      <c r="I28" s="208"/>
    </row>
    <row r="29" spans="2:9">
      <c r="B29" s="204" t="s">
        <v>437</v>
      </c>
      <c r="C29" s="196" t="s">
        <v>380</v>
      </c>
      <c r="D29" s="143" t="s">
        <v>422</v>
      </c>
      <c r="E29" s="202" t="s">
        <v>144</v>
      </c>
      <c r="F29" s="197">
        <v>26500</v>
      </c>
      <c r="G29" s="232" t="s">
        <v>438</v>
      </c>
      <c r="H29" s="226" t="s">
        <v>439</v>
      </c>
      <c r="I29" s="231">
        <v>43266</v>
      </c>
    </row>
    <row r="30" spans="2:9">
      <c r="B30" s="204"/>
      <c r="C30" s="234"/>
      <c r="D30" s="223"/>
      <c r="E30" s="202"/>
      <c r="F30" s="197"/>
      <c r="G30" s="232"/>
      <c r="H30" s="226"/>
      <c r="I30" s="231"/>
    </row>
    <row r="31" spans="2:9">
      <c r="B31" s="322" t="s">
        <v>441</v>
      </c>
      <c r="C31" s="318" t="s">
        <v>418</v>
      </c>
      <c r="D31" s="319" t="s">
        <v>410</v>
      </c>
      <c r="E31" s="202" t="s">
        <v>421</v>
      </c>
      <c r="F31" s="197">
        <v>1274.4000000000001</v>
      </c>
      <c r="G31" s="320" t="s">
        <v>440</v>
      </c>
      <c r="H31" s="320" t="s">
        <v>439</v>
      </c>
      <c r="I31" s="321">
        <v>43266</v>
      </c>
    </row>
    <row r="32" spans="2:9">
      <c r="B32" s="322"/>
      <c r="C32" s="318"/>
      <c r="D32" s="319"/>
      <c r="E32" s="202" t="s">
        <v>297</v>
      </c>
      <c r="F32" s="197">
        <v>49149.36</v>
      </c>
      <c r="G32" s="320"/>
      <c r="H32" s="320"/>
      <c r="I32" s="321"/>
    </row>
    <row r="33" spans="2:9">
      <c r="B33" s="322"/>
      <c r="C33" s="318"/>
      <c r="D33" s="319"/>
      <c r="E33" s="202" t="s">
        <v>295</v>
      </c>
      <c r="F33" s="197">
        <v>15033.2</v>
      </c>
      <c r="G33" s="320"/>
      <c r="H33" s="320"/>
      <c r="I33" s="321"/>
    </row>
    <row r="34" spans="2:9">
      <c r="B34" s="322"/>
      <c r="C34" s="318"/>
      <c r="D34" s="319"/>
      <c r="E34" s="202" t="s">
        <v>296</v>
      </c>
      <c r="F34" s="197">
        <v>29517.7</v>
      </c>
      <c r="G34" s="320"/>
      <c r="H34" s="320"/>
      <c r="I34" s="321"/>
    </row>
    <row r="35" spans="2:9">
      <c r="B35" s="204"/>
      <c r="C35" s="234"/>
      <c r="D35" s="223"/>
      <c r="E35" s="202"/>
      <c r="F35" s="197"/>
      <c r="G35" s="232"/>
      <c r="H35" s="226"/>
      <c r="I35" s="231"/>
    </row>
    <row r="36" spans="2:9">
      <c r="B36" s="204" t="s">
        <v>442</v>
      </c>
      <c r="C36" s="202" t="s">
        <v>429</v>
      </c>
      <c r="D36" s="144" t="s">
        <v>430</v>
      </c>
      <c r="E36" s="202" t="s">
        <v>298</v>
      </c>
      <c r="F36" s="197">
        <v>8999.81</v>
      </c>
      <c r="G36" s="232" t="s">
        <v>443</v>
      </c>
      <c r="H36" s="226" t="s">
        <v>439</v>
      </c>
      <c r="I36" s="231">
        <v>43266</v>
      </c>
    </row>
    <row r="37" spans="2:9">
      <c r="B37" s="204"/>
      <c r="C37" s="234"/>
      <c r="D37" s="223"/>
      <c r="E37" s="202"/>
      <c r="F37" s="197"/>
      <c r="G37" s="232"/>
      <c r="H37" s="226"/>
      <c r="I37" s="231"/>
    </row>
    <row r="38" spans="2:9">
      <c r="B38" s="322" t="s">
        <v>444</v>
      </c>
      <c r="C38" s="221" t="s">
        <v>65</v>
      </c>
      <c r="D38" s="324" t="s">
        <v>61</v>
      </c>
      <c r="E38" s="323" t="s">
        <v>343</v>
      </c>
      <c r="F38" s="247">
        <v>3923.5</v>
      </c>
      <c r="G38" s="320" t="s">
        <v>445</v>
      </c>
      <c r="H38" s="320" t="s">
        <v>439</v>
      </c>
      <c r="I38" s="321" t="s">
        <v>446</v>
      </c>
    </row>
    <row r="39" spans="2:9">
      <c r="B39" s="322"/>
      <c r="C39" s="221" t="s">
        <v>63</v>
      </c>
      <c r="D39" s="324"/>
      <c r="E39" s="323"/>
      <c r="F39" s="247">
        <v>7009.2</v>
      </c>
      <c r="G39" s="320"/>
      <c r="H39" s="320"/>
      <c r="I39" s="321"/>
    </row>
    <row r="40" spans="2:9">
      <c r="B40" s="176"/>
      <c r="C40" s="177"/>
      <c r="D40" s="178"/>
      <c r="E40" s="179"/>
      <c r="F40" s="180"/>
      <c r="G40" s="181"/>
      <c r="H40" s="182"/>
      <c r="I40" s="183"/>
    </row>
    <row r="41" spans="2:9">
      <c r="B41" s="184"/>
      <c r="C41" s="185"/>
      <c r="D41" s="186"/>
      <c r="E41" s="187"/>
      <c r="F41" s="188"/>
      <c r="G41" s="189"/>
      <c r="H41" s="189"/>
      <c r="I41" s="190"/>
    </row>
    <row r="42" spans="2:9">
      <c r="D42" s="315" t="s">
        <v>322</v>
      </c>
      <c r="E42" s="316"/>
      <c r="F42" s="191">
        <f>SUM(F12:F39)</f>
        <v>614210.77</v>
      </c>
    </row>
  </sheetData>
  <mergeCells count="21">
    <mergeCell ref="B1:I1"/>
    <mergeCell ref="B2:I2"/>
    <mergeCell ref="B3:I3"/>
    <mergeCell ref="B5:I5"/>
    <mergeCell ref="B6:I6"/>
    <mergeCell ref="D42:E42"/>
    <mergeCell ref="B7:I7"/>
    <mergeCell ref="B8:I8"/>
    <mergeCell ref="B9:I9"/>
    <mergeCell ref="C31:C34"/>
    <mergeCell ref="D31:D34"/>
    <mergeCell ref="G31:G34"/>
    <mergeCell ref="H31:H34"/>
    <mergeCell ref="I31:I34"/>
    <mergeCell ref="B31:B34"/>
    <mergeCell ref="G38:G39"/>
    <mergeCell ref="H38:H39"/>
    <mergeCell ref="I38:I39"/>
    <mergeCell ref="E38:E39"/>
    <mergeCell ref="D38:D39"/>
    <mergeCell ref="B38:B39"/>
  </mergeCells>
  <pageMargins left="0.15748031496062992" right="0.35433070866141736" top="0.55118110236220474" bottom="0.74803149606299213" header="0.59055118110236227" footer="0.31496062992125984"/>
  <pageSetup scale="80" orientation="portrait" r:id="rId1"/>
  <headerFooter>
    <oddFooter>&amp;R&amp;P/&amp;N</oddFooter>
  </headerFooter>
  <ignoredErrors>
    <ignoredError sqref="B1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CTAS POR PAG.MAYO 2018</vt:lpstr>
      <vt:lpstr>LIBRAMIENTOS PENDS. MAYO 2018</vt:lpstr>
      <vt:lpstr>'CTAS POR PAG.MAYO 2018'!Área_de_impresión</vt:lpstr>
      <vt:lpstr>'LIBRAMIENTOS PENDS. MAYO 2018'!Área_de_impresión</vt:lpstr>
      <vt:lpstr>'CTAS POR PAG.MAYO 2018'!Títulos_a_imprimir</vt:lpstr>
      <vt:lpstr>'LIBRAMIENTOS PENDS. MAYO 2018'!Títulos_a_imprimir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gabrielnatera@msn.com</dc:creator>
  <cp:lastModifiedBy>Contabilidad</cp:lastModifiedBy>
  <cp:lastPrinted>2018-06-08T17:20:29Z</cp:lastPrinted>
  <dcterms:created xsi:type="dcterms:W3CDTF">2017-10-02T12:37:41Z</dcterms:created>
  <dcterms:modified xsi:type="dcterms:W3CDTF">2018-06-08T17:20:31Z</dcterms:modified>
</cp:coreProperties>
</file>